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18 Trials\ePUE\pXRF\York 2018 Sample Processing\"/>
    </mc:Choice>
  </mc:AlternateContent>
  <xr:revisionPtr revIDLastSave="0" documentId="13_ncr:1_{AA94485E-637C-4635-BBEE-5C83021BF4A9}" xr6:coauthVersionLast="41" xr6:coauthVersionMax="41" xr10:uidLastSave="{00000000-0000-0000-0000-000000000000}"/>
  <bookViews>
    <workbookView xWindow="-108" yWindow="-108" windowWidth="23256" windowHeight="12576" activeTab="1" xr2:uid="{A5027793-0B45-4872-9554-E9BDC70F1472}"/>
  </bookViews>
  <sheets>
    <sheet name="York2018_Subsample_DB" sheetId="2" r:id="rId1"/>
    <sheet name="York_pXRF_Sample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C3" i="3"/>
  <c r="C4" i="3"/>
  <c r="C5" i="3"/>
  <c r="C2" i="3"/>
  <c r="D3" i="3" l="1"/>
  <c r="D4" i="3" s="1"/>
  <c r="D5" i="3" s="1"/>
  <c r="E3" i="3"/>
  <c r="E4" i="3" s="1"/>
  <c r="E5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<sst xmlns="http://schemas.openxmlformats.org/spreadsheetml/2006/main" count="16415" uniqueCount="9548">
  <si>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</si>
  <si>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</si>
  <si>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</si>
  <si>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</si>
  <si>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</si>
  <si>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</si>
  <si>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</si>
  <si>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</si>
  <si>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</si>
  <si>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</si>
  <si>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</si>
  <si>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</si>
  <si>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</si>
  <si>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</si>
  <si>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</si>
  <si>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</si>
  <si>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</si>
  <si>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</si>
  <si>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</si>
  <si>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</si>
  <si>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</si>
  <si>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</si>
  <si>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</si>
  <si>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</si>
  <si>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</si>
  <si>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</si>
  <si>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</si>
  <si>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</si>
  <si>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</si>
  <si>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</si>
  <si>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</si>
  <si>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</si>
  <si>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</si>
  <si>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</si>
  <si>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</si>
  <si>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</si>
  <si>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</si>
  <si>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</si>
  <si>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</si>
  <si>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</si>
  <si>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</si>
  <si>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</si>
  <si>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</si>
  <si>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</si>
  <si>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</si>
  <si>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</si>
  <si>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</si>
  <si>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</si>
  <si>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</si>
  <si>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</si>
  <si>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</si>
  <si>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</si>
  <si>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</si>
  <si>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</si>
  <si>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</si>
  <si>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</si>
  <si>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</si>
  <si>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</si>
  <si>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</si>
  <si>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</si>
  <si>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</si>
  <si>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</si>
  <si>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</si>
  <si>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</si>
  <si>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</si>
  <si>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</si>
  <si>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</si>
  <si>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</si>
  <si>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</si>
  <si>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</si>
  <si>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</si>
  <si>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</si>
  <si>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</si>
  <si>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</si>
  <si>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</si>
  <si>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</si>
  <si>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</si>
  <si>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</si>
  <si>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</si>
  <si>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</si>
  <si>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</si>
  <si>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</si>
  <si>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</si>
  <si>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</si>
  <si>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</si>
  <si>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</si>
  <si>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</si>
  <si>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</si>
  <si>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</si>
  <si>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</si>
  <si>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</si>
  <si>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</si>
  <si>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</si>
  <si>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</si>
  <si>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</si>
  <si>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</si>
  <si>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</si>
  <si>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</si>
  <si>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</si>
  <si>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</si>
  <si>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</si>
  <si>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</si>
  <si>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</si>
  <si>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</si>
  <si>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</si>
  <si>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</si>
  <si>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</si>
  <si>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</si>
  <si>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</si>
  <si>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</si>
  <si>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</si>
  <si>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</si>
  <si>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</si>
  <si>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</si>
  <si>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</si>
  <si>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</si>
  <si>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</si>
  <si>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</si>
  <si>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</si>
  <si>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</si>
  <si>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</si>
  <si>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</si>
  <si>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</si>
  <si>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</si>
  <si>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</si>
  <si>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</si>
  <si>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</si>
  <si>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</si>
  <si>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</si>
  <si>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</si>
  <si>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</si>
  <si>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</si>
  <si>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</si>
  <si>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</si>
  <si>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</si>
  <si>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</si>
  <si>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</si>
  <si>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</si>
  <si>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</si>
  <si>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</si>
  <si>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</si>
  <si>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</si>
  <si>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</si>
  <si>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</si>
  <si>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</si>
  <si>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</si>
  <si>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</si>
  <si>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</si>
  <si>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</si>
  <si>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</si>
  <si>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</si>
  <si>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</si>
  <si>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</si>
  <si>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</si>
  <si>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</si>
  <si>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</si>
  <si>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</si>
  <si>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</si>
  <si>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</si>
  <si>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</si>
  <si>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</si>
  <si>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</si>
  <si>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</si>
  <si>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</si>
  <si>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</si>
  <si>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</si>
  <si>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</si>
  <si>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</si>
  <si>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</si>
  <si>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</si>
  <si>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</si>
  <si>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</si>
  <si>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</si>
  <si>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</si>
  <si>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</si>
  <si>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</si>
  <si>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</si>
  <si>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</si>
  <si>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</si>
  <si>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</si>
  <si>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</si>
  <si>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</si>
  <si>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</si>
  <si>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</si>
  <si>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</si>
  <si>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</si>
  <si>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</si>
  <si>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</si>
  <si>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</si>
  <si>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</si>
  <si>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</si>
  <si>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</si>
  <si>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</si>
  <si>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</si>
  <si>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</si>
  <si>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</si>
  <si>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</si>
  <si>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</si>
  <si>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</si>
  <si>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</si>
  <si>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</si>
  <si>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</si>
  <si>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</si>
  <si>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</si>
  <si>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</si>
  <si>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</si>
  <si>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</si>
  <si>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</si>
  <si>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</si>
  <si>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</si>
  <si>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</si>
  <si>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</si>
  <si>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</si>
  <si>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</si>
  <si>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</si>
  <si>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</si>
  <si>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</si>
  <si>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</si>
  <si>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</si>
  <si>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</si>
  <si>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</si>
  <si>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</si>
  <si>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</si>
  <si>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</si>
  <si>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</si>
  <si>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</si>
  <si>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</si>
  <si>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</si>
  <si>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</si>
  <si>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</si>
  <si>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</si>
  <si>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</si>
  <si>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</si>
  <si>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</si>
  <si>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</si>
  <si>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</si>
  <si>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</si>
  <si>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</si>
  <si>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</si>
  <si>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</si>
  <si>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</si>
  <si>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</si>
  <si>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</si>
  <si>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</si>
  <si>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</si>
  <si>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</si>
  <si>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</si>
  <si>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</si>
  <si>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</si>
  <si>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</si>
  <si>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</si>
  <si>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</si>
  <si>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</si>
  <si>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</si>
  <si>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</si>
  <si>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</si>
  <si>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</si>
  <si>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</si>
  <si>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</si>
  <si>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</si>
  <si>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</si>
  <si>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</si>
  <si>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</si>
  <si>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</si>
  <si>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</si>
  <si>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</si>
  <si>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</si>
  <si>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</si>
  <si>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</si>
  <si>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</si>
  <si>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</si>
  <si>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</si>
  <si>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</si>
  <si>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</si>
  <si>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</si>
  <si>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</si>
  <si>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</si>
  <si>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</si>
  <si>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</si>
  <si>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</si>
  <si>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</si>
  <si>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</si>
  <si>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</si>
  <si>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</si>
  <si>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</si>
  <si>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</si>
  <si>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</si>
  <si>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</si>
  <si>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</si>
  <si>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</si>
  <si>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</si>
  <si>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</si>
  <si>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</si>
  <si>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</si>
  <si>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</si>
  <si>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</si>
  <si>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</si>
  <si>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</si>
  <si>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</si>
  <si>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</si>
  <si>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</si>
  <si>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</si>
  <si>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</si>
  <si>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</si>
  <si>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</si>
  <si>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</si>
  <si>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</si>
  <si>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</si>
  <si>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</si>
  <si>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</si>
  <si>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</si>
  <si>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</si>
  <si>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</si>
  <si>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</si>
  <si>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</si>
  <si>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</si>
  <si>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</si>
  <si>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</si>
  <si>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</si>
  <si>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</si>
  <si>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</si>
  <si>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</si>
  <si>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</si>
  <si>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</si>
  <si>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</si>
  <si>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</si>
  <si>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</si>
  <si>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</si>
  <si>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</si>
  <si>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</si>
  <si>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</si>
  <si>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</si>
  <si>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</si>
  <si>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</si>
  <si>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</si>
  <si>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</si>
  <si>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</si>
  <si>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</si>
  <si>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</si>
  <si>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</si>
  <si>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</si>
  <si>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</si>
  <si>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</si>
  <si>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</si>
  <si>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</si>
  <si>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</si>
  <si>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</si>
  <si>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</si>
  <si>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</si>
  <si>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</si>
  <si>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</si>
  <si>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</si>
  <si>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</si>
  <si>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</si>
  <si>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</si>
  <si>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</si>
  <si>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</si>
  <si>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</si>
  <si>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</si>
  <si>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</si>
  <si>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</si>
  <si>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</si>
  <si>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</si>
  <si>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</si>
  <si>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</si>
  <si>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</si>
  <si>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</si>
  <si>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</si>
  <si>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</si>
  <si>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</si>
  <si>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</si>
  <si>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</si>
  <si>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</si>
  <si>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</si>
  <si>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</si>
  <si>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</si>
  <si>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</si>
  <si>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</si>
  <si>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</si>
  <si>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</si>
  <si>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</si>
  <si>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</si>
  <si>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</si>
  <si>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</si>
  <si>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</si>
  <si>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</si>
  <si>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</si>
  <si>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</si>
  <si>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</si>
  <si>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</si>
  <si>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</si>
  <si>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</si>
  <si>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</si>
  <si>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</si>
  <si>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</si>
  <si>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</si>
  <si>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</si>
  <si>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</si>
  <si>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</si>
  <si>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</si>
  <si>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</si>
  <si>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</si>
  <si>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</si>
  <si>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</si>
  <si>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</si>
  <si>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</si>
  <si>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</si>
  <si>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</si>
  <si>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</si>
  <si>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</si>
  <si>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</si>
  <si>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</si>
  <si>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</si>
  <si>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</si>
  <si>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</si>
  <si>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</si>
  <si>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</si>
  <si>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</si>
  <si>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</si>
  <si>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</si>
  <si>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</si>
  <si>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</si>
  <si>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</si>
  <si>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</si>
  <si>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</si>
  <si>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</si>
  <si>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</si>
  <si>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</si>
  <si>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</si>
  <si>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</si>
  <si>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</si>
  <si>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</si>
  <si>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</si>
  <si>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</si>
  <si>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</si>
  <si>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</si>
  <si>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</si>
  <si>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</si>
  <si>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</si>
  <si>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</si>
  <si>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</si>
  <si>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</si>
  <si>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</si>
  <si>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</si>
  <si>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</si>
  <si>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</si>
  <si>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</si>
  <si>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</si>
  <si>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</si>
  <si>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</si>
  <si>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</si>
  <si>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</si>
  <si>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</si>
  <si>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</si>
  <si>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</si>
  <si>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</si>
  <si>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</si>
  <si>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</si>
  <si>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</si>
  <si>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</si>
  <si>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</si>
  <si>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</si>
  <si>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</si>
  <si>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</si>
  <si>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</si>
  <si>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</si>
  <si>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</si>
  <si>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</si>
  <si>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</si>
  <si>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</si>
  <si>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</si>
  <si>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</si>
  <si>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</si>
  <si>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</si>
  <si>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</si>
  <si>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</si>
  <si>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</si>
  <si>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</si>
  <si>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</si>
  <si>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</si>
  <si>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</si>
  <si>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</si>
  <si>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</si>
  <si>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</si>
  <si>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</si>
  <si>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</si>
  <si>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</si>
  <si>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</si>
  <si>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</si>
  <si>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</si>
  <si>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</si>
  <si>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</si>
  <si>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</si>
  <si>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</si>
  <si>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</si>
  <si>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</si>
  <si>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</si>
  <si>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</si>
  <si>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</si>
  <si>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</si>
  <si>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</si>
  <si>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</si>
  <si>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</si>
  <si>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</si>
  <si>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</si>
  <si>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</si>
  <si>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</si>
  <si>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</si>
  <si>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</si>
  <si>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</si>
  <si>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</si>
  <si>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</si>
  <si>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</si>
  <si>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</si>
  <si>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</si>
  <si>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</si>
  <si>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</si>
  <si>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</si>
  <si>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</si>
  <si>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</si>
  <si>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</si>
  <si>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</si>
  <si>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</si>
  <si>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</si>
  <si>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</si>
  <si>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</si>
  <si>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</si>
  <si>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</si>
  <si>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</si>
  <si>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</si>
  <si>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</si>
  <si>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</si>
  <si>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</si>
  <si>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</si>
  <si>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</si>
  <si>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</si>
  <si>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</si>
  <si>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</si>
  <si>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</si>
  <si>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</si>
  <si>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</si>
  <si>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</si>
  <si>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</si>
  <si>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</si>
  <si>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</si>
  <si>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</si>
  <si>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</si>
  <si>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</si>
  <si>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</si>
  <si>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</si>
  <si>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</si>
  <si>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</si>
  <si>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</si>
  <si>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</si>
  <si>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</si>
  <si>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</si>
  <si>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</si>
  <si>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</si>
  <si>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</si>
  <si>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</si>
  <si>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</si>
  <si>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</si>
  <si>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</si>
  <si>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</si>
  <si>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</si>
  <si>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</si>
  <si>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</si>
  <si>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</si>
  <si>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</si>
  <si>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</si>
  <si>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</si>
  <si>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</si>
  <si>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</si>
  <si>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</si>
  <si>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</si>
  <si>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</si>
  <si>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</si>
  <si>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</si>
  <si>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</si>
  <si>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</si>
  <si>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</si>
  <si>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</si>
  <si>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</si>
  <si>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</si>
  <si>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</si>
  <si>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</si>
  <si>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</si>
  <si>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</si>
  <si>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</si>
  <si>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</si>
  <si>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</si>
  <si>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</si>
  <si>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</si>
  <si>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</si>
  <si>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</si>
  <si>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</si>
  <si>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</si>
  <si>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</si>
  <si>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</si>
  <si>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</si>
  <si>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</si>
  <si>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</si>
  <si>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</si>
  <si>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</si>
  <si>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</si>
  <si>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</si>
  <si>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</si>
  <si>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</si>
  <si>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</si>
  <si>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</si>
  <si>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</si>
  <si>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</si>
  <si>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</si>
  <si>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</si>
  <si>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</si>
  <si>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</si>
  <si>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</si>
  <si>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</si>
  <si>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</si>
  <si>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</si>
  <si>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</si>
  <si>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</si>
  <si>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</si>
  <si>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</si>
  <si>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</si>
  <si>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</si>
  <si>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</si>
  <si>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</si>
  <si>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</si>
  <si>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</si>
  <si>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</si>
  <si>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</si>
  <si>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</si>
  <si>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</si>
  <si>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</si>
  <si>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</si>
  <si>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</si>
  <si>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</si>
  <si>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</si>
  <si>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</si>
  <si>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</si>
  <si>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</si>
  <si>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</si>
  <si>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</si>
  <si>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</si>
  <si>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</si>
  <si>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</si>
  <si>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</si>
  <si>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</si>
  <si>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</si>
  <si>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</si>
  <si>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</si>
  <si>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</si>
  <si>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</si>
  <si>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</si>
  <si>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</si>
  <si>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</si>
  <si>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</si>
  <si>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</si>
  <si>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</si>
  <si>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</si>
  <si>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</si>
  <si>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</si>
  <si>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</si>
  <si>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</si>
  <si>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</si>
  <si>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</si>
  <si>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</si>
  <si>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</si>
  <si>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</si>
  <si>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</si>
  <si>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</si>
  <si>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</si>
  <si>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</si>
  <si>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</si>
  <si>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</si>
  <si>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</si>
  <si>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</si>
  <si>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</si>
  <si>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</si>
  <si>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</si>
  <si>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</si>
  <si>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</si>
  <si>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</si>
  <si>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</si>
  <si>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</si>
  <si>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</si>
  <si>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</si>
  <si>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</si>
  <si>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</si>
  <si>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</si>
  <si>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</si>
  <si>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</si>
  <si>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</si>
  <si>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</si>
  <si>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</si>
  <si>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</si>
  <si>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</si>
  <si>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</si>
  <si>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</si>
  <si>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</si>
  <si>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</si>
  <si>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</si>
  <si>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</si>
  <si>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</si>
  <si>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</si>
  <si>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</si>
  <si>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</si>
  <si>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</si>
  <si>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</si>
  <si>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</si>
  <si>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</si>
  <si>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</si>
  <si>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</si>
  <si>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</si>
  <si>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</si>
  <si>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</si>
  <si>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</si>
  <si>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</si>
  <si>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</si>
  <si>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</si>
  <si>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</si>
  <si>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</si>
  <si>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</si>
  <si>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</si>
  <si>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</si>
  <si>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</si>
  <si>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</si>
  <si>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</si>
  <si>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</si>
  <si>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</si>
  <si>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</si>
  <si>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</si>
  <si>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</si>
  <si>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</si>
  <si>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</si>
  <si>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</si>
  <si>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</si>
  <si>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</si>
  <si>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</si>
  <si>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</si>
  <si>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</si>
  <si>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</si>
  <si>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</si>
  <si>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</si>
  <si>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</si>
  <si>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</si>
  <si>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</si>
  <si>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</si>
  <si>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</si>
  <si>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</si>
  <si>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</si>
  <si>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</si>
  <si>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</si>
  <si>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</si>
  <si>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</si>
  <si>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</si>
  <si>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</si>
  <si>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</si>
  <si>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</si>
  <si>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</si>
  <si>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</si>
  <si>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</si>
  <si>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</si>
  <si>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</si>
  <si>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</si>
  <si>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</si>
  <si>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</si>
  <si>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</si>
  <si>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</si>
  <si>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</si>
  <si>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</si>
  <si>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</si>
  <si>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</si>
  <si>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</si>
  <si>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</si>
  <si>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</si>
  <si>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</si>
  <si>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</si>
  <si>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</si>
  <si>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</si>
  <si>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</si>
  <si>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</si>
  <si>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</si>
  <si>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</si>
  <si>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</si>
  <si>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</si>
  <si>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</si>
  <si>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</si>
  <si>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</si>
  <si>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</si>
  <si>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</si>
  <si>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</si>
  <si>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</si>
  <si>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</si>
  <si>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</si>
  <si>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</si>
  <si>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</si>
  <si>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</si>
  <si>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</si>
  <si>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</si>
  <si>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</si>
  <si>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</si>
  <si>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</si>
  <si>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</si>
  <si>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</si>
  <si>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</si>
  <si>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</si>
  <si>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</si>
  <si>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</si>
  <si>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</si>
  <si>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</si>
  <si>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</si>
  <si>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</si>
  <si>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</si>
  <si>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</si>
  <si>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</si>
  <si>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</si>
  <si>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</si>
  <si>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</si>
  <si>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</si>
  <si>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</si>
  <si>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</si>
  <si>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</si>
  <si>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</si>
  <si>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</si>
  <si>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</si>
  <si>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</si>
  <si>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</si>
  <si>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</si>
  <si>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</si>
  <si>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</si>
  <si>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</si>
  <si>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</si>
  <si>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</si>
  <si>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</si>
  <si>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</si>
  <si>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</si>
  <si>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</si>
  <si>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</si>
  <si>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</si>
  <si>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</si>
  <si>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</si>
  <si>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</si>
  <si>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</si>
  <si>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</si>
  <si>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</si>
  <si>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</si>
  <si>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</si>
  <si>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</si>
  <si>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</si>
  <si>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</si>
  <si>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</si>
  <si>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</si>
  <si>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</si>
  <si>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</si>
  <si>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</si>
  <si>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</si>
  <si>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</si>
  <si>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</si>
  <si>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</si>
  <si>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</si>
  <si>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</si>
  <si>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</si>
  <si>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</si>
  <si>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</si>
  <si>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</si>
  <si>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</si>
  <si>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</si>
  <si>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</si>
  <si>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</si>
  <si>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</si>
  <si>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</si>
  <si>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</si>
  <si>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</si>
  <si>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</si>
  <si>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</si>
  <si>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</si>
  <si>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</si>
  <si>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</si>
  <si>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</si>
  <si>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</si>
  <si>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</si>
  <si>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</si>
  <si>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</si>
  <si>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</si>
  <si>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</si>
  <si>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</si>
  <si>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</si>
  <si>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</si>
  <si>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</si>
  <si>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</si>
  <si>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</si>
  <si>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</si>
  <si>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</si>
  <si>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</si>
  <si>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</si>
  <si>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</si>
  <si>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</si>
  <si>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</si>
  <si>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</si>
  <si>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</si>
  <si>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</si>
  <si>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</si>
  <si>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</si>
  <si>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</si>
  <si>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</si>
  <si>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</si>
  <si>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</si>
  <si>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</si>
  <si>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</si>
  <si>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</si>
  <si>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</si>
  <si>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</si>
  <si>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</si>
  <si>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</si>
  <si>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</si>
  <si>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</si>
  <si>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</si>
  <si>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</si>
  <si>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</si>
  <si>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</si>
  <si>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</si>
  <si>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</si>
  <si>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</si>
  <si>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</si>
  <si>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</si>
  <si>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</si>
  <si>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</si>
  <si>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</si>
  <si>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</si>
  <si>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</si>
  <si>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</si>
  <si>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</si>
  <si>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</si>
  <si>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</si>
  <si>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</si>
  <si>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</si>
  <si>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</si>
  <si>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</si>
  <si>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</si>
  <si>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</si>
  <si>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</si>
  <si>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</si>
  <si>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</si>
  <si>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</si>
  <si>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</si>
  <si>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</si>
  <si>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</si>
  <si>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</si>
  <si>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</si>
  <si>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</si>
  <si>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</si>
  <si>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</si>
  <si>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</si>
  <si>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</si>
  <si>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</si>
  <si>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</si>
  <si>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</si>
  <si>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</si>
  <si>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</si>
  <si>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</si>
  <si>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</si>
  <si>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</si>
  <si>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</si>
  <si>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</si>
  <si>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</si>
  <si>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</si>
  <si>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</si>
  <si>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</si>
  <si>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</si>
  <si>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</si>
  <si>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</si>
  <si>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</si>
  <si>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</si>
  <si>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</si>
  <si>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</si>
  <si>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</si>
  <si>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</si>
  <si>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</si>
  <si>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</si>
  <si>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</si>
  <si>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</si>
  <si>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</si>
  <si>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</si>
  <si>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</si>
  <si>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</si>
  <si>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</si>
  <si>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</si>
  <si>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</si>
  <si>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</si>
  <si>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</si>
  <si>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</si>
  <si>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</si>
  <si>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</si>
  <si>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</si>
  <si>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</si>
  <si>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</si>
  <si>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</si>
  <si>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</si>
  <si>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</si>
  <si>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</si>
  <si>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</si>
  <si>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</si>
  <si>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</si>
  <si>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</si>
  <si>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</si>
  <si>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</si>
  <si>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</si>
  <si>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</si>
  <si>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</si>
  <si>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</si>
  <si>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</si>
  <si>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</si>
  <si>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</si>
  <si>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</si>
  <si>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</si>
  <si>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</si>
  <si>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</si>
  <si>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</si>
  <si>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</si>
  <si>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</si>
  <si>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</si>
  <si>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</si>
  <si>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</si>
  <si>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</si>
  <si>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</si>
  <si>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</si>
  <si>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</si>
  <si>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</si>
  <si>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</si>
  <si>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</si>
  <si>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</si>
  <si>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</si>
  <si>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</si>
  <si>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</si>
  <si>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</si>
  <si>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</si>
  <si>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</si>
  <si>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</si>
  <si>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</si>
  <si>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</si>
  <si>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</si>
  <si>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</si>
  <si>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</si>
  <si>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</si>
  <si>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</si>
  <si>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</si>
  <si>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</si>
  <si>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</si>
  <si>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</si>
  <si>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</si>
  <si>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</si>
  <si>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</si>
  <si>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</si>
  <si>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</si>
  <si>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</si>
  <si>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</si>
  <si>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</si>
  <si>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</si>
  <si>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</si>
  <si>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</si>
  <si>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</si>
  <si>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</si>
  <si>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</si>
  <si>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</si>
  <si>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</si>
  <si>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</si>
  <si>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</si>
  <si>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</si>
  <si>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</si>
  <si>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</si>
  <si>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</si>
  <si>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</si>
  <si>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</si>
  <si>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</si>
  <si>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</si>
  <si>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</si>
  <si>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</si>
  <si>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</si>
  <si>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</si>
  <si>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</si>
  <si>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</si>
  <si>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</si>
  <si>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</si>
  <si>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</si>
  <si>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</si>
  <si>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</si>
  <si>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</si>
  <si>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</si>
  <si>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</si>
  <si>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</si>
  <si>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</si>
  <si>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</si>
  <si>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</si>
  <si>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</si>
  <si>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</si>
  <si>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</si>
  <si>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</si>
  <si>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</si>
  <si>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</si>
  <si>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</si>
  <si>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</si>
  <si>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</si>
  <si>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</si>
  <si>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</si>
  <si>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</si>
  <si>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</si>
  <si>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</si>
  <si>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</si>
  <si>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</si>
  <si>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</si>
  <si>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</si>
  <si>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</si>
  <si>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</si>
  <si>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</si>
  <si>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</si>
  <si>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</si>
  <si>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</si>
  <si>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</si>
  <si>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</si>
  <si>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</si>
  <si>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</si>
  <si>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</si>
  <si>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</si>
  <si>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</si>
  <si>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</si>
  <si>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</si>
  <si>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</si>
  <si>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</si>
  <si>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</si>
  <si>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</si>
  <si>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</si>
  <si>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</si>
  <si>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</si>
  <si>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</si>
  <si>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</si>
  <si>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</si>
  <si>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</si>
  <si>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</si>
  <si>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</si>
  <si>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</si>
  <si>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</si>
  <si>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</si>
  <si>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</si>
  <si>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</si>
  <si>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</si>
  <si>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</si>
  <si>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</si>
  <si>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</si>
  <si>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</si>
  <si>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</si>
  <si>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</si>
  <si>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</si>
  <si>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</si>
  <si>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</si>
  <si>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</si>
  <si>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</si>
  <si>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</si>
  <si>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</si>
  <si>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</si>
  <si>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</si>
  <si>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</si>
  <si>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</si>
  <si>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</si>
  <si>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</si>
  <si>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</si>
  <si>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</si>
  <si>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</si>
  <si>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</si>
  <si>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</si>
  <si>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</si>
  <si>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</si>
  <si>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</si>
  <si>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</si>
  <si>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</si>
  <si>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</si>
  <si>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</si>
  <si>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</si>
  <si>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</si>
  <si>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</si>
  <si>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</si>
  <si>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</si>
  <si>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</si>
  <si>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</si>
  <si>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</si>
  <si>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</si>
  <si>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</si>
  <si>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</si>
  <si>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</si>
  <si>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</si>
  <si>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</si>
  <si>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</si>
  <si>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</si>
  <si>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</si>
  <si>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</si>
  <si>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</si>
  <si>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</si>
  <si>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</si>
  <si>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</si>
  <si>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</si>
  <si>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</si>
  <si>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</si>
  <si>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</si>
  <si>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</si>
  <si>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</si>
  <si>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</si>
  <si>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</si>
  <si>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</si>
  <si>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</si>
  <si>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</si>
  <si>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</si>
  <si>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</si>
  <si>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</si>
  <si>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</si>
  <si>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</si>
  <si>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</si>
  <si>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</si>
  <si>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</si>
  <si>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</si>
  <si>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</si>
  <si>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</si>
  <si>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</si>
  <si>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</si>
  <si>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</si>
  <si>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</si>
  <si>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</si>
  <si>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</si>
  <si>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</si>
  <si>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</si>
  <si>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</si>
  <si>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</si>
  <si>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</si>
  <si>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</si>
  <si>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</si>
  <si>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</si>
  <si>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</si>
  <si>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</si>
  <si>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</si>
  <si>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</si>
  <si>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</si>
  <si>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</si>
  <si>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</si>
  <si>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</si>
  <si>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</si>
  <si>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</si>
  <si>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</si>
  <si>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</si>
  <si>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</si>
  <si>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</si>
  <si>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</si>
  <si>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</si>
  <si>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</si>
  <si>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</si>
  <si>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</si>
  <si>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</si>
  <si>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</si>
  <si>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</si>
  <si>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</si>
  <si>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</si>
  <si>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</si>
  <si>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</si>
  <si>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</si>
  <si>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</si>
  <si>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</si>
  <si>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</si>
  <si>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</si>
  <si>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</si>
  <si>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</si>
  <si>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</si>
  <si>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</si>
  <si>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</si>
  <si>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</si>
  <si>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</si>
  <si>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</si>
  <si>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</si>
  <si>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</si>
  <si>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</si>
  <si>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</si>
  <si>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</si>
  <si>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</si>
  <si>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</si>
  <si>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</si>
  <si>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</si>
  <si>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</si>
  <si>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</si>
  <si>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</si>
  <si>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</si>
  <si>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</si>
  <si>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</si>
  <si>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</si>
  <si>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</si>
  <si>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</si>
  <si>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</si>
  <si>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</si>
  <si>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</si>
  <si>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</si>
  <si>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</si>
  <si>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</si>
  <si>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</si>
  <si>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</si>
  <si>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</si>
  <si>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</si>
  <si>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</si>
  <si>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</si>
  <si>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</si>
  <si>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</si>
  <si>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</si>
  <si>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</si>
  <si>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</si>
  <si>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</si>
  <si>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</si>
  <si>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</si>
  <si>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</si>
  <si>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</si>
  <si>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</si>
  <si>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</si>
  <si>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</si>
  <si>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</si>
  <si>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</si>
  <si>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</si>
  <si>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</si>
  <si>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</si>
  <si>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</si>
  <si>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</si>
  <si>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</si>
  <si>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</si>
  <si>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</si>
  <si>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</si>
  <si>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</si>
  <si>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</si>
  <si>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</si>
  <si>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</si>
  <si>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</si>
  <si>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</si>
  <si>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</si>
  <si>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</si>
  <si>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</si>
  <si>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</si>
  <si>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</si>
  <si>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</si>
  <si>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</si>
  <si>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</si>
  <si>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</si>
  <si>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</si>
  <si>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</si>
  <si>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</si>
  <si>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</si>
  <si>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</si>
  <si>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</si>
  <si>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</si>
  <si>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</si>
  <si>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</si>
  <si>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</si>
  <si>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</si>
  <si>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</si>
  <si>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</si>
  <si>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</si>
  <si>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</si>
  <si>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</si>
  <si>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</si>
  <si>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</si>
  <si>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</si>
  <si>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</si>
  <si>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</si>
  <si>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</si>
  <si>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</si>
  <si>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</si>
  <si>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</si>
  <si>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</si>
  <si>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</si>
  <si>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</si>
  <si>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</si>
  <si>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</si>
  <si>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</si>
  <si>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</si>
  <si>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</si>
  <si>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</si>
  <si>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</si>
  <si>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</si>
  <si>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</si>
  <si>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</si>
  <si>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</si>
  <si>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</si>
  <si>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</si>
  <si>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</si>
  <si>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</si>
  <si>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</si>
  <si>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</si>
  <si>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</si>
  <si>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</si>
  <si>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</si>
  <si>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</si>
  <si>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</si>
  <si>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</si>
  <si>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</si>
  <si>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</si>
  <si>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</si>
  <si>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</si>
  <si>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</si>
  <si>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</si>
  <si>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</si>
  <si>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</si>
  <si>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</si>
  <si>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</si>
  <si>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</si>
  <si>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</si>
  <si>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</si>
  <si>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</si>
  <si>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</si>
  <si>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</si>
  <si>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</si>
  <si>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</si>
  <si>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</si>
  <si>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</si>
  <si>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</si>
  <si>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</si>
  <si>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</si>
  <si>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</si>
  <si>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</si>
  <si>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</si>
  <si>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</si>
  <si>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</si>
  <si>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</si>
  <si>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</si>
  <si>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</si>
  <si>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</si>
  <si>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</si>
  <si>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</si>
  <si>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</si>
  <si>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</si>
  <si>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</si>
  <si>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</si>
  <si>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</si>
  <si>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</si>
  <si>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</si>
  <si>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</si>
  <si>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</si>
  <si>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</si>
  <si>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</si>
  <si>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</si>
  <si>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</si>
  <si>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</si>
  <si>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</si>
  <si>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</si>
  <si>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</si>
  <si>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</si>
  <si>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</si>
  <si>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</si>
  <si>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</si>
  <si>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</si>
  <si>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</si>
  <si>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</si>
  <si>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</si>
  <si>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</si>
  <si>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</si>
  <si>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</si>
  <si>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</si>
  <si>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</si>
  <si>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</si>
  <si>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</si>
  <si>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</si>
  <si>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</si>
  <si>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</si>
  <si>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</si>
  <si>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</si>
  <si>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</si>
  <si>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</si>
  <si>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</si>
  <si>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</si>
  <si>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</si>
  <si>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</si>
  <si>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</si>
  <si>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</si>
  <si>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</si>
  <si>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</si>
  <si>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</si>
  <si>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</si>
  <si>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</si>
  <si>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</si>
  <si>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</si>
  <si>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</si>
  <si>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</si>
  <si>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</si>
  <si>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</si>
  <si>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</si>
  <si>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</si>
  <si>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</si>
  <si>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</si>
  <si>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</si>
  <si>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</si>
  <si>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</si>
  <si>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</si>
  <si>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</si>
  <si>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</si>
  <si>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</si>
  <si>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</si>
  <si>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</si>
  <si>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</si>
  <si>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</si>
  <si>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</si>
  <si>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</si>
  <si>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</si>
  <si>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</si>
  <si>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</si>
  <si>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</si>
  <si>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</si>
  <si>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</si>
  <si>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</si>
  <si>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</si>
  <si>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</si>
  <si>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</si>
  <si>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</si>
  <si>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</si>
  <si>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</si>
  <si>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</si>
  <si>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</si>
  <si>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</si>
  <si>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</si>
  <si>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</si>
  <si>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</si>
  <si>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</si>
  <si>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</si>
  <si>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</si>
  <si>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</si>
  <si>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</si>
  <si>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</si>
  <si>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</si>
  <si>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</si>
  <si>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</si>
  <si>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</si>
  <si>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</si>
  <si>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</si>
  <si>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</si>
  <si>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</si>
  <si>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</si>
  <si>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</si>
  <si>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</si>
  <si>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</si>
  <si>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</si>
  <si>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</si>
  <si>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</si>
  <si>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</si>
  <si>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</si>
  <si>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</si>
  <si>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</si>
  <si>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</si>
  <si>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</si>
  <si>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</si>
  <si>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</si>
  <si>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</si>
  <si>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</si>
  <si>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</si>
  <si>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</si>
  <si>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</si>
  <si>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</si>
  <si>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</si>
  <si>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</si>
  <si>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</si>
  <si>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</si>
  <si>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</si>
  <si>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</si>
  <si>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</si>
  <si>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</si>
  <si>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</si>
  <si>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</si>
  <si>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</si>
  <si>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</si>
  <si>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</si>
  <si>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</si>
  <si>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</si>
  <si>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</si>
  <si>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</si>
  <si>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</si>
  <si>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</si>
  <si>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</si>
  <si>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</si>
  <si>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</si>
  <si>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</si>
  <si>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</si>
  <si>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</si>
  <si>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</si>
  <si>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</si>
  <si>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</si>
  <si>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</si>
  <si>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</si>
  <si>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</si>
  <si>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</si>
  <si>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</si>
  <si>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</si>
  <si>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</si>
  <si>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</si>
  <si>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</si>
  <si>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</si>
  <si>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</si>
  <si>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</si>
  <si>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</si>
  <si>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</si>
  <si>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</si>
  <si>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</si>
  <si>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</si>
  <si>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</si>
  <si>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</si>
  <si>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</si>
  <si>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</si>
  <si>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</si>
  <si>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</si>
  <si>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</si>
  <si>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</si>
  <si>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</si>
  <si>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</si>
  <si>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</si>
  <si>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</si>
  <si>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</si>
  <si>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</si>
  <si>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</si>
  <si>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</si>
  <si>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</si>
  <si>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</si>
  <si>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</si>
  <si>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</si>
  <si>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</si>
  <si>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</si>
  <si>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</si>
  <si>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</si>
  <si>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</si>
  <si>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</si>
  <si>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</si>
  <si>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</si>
  <si>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</si>
  <si>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</si>
  <si>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</si>
  <si>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</si>
  <si>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</si>
  <si>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</si>
  <si>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</si>
  <si>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</si>
  <si>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</si>
  <si>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</si>
  <si>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</si>
  <si>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</si>
  <si>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</si>
  <si>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</si>
  <si>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</si>
  <si>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</si>
  <si>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</si>
  <si>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</si>
  <si>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</si>
  <si>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</si>
  <si>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</si>
  <si>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</si>
  <si>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</si>
  <si>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</si>
  <si>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</si>
  <si>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</si>
  <si>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</si>
  <si>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</si>
  <si>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</si>
  <si>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</si>
  <si>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</si>
  <si>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</si>
  <si>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</si>
  <si>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</si>
  <si>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</si>
  <si>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</si>
  <si>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</si>
  <si>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</si>
  <si>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</si>
  <si>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</si>
  <si>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</si>
  <si>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</si>
  <si>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</si>
  <si>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</si>
  <si>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</si>
  <si>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</si>
  <si>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</si>
  <si>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</si>
  <si>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</si>
  <si>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</si>
  <si>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</si>
  <si>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</si>
  <si>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</si>
  <si>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</si>
  <si>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</si>
  <si>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</si>
  <si>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</si>
  <si>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</si>
  <si>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</si>
  <si>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</si>
  <si>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</si>
  <si>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</si>
  <si>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</si>
  <si>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</si>
  <si>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</si>
  <si>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</si>
  <si>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</si>
  <si>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</si>
  <si>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</si>
  <si>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</si>
  <si>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</si>
  <si>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</si>
  <si>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</si>
  <si>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</si>
  <si>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</si>
  <si>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</si>
  <si>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</si>
  <si>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</si>
  <si>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</si>
  <si>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</si>
  <si>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</si>
  <si>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</si>
  <si>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</si>
  <si>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</si>
  <si>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</si>
  <si>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</si>
  <si>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</si>
  <si>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</si>
  <si>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</si>
  <si>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</si>
  <si>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</si>
  <si>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</si>
  <si>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</si>
  <si>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</si>
  <si>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</si>
  <si>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</si>
  <si>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</si>
  <si>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</si>
  <si>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</si>
  <si>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</si>
  <si>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</si>
  <si>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</si>
  <si>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</si>
  <si>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</si>
  <si>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</si>
  <si>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</si>
  <si>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</si>
  <si>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</si>
  <si>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</si>
  <si>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</si>
  <si>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</si>
  <si>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</si>
  <si>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</si>
  <si>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</si>
  <si>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</si>
  <si>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</si>
  <si>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</si>
  <si>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</si>
  <si>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</si>
  <si>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</si>
  <si>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</si>
  <si>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</si>
  <si>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</si>
  <si>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</si>
  <si>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</si>
  <si>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</si>
  <si>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</si>
  <si>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</si>
  <si>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</si>
  <si>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</si>
  <si>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</si>
  <si>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</si>
  <si>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</si>
  <si>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</si>
  <si>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</si>
  <si>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</si>
  <si>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</si>
  <si>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</si>
  <si>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</si>
  <si>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</si>
  <si>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</si>
  <si>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</si>
  <si>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</si>
  <si>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</si>
  <si>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</si>
  <si>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</si>
  <si>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</si>
  <si>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</si>
  <si>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</si>
  <si>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</si>
  <si>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</si>
  <si>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</si>
  <si>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</si>
  <si>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</si>
  <si>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</si>
  <si>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</si>
  <si>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</si>
  <si>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</si>
  <si>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</si>
  <si>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</si>
  <si>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</si>
  <si>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</si>
  <si>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</si>
  <si>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</si>
  <si>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</si>
  <si>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</si>
  <si>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</si>
  <si>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</si>
  <si>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</si>
  <si>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</si>
  <si>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</si>
  <si>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</si>
  <si>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</si>
  <si>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</si>
  <si>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</si>
  <si>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</si>
  <si>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</si>
  <si>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</si>
  <si>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</si>
  <si>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</si>
  <si>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</si>
  <si>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</si>
  <si>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</si>
  <si>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</si>
  <si>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</si>
  <si>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</si>
  <si>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</si>
  <si>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</si>
  <si>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</si>
  <si>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</si>
  <si>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</si>
  <si>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</si>
  <si>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</si>
  <si>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</si>
  <si>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</si>
  <si>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</si>
  <si>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</si>
  <si>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</si>
  <si>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</si>
  <si>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</si>
  <si>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</si>
  <si>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</si>
  <si>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</si>
  <si>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</si>
  <si>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</si>
  <si>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</si>
  <si>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</si>
  <si>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</si>
  <si>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</si>
  <si>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</si>
  <si>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</si>
  <si>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</si>
  <si>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</si>
  <si>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</si>
  <si>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</si>
  <si>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</si>
  <si>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</si>
  <si>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</si>
  <si>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</si>
  <si>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</si>
  <si>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</si>
  <si>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</si>
  <si>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</si>
  <si>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</si>
  <si>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</si>
  <si>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</si>
  <si>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</si>
  <si>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</si>
  <si>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</si>
  <si>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</si>
  <si>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</si>
  <si>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</si>
  <si>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</si>
  <si>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</si>
  <si>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</si>
  <si>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</si>
  <si>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</si>
  <si>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</si>
  <si>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</si>
  <si>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</si>
  <si>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</si>
  <si>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</si>
  <si>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</si>
  <si>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</si>
  <si>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</si>
  <si>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</si>
  <si>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</si>
  <si>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</si>
  <si>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</si>
  <si>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</si>
  <si>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</si>
  <si>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</si>
  <si>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</si>
  <si>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</si>
  <si>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</si>
  <si>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</si>
  <si>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</si>
  <si>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</si>
  <si>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</si>
  <si>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</si>
  <si>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</si>
  <si>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</si>
  <si>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</si>
  <si>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</si>
  <si>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</si>
  <si>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</si>
  <si>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</si>
  <si>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</si>
  <si>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</si>
  <si>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</si>
  <si>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</si>
  <si>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</si>
  <si>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</si>
  <si>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</si>
  <si>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</si>
  <si>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</si>
  <si>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</si>
  <si>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</si>
  <si>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</si>
  <si>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</si>
  <si>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</si>
  <si>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</si>
  <si>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</si>
  <si>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</si>
  <si>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</si>
  <si>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</si>
  <si>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</si>
  <si>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</si>
  <si>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</si>
  <si>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</si>
  <si>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</si>
  <si>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</si>
  <si>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</si>
  <si>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</si>
  <si>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</si>
  <si>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</si>
  <si>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</si>
  <si>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</si>
  <si>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</si>
  <si>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</si>
  <si>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</si>
  <si>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</si>
  <si>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</si>
  <si>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</si>
  <si>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</si>
  <si>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</si>
  <si>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</si>
  <si>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</si>
  <si>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</si>
  <si>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</si>
  <si>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</si>
  <si>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</si>
  <si>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</si>
  <si>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</si>
  <si>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</si>
  <si>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</si>
  <si>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</si>
  <si>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</si>
  <si>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</si>
  <si>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</si>
  <si>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</si>
  <si>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</si>
  <si>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</si>
  <si>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</si>
  <si>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</si>
  <si>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</si>
  <si>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</si>
  <si>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</si>
  <si>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</si>
  <si>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</si>
  <si>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</si>
  <si>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</si>
  <si>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</si>
  <si>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</si>
  <si>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</si>
  <si>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</si>
  <si>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</si>
  <si>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</si>
  <si>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</si>
  <si>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</si>
  <si>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</si>
  <si>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</si>
  <si>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</si>
  <si>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</si>
  <si>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</si>
  <si>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</si>
  <si>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</si>
  <si>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</si>
  <si>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</si>
  <si>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</si>
  <si>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</si>
  <si>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</si>
  <si>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</si>
  <si>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</si>
  <si>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</si>
  <si>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</si>
  <si>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</si>
  <si>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</si>
  <si>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</si>
  <si>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</si>
  <si>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</si>
  <si>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</si>
  <si>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</si>
  <si>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</si>
  <si>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</si>
  <si>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</si>
  <si>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</si>
  <si>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</si>
  <si>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</si>
  <si>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</si>
  <si>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</si>
  <si>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</si>
  <si>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</si>
  <si>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</si>
  <si>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</si>
  <si>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</si>
  <si>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</si>
  <si>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</si>
  <si>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</si>
  <si>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</si>
  <si>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</si>
  <si>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</si>
  <si>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</si>
  <si>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</si>
  <si>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</si>
  <si>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</si>
  <si>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</si>
  <si>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</si>
  <si>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</si>
  <si>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</si>
  <si>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</si>
  <si>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</si>
  <si>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</si>
  <si>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</si>
  <si>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</si>
  <si>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</si>
  <si>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</si>
  <si>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</si>
  <si>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</si>
  <si>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</si>
  <si>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</si>
  <si>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</si>
  <si>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</si>
  <si>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</si>
  <si>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</si>
  <si>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</si>
  <si>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</si>
  <si>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</si>
  <si>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</si>
  <si>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</si>
  <si>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</si>
  <si>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</si>
  <si>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</si>
  <si>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</si>
  <si>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</si>
  <si>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</si>
  <si>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</si>
  <si>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</si>
  <si>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</si>
  <si>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</si>
  <si>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</si>
  <si>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</si>
  <si>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</si>
  <si>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</si>
  <si>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</si>
  <si>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</si>
  <si>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</si>
  <si>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</si>
  <si>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</si>
  <si>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</si>
  <si>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</si>
  <si>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</si>
  <si>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</si>
  <si>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</si>
  <si>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</si>
  <si>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</si>
  <si>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</si>
  <si>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</si>
  <si>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</si>
  <si>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</si>
  <si>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</si>
  <si>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</si>
  <si>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</si>
  <si>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</si>
  <si>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</si>
  <si>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</si>
  <si>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</si>
  <si>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</si>
  <si>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</si>
  <si>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</si>
  <si>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</si>
  <si>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</si>
  <si>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</si>
  <si>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</si>
  <si>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</si>
  <si>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</si>
  <si>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</si>
  <si>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</si>
  <si>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</si>
  <si>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</si>
  <si>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</si>
  <si>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</si>
  <si>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</si>
  <si>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</si>
  <si>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</si>
  <si>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</si>
  <si>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</si>
  <si>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</si>
  <si>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</si>
  <si>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</si>
  <si>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</si>
  <si>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</si>
  <si>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</si>
  <si>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</si>
  <si>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</si>
  <si>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</si>
  <si>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</si>
  <si>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</si>
  <si>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</si>
  <si>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</si>
  <si>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</si>
  <si>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</si>
  <si>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</si>
  <si>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</si>
  <si>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</si>
  <si>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</si>
  <si>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</si>
  <si>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</si>
  <si>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</si>
  <si>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</si>
  <si>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</si>
  <si>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</si>
  <si>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</si>
  <si>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</si>
  <si>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</si>
  <si>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</si>
  <si>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</si>
  <si>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</si>
  <si>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</si>
  <si>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</si>
  <si>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</si>
  <si>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</si>
  <si>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</si>
  <si>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</si>
  <si>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</si>
  <si>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</si>
  <si>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</si>
  <si>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</si>
  <si>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</si>
  <si>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</si>
  <si>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</si>
  <si>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</si>
  <si>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</si>
  <si>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</si>
  <si>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</si>
  <si>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</si>
  <si>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</si>
  <si>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</si>
  <si>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</si>
  <si>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</si>
  <si>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</si>
  <si>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</si>
  <si>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</si>
  <si>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</si>
  <si>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</si>
  <si>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</si>
  <si>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</si>
  <si>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</si>
  <si>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</si>
  <si>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</si>
  <si>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</si>
  <si>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</si>
  <si>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</si>
  <si>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</si>
  <si>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</si>
  <si>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</si>
  <si>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</si>
  <si>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</si>
  <si>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</si>
  <si>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</si>
  <si>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</si>
  <si>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</si>
  <si>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</si>
  <si>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</si>
  <si>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</si>
  <si>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</si>
  <si>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</si>
  <si>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</si>
  <si>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</si>
  <si>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</si>
  <si>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</si>
  <si>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</si>
  <si>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</si>
  <si>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</si>
  <si>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</si>
  <si>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</si>
  <si>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</si>
  <si>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</si>
  <si>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</si>
  <si>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</si>
  <si>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</si>
  <si>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</si>
  <si>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</si>
  <si>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</si>
  <si>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</si>
  <si>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</si>
  <si>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</si>
  <si>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</si>
  <si>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</si>
  <si>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</si>
  <si>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</si>
  <si>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</si>
  <si>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</si>
  <si>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</si>
  <si>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</si>
  <si>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</si>
  <si>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</si>
  <si>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</si>
  <si>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</si>
  <si>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</si>
  <si>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</si>
  <si>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</si>
  <si>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</si>
  <si>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</si>
  <si>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</si>
  <si>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</si>
  <si>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</si>
  <si>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</si>
  <si>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</si>
  <si>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</si>
  <si>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</si>
  <si>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</si>
  <si>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</si>
  <si>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</si>
  <si>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</si>
  <si>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</si>
  <si>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</si>
  <si>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</si>
  <si>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</si>
  <si>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</si>
  <si>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</si>
  <si>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</si>
  <si>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</si>
  <si>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</si>
  <si>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</si>
  <si>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</si>
  <si>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</si>
  <si>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</si>
  <si>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</si>
  <si>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</si>
  <si>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</si>
  <si>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</si>
  <si>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</si>
  <si>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</si>
  <si>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</si>
  <si>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</si>
  <si>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</si>
  <si>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</si>
  <si>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</si>
  <si>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</si>
  <si>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</si>
  <si>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</si>
  <si>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</si>
  <si>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</si>
  <si>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</si>
  <si>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</si>
  <si>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</si>
  <si>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</si>
  <si>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</si>
  <si>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</si>
  <si>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</si>
  <si>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</si>
  <si>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</si>
  <si>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</si>
  <si>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</si>
  <si>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</si>
  <si>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</si>
  <si>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</si>
  <si>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</si>
  <si>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</si>
  <si>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</si>
  <si>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</si>
  <si>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</si>
  <si>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</si>
  <si>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</si>
  <si>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</si>
  <si>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</si>
  <si>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</si>
  <si>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</si>
  <si>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</si>
  <si>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</si>
  <si>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</si>
  <si>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</si>
  <si>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</si>
  <si>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</si>
  <si>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</si>
  <si>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</si>
  <si>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</si>
  <si>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</si>
  <si>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</si>
  <si>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</si>
  <si>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</si>
  <si>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</si>
  <si>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</si>
  <si>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</si>
  <si>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</si>
  <si>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</si>
  <si>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</si>
  <si>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</si>
  <si>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</si>
  <si>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</si>
  <si>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</si>
  <si>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</si>
  <si>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</si>
  <si>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</si>
  <si>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</si>
  <si>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</si>
  <si>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</si>
  <si>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</si>
  <si>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</si>
  <si>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</si>
  <si>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</si>
  <si>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</si>
  <si>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</si>
  <si>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</si>
  <si>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</si>
  <si>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</si>
  <si>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</si>
  <si>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</si>
  <si>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</si>
  <si>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</si>
  <si>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</si>
  <si>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</si>
  <si>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</si>
  <si>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</si>
  <si>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</si>
  <si>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</si>
  <si>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</si>
  <si>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</si>
  <si>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</si>
  <si>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</si>
  <si>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</si>
  <si>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</si>
  <si>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</si>
  <si>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</si>
  <si>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</si>
  <si>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</si>
  <si>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</si>
  <si>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</si>
  <si>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</si>
  <si>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</si>
  <si>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</si>
  <si>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</si>
  <si>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</si>
  <si>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</si>
  <si>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</si>
  <si>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</si>
  <si>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</si>
  <si>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</si>
  <si>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</si>
  <si>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</si>
  <si>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</si>
  <si>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</si>
  <si>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</si>
  <si>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</si>
  <si>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</si>
  <si>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</si>
  <si>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</si>
  <si>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</si>
  <si>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</si>
  <si>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</si>
  <si>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</si>
  <si>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</si>
  <si>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</si>
  <si>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</si>
  <si>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</si>
  <si>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</si>
  <si>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</si>
  <si>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</si>
  <si>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</si>
  <si>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</si>
  <si>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</si>
  <si>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</si>
  <si>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</si>
  <si>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</si>
  <si>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</si>
  <si>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</si>
  <si>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</si>
  <si>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</si>
  <si>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</si>
  <si>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</si>
  <si>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</si>
  <si>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</si>
  <si>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</si>
  <si>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</si>
  <si>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</si>
  <si>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</si>
  <si>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</si>
  <si>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</si>
  <si>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</si>
  <si>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</si>
  <si>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</si>
  <si>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</si>
  <si>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</si>
  <si>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</si>
  <si>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</si>
  <si>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</si>
  <si>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</si>
  <si>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</si>
  <si>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</si>
  <si>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</si>
  <si>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</si>
  <si>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</si>
  <si>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</si>
  <si>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</si>
  <si>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</si>
  <si>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</si>
  <si>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</si>
  <si>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</si>
  <si>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</si>
  <si>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</si>
  <si>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</si>
  <si>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</si>
  <si>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</si>
  <si>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</si>
  <si>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</si>
  <si>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</si>
  <si>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</si>
  <si>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</si>
  <si>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</si>
  <si>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</si>
  <si>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</si>
  <si>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</si>
  <si>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</si>
  <si>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</si>
  <si>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</si>
  <si>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</si>
  <si>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</si>
  <si>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</si>
  <si>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</si>
  <si>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</si>
  <si>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</si>
  <si>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</si>
  <si>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</si>
  <si>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</si>
  <si>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</si>
  <si>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</si>
  <si>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</si>
  <si>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</si>
  <si>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</si>
  <si>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</si>
  <si>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</si>
  <si>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</si>
  <si>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</si>
  <si>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</si>
  <si>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</si>
  <si>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</si>
  <si>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</si>
  <si>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</si>
  <si>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</si>
  <si>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</si>
  <si>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</si>
  <si>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</si>
  <si>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</si>
  <si>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</si>
  <si>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</si>
  <si>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</si>
  <si>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</si>
  <si>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</si>
  <si>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</si>
  <si>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</si>
  <si>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</si>
  <si>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</si>
  <si>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</si>
  <si>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</si>
  <si>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</si>
  <si>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</si>
  <si>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</si>
  <si>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</si>
  <si>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</si>
  <si>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</si>
  <si>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</si>
  <si>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</si>
  <si>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</si>
  <si>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</si>
  <si>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</si>
  <si>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</si>
  <si>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</si>
  <si>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</si>
  <si>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</si>
  <si>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</si>
  <si>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</si>
  <si>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</si>
  <si>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</si>
  <si>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</si>
  <si>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</si>
  <si>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</si>
  <si>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</si>
  <si>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</si>
  <si>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</si>
  <si>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</si>
  <si>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</si>
  <si>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</si>
  <si>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</si>
  <si>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</si>
  <si>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</si>
  <si>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</si>
  <si>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</si>
  <si>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</si>
  <si>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</si>
  <si>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</si>
  <si>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</si>
  <si>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</si>
  <si>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</si>
  <si>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</si>
  <si>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</si>
  <si>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</si>
  <si>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</si>
  <si>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</si>
  <si>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</si>
  <si>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</si>
  <si>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</si>
  <si>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</si>
  <si>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</si>
  <si>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</si>
  <si>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</si>
  <si>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</si>
  <si>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</si>
  <si>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</si>
  <si>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</si>
  <si>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</si>
  <si>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</si>
  <si>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</si>
  <si>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</si>
  <si>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</si>
  <si>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</si>
  <si>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</si>
  <si>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</si>
  <si>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</si>
  <si>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</si>
  <si>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</si>
  <si>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</si>
  <si>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</si>
  <si>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</si>
  <si>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</si>
  <si>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</si>
  <si>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</si>
  <si>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</si>
  <si>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</si>
  <si>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</si>
  <si>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</si>
  <si>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</si>
  <si>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</si>
  <si>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</si>
  <si>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</si>
  <si>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</si>
  <si>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</si>
  <si>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</si>
  <si>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</si>
  <si>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</si>
  <si>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</si>
  <si>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</si>
  <si>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</si>
  <si>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</si>
  <si>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</si>
  <si>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</si>
  <si>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</si>
  <si>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</si>
  <si>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</si>
  <si>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</si>
  <si>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</si>
  <si>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</si>
  <si>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</si>
  <si>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</si>
  <si>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</si>
  <si>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</si>
  <si>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</si>
  <si>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</si>
  <si>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</si>
  <si>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</si>
  <si>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</si>
  <si>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</si>
  <si>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</si>
  <si>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</si>
  <si>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</si>
  <si>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</si>
  <si>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</si>
  <si>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</si>
  <si>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</si>
  <si>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</si>
  <si>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</si>
  <si>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</si>
  <si>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</si>
  <si>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</si>
  <si>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</si>
  <si>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</si>
  <si>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</si>
  <si>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</si>
  <si>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</si>
  <si>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</si>
  <si>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</si>
  <si>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</si>
  <si>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</si>
  <si>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</si>
  <si>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</si>
  <si>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</si>
  <si>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</si>
  <si>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</si>
  <si>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</si>
  <si>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</si>
  <si>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</si>
  <si>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</si>
  <si>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</si>
  <si>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</si>
  <si>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</si>
  <si>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</si>
  <si>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</si>
  <si>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</si>
  <si>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</si>
  <si>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</si>
  <si>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</si>
  <si>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</si>
  <si>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</si>
  <si>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</si>
  <si>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</si>
  <si>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</si>
  <si>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</si>
  <si>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</si>
  <si>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</si>
  <si>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</si>
  <si>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</si>
  <si>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</si>
  <si>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</si>
  <si>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</si>
  <si>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</si>
  <si>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</si>
  <si>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</si>
  <si>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</si>
  <si>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</si>
  <si>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</si>
  <si>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</si>
  <si>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</si>
  <si>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</si>
  <si>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</si>
  <si>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</si>
  <si>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</si>
  <si>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</si>
  <si>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</si>
  <si>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</si>
  <si>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</si>
  <si>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</si>
  <si>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</si>
  <si>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</si>
  <si>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</si>
  <si>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</si>
  <si>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</si>
  <si>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</si>
  <si>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</si>
  <si>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</si>
  <si>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</si>
  <si>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</si>
  <si>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</si>
  <si>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</si>
  <si>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</si>
  <si>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</si>
  <si>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</si>
  <si>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</si>
  <si>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</si>
  <si>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</si>
  <si>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</si>
  <si>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</si>
  <si>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</si>
  <si>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</si>
  <si>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</si>
  <si>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</si>
  <si>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</si>
  <si>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</si>
  <si>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</si>
  <si>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</si>
  <si>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</si>
  <si>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</si>
  <si>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</si>
  <si>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</si>
  <si>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</si>
  <si>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</si>
  <si>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</si>
  <si>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</si>
  <si>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</si>
  <si>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</si>
  <si>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</si>
  <si>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</si>
  <si>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</si>
  <si>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</si>
  <si>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</si>
  <si>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</si>
  <si>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</si>
  <si>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</si>
  <si>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</si>
  <si>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</si>
  <si>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</si>
  <si>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</si>
  <si>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</si>
  <si>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</si>
  <si>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</si>
  <si>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</si>
  <si>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</si>
  <si>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</si>
  <si>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</si>
  <si>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</si>
  <si>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</si>
  <si>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</si>
  <si>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</si>
  <si>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</si>
  <si>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</si>
  <si>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</si>
  <si>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</si>
  <si>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</si>
  <si>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</si>
  <si>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</si>
  <si>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</si>
  <si>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</si>
  <si>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</si>
  <si>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</si>
  <si>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</si>
  <si>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</si>
  <si>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</si>
  <si>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</si>
  <si>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</si>
  <si>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</si>
  <si>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</si>
  <si>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</si>
  <si>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</si>
  <si>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</si>
  <si>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</si>
  <si>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</si>
  <si>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</si>
  <si>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</si>
  <si>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</si>
  <si>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</si>
  <si>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</si>
  <si>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</si>
  <si>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</si>
  <si>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</si>
  <si>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</si>
  <si>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</si>
  <si>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</si>
  <si>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</si>
  <si>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</si>
  <si>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</si>
  <si>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</si>
  <si>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</si>
  <si>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</si>
  <si>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</si>
  <si>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</si>
  <si>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</si>
  <si>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</si>
  <si>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</si>
  <si>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</si>
  <si>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</si>
  <si>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</si>
  <si>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</si>
  <si>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</si>
  <si>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</si>
  <si>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</si>
  <si>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</si>
  <si>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</si>
  <si>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</si>
  <si>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</si>
  <si>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</si>
  <si>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</si>
  <si>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</si>
  <si>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</si>
  <si>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</si>
  <si>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</si>
  <si>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</si>
  <si>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</si>
  <si>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</si>
  <si>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</si>
  <si>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</si>
  <si>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</si>
  <si>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</si>
  <si>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</si>
  <si>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</si>
  <si>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</si>
  <si>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</si>
  <si>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</si>
  <si>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</si>
  <si>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</si>
  <si>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</si>
  <si>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</si>
  <si>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</si>
  <si>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</si>
  <si>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</si>
  <si>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</si>
  <si>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</si>
  <si>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</si>
  <si>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</si>
  <si>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</si>
  <si>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</si>
  <si>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</si>
  <si>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</si>
  <si>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</si>
  <si>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</si>
  <si>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</si>
  <si>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</si>
  <si>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</si>
  <si>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</si>
  <si>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</si>
  <si>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</si>
  <si>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</si>
  <si>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</si>
  <si>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</si>
  <si>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</si>
  <si>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</si>
  <si>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</si>
  <si>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</si>
  <si>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</si>
  <si>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</si>
  <si>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</si>
  <si>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</si>
  <si>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</si>
  <si>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</si>
  <si>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</si>
  <si>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</si>
  <si>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</si>
  <si>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</si>
  <si>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</si>
  <si>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</si>
  <si>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</si>
  <si>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</si>
  <si>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</si>
  <si>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</si>
  <si>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</si>
  <si>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</si>
  <si>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</si>
  <si>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</si>
  <si>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</si>
  <si>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</si>
  <si>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</si>
  <si>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</si>
  <si>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</si>
  <si>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</si>
  <si>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</si>
  <si>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</si>
  <si>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</si>
  <si>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</si>
  <si>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</si>
  <si>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</si>
  <si>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</si>
  <si>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</si>
  <si>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</si>
  <si>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</si>
  <si>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</si>
  <si>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</si>
  <si>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</si>
  <si>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</si>
  <si>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</si>
  <si>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</si>
  <si>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</si>
  <si>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</si>
  <si>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</si>
  <si>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</si>
  <si>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</si>
  <si>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</si>
  <si>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</si>
  <si>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</si>
  <si>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</si>
  <si>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</si>
  <si>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</si>
  <si>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</si>
  <si>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</si>
  <si>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</si>
  <si>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</si>
  <si>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</si>
  <si>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</si>
  <si>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</si>
  <si>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</si>
  <si>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</si>
  <si>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</si>
  <si>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</si>
  <si>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</si>
  <si>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</si>
  <si>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</si>
  <si>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</si>
  <si>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</si>
  <si>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</si>
  <si>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</si>
  <si>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</si>
  <si>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</si>
  <si>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</si>
  <si>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</si>
  <si>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</si>
  <si>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</si>
  <si>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</si>
  <si>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</si>
  <si>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</si>
  <si>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</si>
  <si>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</si>
  <si>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</si>
  <si>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</si>
  <si>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</si>
  <si>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</si>
  <si>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</si>
  <si>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</si>
  <si>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</si>
  <si>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</si>
  <si>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</si>
  <si>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</si>
  <si>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</si>
  <si>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</si>
  <si>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</si>
  <si>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</si>
  <si>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</si>
  <si>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</si>
  <si>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</si>
  <si>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</si>
  <si>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</si>
  <si>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</si>
  <si>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</si>
  <si>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</si>
  <si>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</si>
  <si>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</si>
  <si>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</si>
  <si>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</si>
  <si>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</si>
  <si>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</si>
  <si>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</si>
  <si>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</si>
  <si>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</si>
  <si>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</si>
  <si>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</si>
  <si>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</si>
  <si>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</si>
  <si>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</si>
  <si>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</si>
  <si>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</si>
  <si>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</si>
  <si>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</si>
  <si>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</si>
  <si>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</si>
  <si>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</si>
  <si>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</si>
  <si>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</si>
  <si>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</si>
  <si>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</si>
  <si>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</si>
  <si>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</si>
  <si>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</si>
  <si>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</si>
  <si>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</si>
  <si>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</si>
  <si>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</si>
  <si>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</si>
  <si>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</si>
  <si>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</si>
  <si>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</si>
  <si>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</si>
  <si>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</si>
  <si>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</si>
  <si>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</si>
  <si>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</si>
  <si>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</si>
  <si>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</si>
  <si>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</si>
  <si>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</si>
  <si>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</si>
  <si>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</si>
  <si>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</si>
  <si>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</si>
  <si>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</si>
  <si>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</si>
  <si>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</si>
  <si>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</si>
  <si>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</si>
  <si>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</si>
  <si>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</si>
  <si>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</si>
  <si>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</si>
  <si>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</si>
  <si>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</si>
  <si>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</si>
  <si>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</si>
  <si>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</si>
  <si>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</si>
  <si>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</si>
  <si>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</si>
  <si>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</si>
  <si>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</si>
  <si>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</si>
  <si>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</si>
  <si>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</si>
  <si>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</si>
  <si>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</si>
  <si>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</si>
  <si>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</si>
  <si>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</si>
  <si>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</si>
  <si>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</si>
  <si>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</si>
  <si>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</si>
  <si>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</si>
  <si>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</si>
  <si>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</si>
  <si>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</si>
  <si>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</si>
  <si>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</si>
  <si>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</si>
  <si>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</si>
  <si>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</si>
  <si>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</si>
  <si>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</si>
  <si>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</si>
  <si>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</si>
  <si>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</si>
  <si>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</si>
  <si>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</si>
  <si>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</si>
  <si>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</si>
  <si>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</si>
  <si>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</si>
  <si>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</si>
  <si>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</si>
  <si>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</si>
  <si>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</si>
  <si>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</si>
  <si>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</si>
  <si>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</si>
  <si>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</si>
  <si>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</si>
  <si>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</si>
  <si>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</si>
  <si>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</si>
  <si>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</si>
  <si>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</si>
  <si>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</si>
  <si>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</si>
  <si>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</si>
  <si>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</si>
  <si>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</si>
  <si>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</si>
  <si>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</si>
  <si>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</si>
  <si>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</si>
  <si>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</si>
  <si>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</si>
  <si>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</si>
  <si>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</si>
  <si>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</si>
  <si>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</si>
  <si>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</si>
  <si>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</si>
  <si>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</si>
  <si>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</si>
  <si>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</si>
  <si>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</si>
  <si>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</si>
  <si>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</si>
  <si>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</si>
  <si>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</si>
  <si>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</si>
  <si>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</si>
  <si>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</si>
  <si>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</si>
  <si>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</si>
  <si>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</si>
  <si>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</si>
  <si>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</si>
  <si>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</si>
  <si>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</si>
  <si>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</si>
  <si>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</si>
  <si>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</si>
  <si>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</si>
  <si>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</si>
  <si>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</si>
  <si>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</si>
  <si>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</si>
  <si>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</si>
  <si>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</si>
  <si>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</si>
  <si>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</si>
  <si>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</si>
  <si>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</si>
  <si>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</si>
  <si>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</si>
  <si>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</si>
  <si>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</si>
  <si>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</si>
  <si>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</si>
  <si>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</si>
  <si>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</si>
  <si>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</si>
  <si>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</si>
  <si>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</si>
  <si>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</si>
  <si>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</si>
  <si>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</si>
  <si>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</si>
  <si>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</si>
  <si>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</si>
  <si>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</si>
  <si>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</si>
  <si>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</si>
  <si>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</si>
  <si>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</si>
  <si>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</si>
  <si>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</si>
  <si>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</si>
  <si>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</si>
  <si>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</si>
  <si>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</si>
  <si>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</si>
  <si>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</si>
  <si>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</si>
  <si>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</si>
  <si>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</si>
  <si>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</si>
  <si>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</si>
  <si>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</si>
  <si>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</si>
  <si>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</si>
  <si>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</si>
  <si>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</si>
  <si>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</si>
  <si>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</si>
  <si>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</si>
  <si>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</si>
  <si>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</si>
  <si>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</si>
  <si>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</si>
  <si>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</si>
  <si>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</si>
  <si>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</si>
  <si>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</si>
  <si>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</si>
  <si>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</si>
  <si>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</si>
  <si>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</si>
  <si>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</si>
  <si>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</si>
  <si>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</si>
  <si>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</si>
  <si>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</si>
  <si>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</si>
  <si>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</si>
  <si>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</si>
  <si>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</si>
  <si>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</si>
  <si>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</si>
  <si>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</si>
  <si>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</si>
  <si>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</si>
  <si>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</si>
  <si>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</si>
  <si>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</si>
  <si>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</si>
  <si>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</si>
  <si>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</si>
  <si>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</si>
  <si>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</si>
  <si>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</si>
  <si>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</si>
  <si>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</si>
  <si>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</si>
  <si>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</si>
  <si>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</si>
  <si>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</si>
  <si>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</si>
  <si>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</si>
  <si>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</si>
  <si>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</si>
  <si>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</si>
  <si>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</si>
  <si>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</si>
  <si>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</si>
  <si>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</si>
  <si>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</si>
  <si>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</si>
  <si>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</si>
  <si>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</si>
  <si>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</si>
  <si>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</si>
  <si>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</si>
  <si>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</si>
  <si>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</si>
  <si>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</si>
  <si>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</si>
  <si>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</si>
  <si>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</si>
  <si>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</si>
  <si>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</si>
  <si>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</si>
  <si>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</si>
  <si>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</si>
  <si>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</si>
  <si>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</si>
  <si>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</si>
  <si>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</si>
  <si>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</si>
  <si>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</si>
  <si>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</si>
  <si>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</si>
  <si>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</si>
  <si>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</si>
  <si>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</si>
  <si>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</si>
  <si>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</si>
  <si>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</si>
  <si>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</si>
  <si>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</si>
  <si>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</si>
  <si>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</si>
  <si>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</si>
  <si>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</si>
  <si>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</si>
  <si>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</si>
  <si>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</si>
  <si>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</si>
  <si>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</si>
  <si>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</si>
  <si>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</si>
  <si>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</si>
  <si>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</si>
  <si>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</si>
  <si>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</si>
  <si>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</si>
  <si>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</si>
  <si>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</si>
  <si>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</si>
  <si>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</si>
  <si>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</si>
  <si>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</si>
  <si>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</si>
  <si>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</si>
  <si>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</si>
  <si>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</si>
  <si>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</si>
  <si>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</si>
  <si>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</si>
  <si>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</si>
  <si>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</si>
  <si>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</si>
  <si>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</si>
  <si>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</si>
  <si>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</si>
  <si>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</si>
  <si>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</si>
  <si>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</si>
  <si>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</si>
  <si>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</si>
  <si>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</si>
  <si>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</si>
  <si>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</si>
  <si>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</si>
  <si>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</si>
  <si>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</si>
  <si>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</si>
  <si>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</si>
  <si>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</si>
  <si>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</si>
  <si>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</si>
  <si>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</si>
  <si>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</si>
  <si>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</si>
  <si>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</si>
  <si>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</si>
  <si>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</si>
  <si>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</si>
  <si>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</si>
  <si>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</si>
  <si>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</si>
  <si>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</si>
  <si>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</si>
  <si>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</si>
  <si>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</si>
  <si>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</si>
  <si>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</si>
  <si>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</si>
  <si>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</si>
  <si>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</si>
  <si>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</si>
  <si>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</si>
  <si>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</si>
  <si>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</si>
  <si>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</si>
  <si>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</si>
  <si>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</si>
  <si>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</si>
  <si>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</si>
  <si>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</si>
  <si>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</si>
  <si>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</si>
  <si>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</si>
  <si>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</si>
  <si>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</si>
  <si>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</si>
  <si>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</si>
  <si>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</si>
  <si>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</si>
  <si>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</si>
  <si>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</si>
  <si>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</si>
  <si>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</si>
  <si>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</si>
  <si>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</si>
  <si>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</si>
  <si>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</si>
  <si>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</si>
  <si>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</si>
  <si>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</si>
  <si>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</si>
  <si>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</si>
  <si>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</si>
  <si>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</si>
  <si>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</si>
  <si>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</si>
  <si>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</si>
  <si>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</si>
  <si>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</si>
  <si>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</si>
  <si>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</si>
  <si>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</si>
  <si>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</si>
  <si>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</si>
  <si>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</si>
  <si>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</si>
  <si>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</si>
  <si>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</si>
  <si>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</si>
  <si>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</si>
  <si>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</si>
  <si>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</si>
  <si>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</si>
  <si>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</si>
  <si>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</si>
  <si>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</si>
  <si>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</si>
  <si>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</si>
  <si>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</si>
  <si>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</si>
  <si>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</si>
  <si>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</si>
  <si>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</si>
  <si>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</si>
  <si>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</si>
  <si>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</si>
  <si>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</si>
  <si>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</si>
  <si>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</si>
  <si>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</si>
  <si>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</si>
  <si>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</si>
  <si>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</si>
  <si>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</si>
  <si>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</si>
  <si>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</si>
  <si>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</si>
  <si>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</si>
  <si>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</si>
  <si>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</si>
  <si>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</si>
  <si>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</si>
  <si>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</si>
  <si>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</si>
  <si>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</si>
  <si>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</si>
  <si>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</si>
  <si>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</si>
  <si>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</si>
  <si>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</si>
  <si>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</si>
  <si>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</si>
  <si>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</si>
  <si>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</si>
  <si>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</si>
  <si>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</si>
  <si>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</si>
  <si>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</si>
  <si>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</si>
  <si>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</si>
  <si>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</si>
  <si>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</si>
  <si>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</si>
  <si>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</si>
  <si>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</si>
  <si>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</si>
  <si>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</si>
  <si>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</si>
  <si>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</si>
  <si>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</si>
  <si>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</si>
  <si>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</si>
  <si>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</si>
  <si>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</si>
  <si>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</si>
  <si>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</si>
  <si>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</si>
  <si>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</si>
  <si>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</si>
  <si>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</si>
  <si>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</si>
  <si>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</si>
  <si>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</si>
  <si>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</si>
  <si>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</si>
  <si>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</si>
  <si>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</si>
  <si>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</si>
  <si>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</si>
  <si>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</si>
  <si>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</si>
  <si>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</si>
  <si>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</si>
  <si>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</si>
  <si>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</si>
  <si>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</si>
  <si>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</si>
  <si>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</si>
  <si>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</si>
  <si>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</si>
  <si>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</si>
  <si>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</si>
  <si>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</si>
  <si>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</si>
  <si>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</si>
  <si>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</si>
  <si>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</si>
  <si>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</si>
  <si>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</si>
  <si>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</si>
  <si>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</si>
  <si>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</si>
  <si>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</si>
  <si>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</si>
  <si>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</si>
  <si>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</si>
  <si>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</si>
  <si>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</si>
  <si>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</si>
  <si>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</si>
  <si>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</si>
  <si>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</si>
  <si>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</si>
  <si>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</si>
  <si>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</si>
  <si>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</si>
  <si>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</si>
  <si>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</si>
  <si>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</si>
  <si>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</si>
  <si>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</si>
  <si>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</si>
  <si>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</si>
  <si>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</si>
  <si>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</si>
  <si>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</si>
  <si>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</si>
  <si>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</si>
  <si>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</si>
  <si>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</si>
  <si>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</si>
  <si>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</si>
  <si>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</si>
  <si>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</si>
  <si>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</si>
  <si>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</si>
  <si>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</si>
  <si>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</si>
  <si>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</si>
  <si>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</si>
  <si>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</si>
  <si>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</si>
  <si>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</si>
  <si>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</si>
  <si>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</si>
  <si>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</si>
  <si>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</si>
  <si>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</si>
  <si>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</si>
  <si>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</si>
  <si>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</si>
  <si>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</si>
  <si>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</si>
  <si>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</si>
  <si>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</si>
  <si>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</si>
  <si>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</si>
  <si>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</si>
  <si>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</si>
  <si>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</si>
  <si>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</si>
  <si>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</si>
  <si>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</si>
  <si>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</si>
  <si>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</si>
  <si>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</si>
  <si>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</si>
  <si>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</si>
  <si>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</si>
  <si>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</si>
  <si>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</si>
  <si>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</si>
  <si>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</si>
  <si>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</si>
  <si>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</si>
  <si>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</si>
  <si>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</si>
  <si>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</si>
  <si>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</si>
  <si>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</si>
  <si>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</si>
  <si>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</si>
  <si>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</si>
  <si>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</si>
  <si>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</si>
  <si>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</si>
  <si>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</si>
  <si>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</si>
  <si>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</si>
  <si>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</si>
  <si>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</si>
  <si>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</si>
  <si>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</si>
  <si>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</si>
  <si>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</si>
  <si>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</si>
  <si>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</si>
  <si>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</si>
  <si>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</si>
  <si>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</si>
  <si>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</si>
  <si>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</si>
  <si>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</si>
  <si>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</si>
  <si>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</si>
  <si>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</si>
  <si>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</si>
  <si>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</si>
  <si>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</si>
  <si>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</si>
  <si>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</si>
  <si>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</si>
  <si>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</si>
  <si>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</si>
  <si>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</si>
  <si>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</si>
  <si>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</si>
  <si>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</si>
  <si>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</si>
  <si>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</si>
  <si>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</si>
  <si>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</si>
  <si>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</si>
  <si>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</si>
  <si>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</si>
  <si>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</si>
  <si>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</si>
  <si>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</si>
  <si>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</si>
  <si>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</si>
  <si>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</si>
  <si>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</si>
  <si>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</si>
  <si>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</si>
  <si>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</si>
  <si>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</si>
  <si>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</si>
  <si>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</si>
  <si>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</si>
  <si>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</si>
  <si>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</si>
  <si>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</si>
  <si>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</si>
  <si>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</si>
  <si>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</si>
  <si>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</si>
  <si>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</si>
  <si>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</si>
  <si>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</si>
  <si>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</si>
  <si>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</si>
  <si>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</si>
  <si>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</si>
  <si>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</si>
  <si>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</si>
  <si>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</si>
  <si>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</si>
  <si>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</si>
  <si>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</si>
  <si>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</si>
  <si>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</si>
  <si>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</si>
  <si>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</si>
  <si>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</si>
  <si>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</si>
  <si>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</si>
  <si>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</si>
  <si>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</si>
  <si>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</si>
  <si>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</si>
  <si>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</si>
  <si>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</si>
  <si>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</si>
  <si>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</si>
  <si>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</si>
  <si>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</si>
  <si>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</si>
  <si>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</si>
  <si>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</si>
  <si>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</si>
  <si>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</si>
  <si>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</si>
  <si>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</si>
  <si>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</si>
  <si>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</si>
  <si>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</si>
  <si>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</si>
  <si>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</si>
  <si>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</si>
  <si>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</si>
  <si>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</si>
  <si>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</si>
  <si>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</si>
  <si>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</si>
  <si>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</si>
  <si>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</si>
  <si>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</si>
  <si>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</si>
  <si>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</si>
  <si>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</si>
  <si>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</si>
  <si>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</si>
  <si>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</si>
  <si>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</si>
  <si>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</si>
  <si>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</si>
  <si>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</si>
  <si>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</si>
  <si>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</si>
  <si>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</si>
  <si>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</si>
  <si>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</si>
  <si>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</si>
  <si>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</si>
  <si>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</si>
  <si>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</si>
  <si>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</si>
  <si>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</si>
  <si>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</si>
  <si>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</si>
  <si>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</si>
  <si>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</si>
  <si>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</si>
  <si>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</si>
  <si>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</si>
  <si>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</si>
  <si>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</si>
  <si>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</si>
  <si>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</si>
  <si>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</si>
  <si>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</si>
  <si>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</si>
  <si>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</si>
  <si>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</si>
  <si>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</si>
  <si>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</si>
  <si>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</si>
  <si>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</si>
  <si>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</si>
  <si>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</si>
  <si>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</si>
  <si>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</si>
  <si>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</si>
  <si>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</si>
  <si>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</si>
  <si>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</si>
  <si>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</si>
  <si>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</si>
  <si>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</si>
  <si>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</si>
  <si>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</si>
  <si>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</si>
  <si>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</si>
  <si>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</si>
  <si>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</si>
  <si>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</si>
  <si>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</si>
  <si>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</si>
  <si>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</si>
  <si>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</si>
  <si>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</si>
  <si>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</si>
  <si>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</si>
  <si>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</si>
  <si>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</si>
  <si>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</si>
  <si>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</si>
  <si>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</si>
  <si>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</si>
  <si>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</si>
  <si>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</si>
  <si>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</si>
  <si>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</si>
  <si>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</si>
  <si>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</si>
  <si>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</si>
  <si>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</si>
  <si>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</si>
  <si>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</si>
  <si>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</si>
  <si>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</si>
  <si>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</si>
  <si>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</si>
  <si>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</si>
  <si>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</si>
  <si>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</si>
  <si>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</si>
  <si>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</si>
  <si>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</si>
  <si>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</si>
  <si>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</si>
  <si>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</si>
  <si>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</si>
  <si>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</si>
  <si>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</si>
  <si>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</si>
  <si>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</si>
  <si>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</si>
  <si>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</si>
  <si>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</si>
  <si>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</si>
  <si>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</si>
  <si>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</si>
  <si>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</si>
  <si>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</si>
  <si>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</si>
  <si>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</si>
  <si>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</si>
  <si>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</si>
  <si>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</si>
  <si>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</si>
  <si>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</si>
  <si>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</si>
  <si>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</si>
  <si>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</si>
  <si>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</si>
  <si>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</si>
  <si>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</si>
  <si>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</si>
  <si>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</si>
  <si>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</si>
  <si>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</si>
  <si>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</si>
  <si>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</si>
  <si>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</si>
  <si>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</si>
  <si>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</si>
  <si>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</si>
  <si>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</si>
  <si>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</si>
  <si>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</si>
  <si>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</si>
  <si>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</si>
  <si>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</si>
  <si>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</si>
  <si>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</si>
  <si>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</si>
  <si>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</si>
  <si>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</si>
  <si>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</si>
  <si>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</si>
  <si>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</si>
  <si>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</si>
  <si>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</si>
  <si>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</si>
  <si>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</si>
  <si>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</si>
  <si>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</si>
  <si>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</si>
  <si>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</si>
  <si>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</si>
  <si>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</si>
  <si>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</si>
  <si>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</si>
  <si>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</si>
  <si>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</si>
  <si>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</si>
  <si>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</si>
  <si>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</si>
  <si>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</si>
  <si>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</si>
  <si>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</si>
  <si>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</si>
  <si>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</si>
  <si>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</si>
  <si>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</si>
  <si>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</si>
  <si>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</si>
  <si>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</si>
  <si>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</si>
  <si>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</si>
  <si>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</si>
  <si>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</si>
  <si>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</si>
  <si>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</si>
  <si>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</si>
  <si>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</si>
  <si>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</si>
  <si>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</si>
  <si>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</si>
  <si>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</si>
  <si>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</si>
  <si>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</si>
  <si>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</si>
  <si>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</si>
  <si>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</si>
  <si>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</si>
  <si>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</si>
  <si>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</si>
  <si>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</si>
  <si>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</si>
  <si>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</si>
  <si>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</si>
  <si>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</si>
  <si>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</si>
  <si>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</si>
  <si>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</si>
  <si>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</si>
  <si>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</si>
  <si>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</si>
  <si>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</si>
  <si>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</si>
  <si>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</si>
  <si>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</si>
  <si>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</si>
  <si>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</si>
  <si>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</si>
  <si>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</si>
  <si>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</si>
  <si>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</si>
  <si>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</si>
  <si>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</si>
  <si>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</si>
  <si>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</si>
  <si>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</si>
  <si>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</si>
  <si>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</si>
  <si>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</si>
  <si>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</si>
  <si>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</si>
  <si>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</si>
  <si>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</si>
  <si>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</si>
  <si>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</si>
  <si>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</si>
  <si>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</si>
  <si>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</si>
  <si>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</si>
  <si>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</si>
  <si>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</si>
  <si>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</si>
  <si>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</si>
  <si>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</si>
  <si>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</si>
  <si>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</si>
  <si>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</si>
  <si>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</si>
  <si>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</si>
  <si>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</si>
  <si>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</si>
  <si>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</si>
  <si>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</si>
  <si>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</si>
  <si>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</si>
  <si>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</si>
  <si>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</si>
  <si>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</si>
  <si>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</si>
  <si>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</si>
  <si>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</si>
  <si>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</si>
  <si>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</si>
  <si>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</si>
  <si>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</si>
  <si>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</si>
  <si>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</si>
  <si>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</si>
  <si>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</si>
  <si>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</si>
  <si>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</si>
  <si>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</si>
  <si>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</si>
  <si>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</si>
  <si>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</si>
  <si>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</si>
  <si>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</si>
  <si>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</si>
  <si>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</si>
  <si>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</si>
  <si>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</si>
  <si>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</si>
  <si>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</si>
  <si>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</si>
  <si>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</si>
  <si>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</si>
  <si>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</si>
  <si>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</si>
  <si>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</si>
  <si>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</si>
  <si>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</si>
  <si>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</si>
  <si>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</si>
  <si>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</si>
  <si>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</si>
  <si>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</si>
  <si>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</si>
  <si>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</si>
  <si>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</si>
  <si>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</si>
  <si>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</si>
  <si>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</si>
  <si>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</si>
  <si>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</si>
  <si>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</si>
  <si>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</si>
  <si>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</si>
  <si>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</si>
  <si>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</si>
  <si>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</si>
  <si>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</si>
  <si>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</si>
  <si>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</si>
  <si>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</si>
  <si>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</si>
  <si>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</si>
  <si>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</si>
  <si>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</si>
  <si>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</si>
  <si>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</si>
  <si>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</si>
  <si>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</si>
  <si>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</si>
  <si>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</si>
  <si>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</si>
  <si>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</si>
  <si>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</si>
  <si>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</si>
  <si>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</si>
  <si>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</si>
  <si>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</si>
  <si>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</si>
  <si>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</si>
  <si>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</si>
  <si>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</si>
  <si>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</si>
  <si>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</si>
  <si>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</si>
  <si>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</si>
  <si>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</si>
  <si>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</si>
  <si>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</si>
  <si>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</si>
  <si>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</si>
  <si>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</si>
  <si>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</si>
  <si>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</si>
  <si>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</si>
  <si>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</si>
  <si>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</si>
  <si>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</si>
  <si>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</si>
  <si>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</si>
  <si>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</si>
  <si>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</si>
  <si>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</si>
  <si>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</si>
  <si>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</si>
  <si>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</si>
  <si>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</si>
  <si>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</si>
  <si>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</si>
  <si>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</si>
  <si>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</si>
  <si>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</si>
  <si>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</si>
  <si>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</si>
  <si>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</si>
  <si>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</si>
  <si>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</si>
  <si>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</si>
  <si>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</si>
  <si>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</si>
  <si>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</si>
  <si>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</si>
  <si>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</si>
  <si>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</si>
  <si>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</si>
  <si>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</si>
  <si>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</si>
  <si>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</si>
  <si>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</si>
  <si>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</si>
  <si>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</si>
  <si>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</si>
  <si>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</si>
  <si>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</si>
  <si>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</si>
  <si>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</si>
  <si>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</si>
  <si>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</si>
  <si>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</si>
  <si>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</si>
  <si>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</si>
  <si>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</si>
  <si>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</si>
  <si>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</si>
  <si>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</si>
  <si>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</si>
  <si>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</si>
  <si>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</si>
  <si>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</si>
  <si>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</si>
  <si>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</si>
  <si>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</si>
  <si>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</si>
  <si>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</si>
  <si>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</si>
  <si>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</si>
  <si>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</si>
  <si>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</si>
  <si>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</si>
  <si>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</si>
  <si>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</si>
  <si>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</si>
  <si>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</si>
  <si>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</si>
  <si>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</si>
  <si>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</si>
  <si>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</si>
  <si>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</si>
  <si>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</si>
  <si>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</si>
  <si>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</si>
  <si>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</si>
  <si>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</si>
  <si>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</si>
  <si>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</si>
  <si>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</si>
  <si>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</si>
  <si>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</si>
  <si>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</si>
  <si>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</si>
  <si>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</si>
  <si>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</si>
  <si>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</si>
  <si>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</si>
  <si>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</si>
  <si>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</si>
  <si>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</si>
  <si>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</si>
  <si>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</si>
  <si>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</si>
  <si>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</si>
  <si>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</si>
  <si>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</si>
  <si>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</si>
  <si>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</si>
  <si>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</si>
  <si>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</si>
  <si>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</si>
  <si>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</si>
  <si>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</si>
  <si>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</si>
  <si>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</si>
  <si>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</si>
  <si>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</si>
  <si>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</si>
  <si>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</si>
  <si>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</si>
  <si>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</si>
  <si>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</si>
  <si>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</si>
  <si>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</si>
  <si>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</si>
  <si>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</si>
  <si>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</si>
  <si>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</si>
  <si>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</si>
  <si>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</si>
  <si>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</si>
  <si>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</si>
  <si>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</si>
  <si>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</si>
  <si>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</si>
  <si>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</si>
  <si>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</si>
  <si>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</si>
  <si>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</si>
  <si>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</si>
  <si>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</si>
  <si>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</si>
  <si>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</si>
  <si>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</si>
  <si>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</si>
  <si>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</si>
  <si>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</si>
  <si>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</si>
  <si>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</si>
  <si>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</si>
  <si>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</si>
  <si>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</si>
  <si>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</si>
  <si>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</si>
  <si>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</si>
  <si>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</si>
  <si>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</si>
  <si>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</si>
  <si>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</si>
  <si>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</si>
  <si>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</si>
  <si>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</si>
  <si>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</si>
  <si>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</si>
  <si>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</si>
  <si>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</si>
  <si>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</si>
  <si>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</si>
  <si>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</si>
  <si>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</si>
  <si>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</si>
  <si>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</si>
  <si>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</si>
  <si>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</si>
  <si>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</si>
  <si>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</si>
  <si>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</si>
  <si>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</si>
  <si>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</si>
  <si>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</si>
  <si>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</si>
  <si>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</si>
  <si>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</si>
  <si>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</si>
  <si>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</si>
  <si>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</si>
  <si>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</si>
  <si>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</si>
  <si>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</si>
  <si>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</si>
  <si>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</si>
  <si>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</si>
  <si>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</si>
  <si>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</si>
  <si>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</si>
  <si>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</si>
  <si>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</si>
  <si>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</si>
  <si>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</si>
  <si>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</si>
  <si>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</si>
  <si>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</si>
  <si>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</si>
  <si>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</si>
  <si>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</si>
  <si>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</si>
  <si>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</si>
  <si>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</si>
  <si>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</si>
  <si>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</si>
  <si>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</si>
  <si>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</si>
  <si>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</si>
  <si>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</si>
  <si>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</si>
  <si>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</si>
  <si>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</si>
  <si>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</si>
  <si>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</si>
  <si>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</si>
  <si>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</si>
  <si>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</si>
  <si>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</si>
  <si>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</si>
  <si>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</si>
  <si>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</si>
  <si>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</si>
  <si>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</si>
  <si>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</si>
  <si>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</si>
  <si>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</si>
  <si>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</si>
  <si>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</si>
  <si>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</si>
  <si>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</si>
  <si>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</si>
  <si>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</si>
  <si>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</si>
  <si>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</si>
  <si>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</si>
  <si>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</si>
  <si>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</si>
  <si>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</si>
  <si>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</si>
  <si>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</si>
  <si>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</si>
  <si>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</si>
  <si>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</si>
  <si>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</si>
  <si>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</si>
  <si>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</si>
  <si>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</si>
  <si>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</si>
  <si>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</si>
  <si>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</si>
  <si>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</si>
  <si>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</si>
  <si>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</si>
  <si>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</si>
  <si>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</si>
  <si>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</si>
  <si>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</si>
  <si>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</si>
  <si>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</si>
  <si>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</si>
  <si>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</si>
  <si>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</si>
  <si>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</si>
  <si>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</si>
  <si>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</si>
  <si>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</si>
  <si>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</si>
  <si>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</si>
  <si>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</si>
  <si>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</si>
  <si>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</si>
  <si>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</si>
  <si>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</si>
  <si>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</si>
  <si>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</si>
  <si>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</si>
  <si>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</si>
  <si>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</si>
  <si>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</si>
  <si>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</si>
  <si>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</si>
  <si>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</si>
  <si>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</si>
  <si>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</si>
  <si>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</si>
  <si>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</si>
  <si>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</si>
  <si>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</si>
  <si>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</si>
  <si>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</si>
  <si>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</si>
  <si>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</si>
  <si>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</si>
  <si>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</si>
  <si>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</si>
  <si>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</si>
  <si>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</si>
  <si>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</si>
  <si>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</si>
  <si>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</si>
  <si>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</si>
  <si>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</si>
  <si>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</si>
  <si>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</si>
  <si>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</si>
  <si>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</si>
  <si>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</si>
  <si>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</si>
  <si>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</si>
  <si>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</si>
  <si>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</si>
  <si>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</si>
  <si>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</si>
  <si>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</si>
  <si>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</si>
  <si>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</si>
  <si>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</si>
  <si>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</si>
  <si>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</si>
  <si>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</si>
  <si>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</si>
  <si>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</si>
  <si>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</si>
  <si>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</si>
  <si>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</si>
  <si>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</si>
  <si>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</si>
  <si>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</si>
  <si>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</si>
  <si>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</si>
  <si>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</si>
  <si>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</si>
  <si>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</si>
  <si>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</si>
  <si>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</si>
  <si>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</si>
  <si>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</si>
  <si>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</si>
  <si>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</si>
  <si>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</si>
  <si>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</si>
  <si>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</si>
  <si>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</si>
  <si>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</si>
  <si>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</si>
  <si>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</si>
  <si>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</si>
  <si>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</si>
  <si>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</si>
  <si>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</si>
  <si>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</si>
  <si>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</si>
  <si>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</si>
  <si>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</si>
  <si>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</si>
  <si>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</si>
  <si>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</si>
  <si>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</si>
  <si>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</si>
  <si>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</si>
  <si>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</si>
  <si>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</si>
  <si>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</si>
  <si>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</si>
  <si>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</si>
  <si>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</si>
  <si>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</si>
  <si>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</si>
  <si>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</si>
  <si>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</si>
  <si>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</si>
  <si>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</si>
  <si>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</si>
  <si>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</si>
  <si>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</si>
  <si>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</si>
  <si>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</si>
  <si>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</si>
  <si>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</si>
  <si>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</si>
  <si>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</si>
  <si>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</si>
  <si>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</si>
  <si>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</si>
  <si>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</si>
  <si>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</si>
  <si>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</si>
  <si>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</si>
  <si>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</si>
  <si>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</si>
  <si>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</si>
  <si>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</si>
  <si>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</si>
  <si>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</si>
  <si>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</si>
  <si>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</si>
  <si>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</si>
  <si>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</si>
  <si>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</si>
  <si>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</si>
  <si>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</si>
  <si>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</si>
  <si>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</si>
  <si>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</si>
  <si>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</si>
  <si>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</si>
  <si>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</si>
  <si>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</si>
  <si>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</si>
  <si>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</si>
  <si>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</si>
  <si>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</si>
  <si>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</si>
  <si>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</si>
  <si>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</si>
  <si>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</si>
  <si>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</si>
  <si>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</si>
  <si>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</si>
  <si>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</si>
  <si>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</si>
  <si>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</si>
  <si>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</si>
  <si>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</si>
  <si>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</si>
  <si>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</si>
  <si>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</si>
  <si>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</si>
  <si>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</si>
  <si>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</si>
  <si>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</si>
  <si>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</si>
  <si>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</si>
  <si>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</si>
  <si>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</si>
  <si>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</si>
  <si>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</si>
  <si>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</si>
  <si>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</si>
  <si>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</si>
  <si>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</si>
  <si>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</si>
  <si>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</si>
  <si>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</si>
  <si>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</si>
  <si>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</si>
  <si>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</si>
  <si>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</si>
  <si>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</si>
  <si>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</si>
  <si>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</si>
  <si>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</si>
  <si>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</si>
  <si>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</si>
  <si>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</si>
  <si>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</si>
  <si>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</si>
  <si>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</si>
  <si>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</si>
  <si>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</si>
  <si>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</si>
  <si>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</si>
  <si>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</si>
  <si>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</si>
  <si>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</si>
  <si>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</si>
  <si>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</si>
  <si>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</si>
  <si>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</si>
  <si>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</si>
  <si>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</si>
  <si>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</si>
  <si>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</si>
  <si>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</si>
  <si>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</si>
  <si>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</si>
  <si>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</si>
  <si>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</si>
  <si>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</si>
  <si>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</si>
  <si>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</si>
  <si>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</si>
  <si>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</si>
  <si>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</si>
  <si>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</si>
  <si>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</si>
  <si>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</si>
  <si>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</si>
  <si>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</si>
  <si>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</si>
  <si>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</si>
  <si>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</si>
  <si>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</si>
  <si>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</si>
  <si>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</si>
  <si>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</si>
  <si>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</si>
  <si>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</si>
  <si>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</si>
  <si>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</si>
  <si>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</si>
  <si>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</si>
  <si>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</si>
  <si>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</si>
  <si>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</si>
  <si>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</si>
  <si>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</si>
  <si>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</si>
  <si>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</si>
  <si>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</si>
  <si>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</si>
  <si>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</si>
  <si>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</si>
  <si>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</si>
  <si>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</si>
  <si>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</si>
  <si>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</si>
  <si>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</si>
  <si>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</si>
  <si>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</si>
  <si>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</si>
  <si>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</si>
  <si>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</si>
  <si>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</si>
  <si>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</si>
  <si>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</si>
  <si>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</si>
  <si>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</si>
  <si>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</si>
  <si>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</si>
  <si>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</si>
  <si>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</si>
  <si>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</si>
  <si>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</si>
  <si>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</si>
  <si>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</si>
  <si>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</si>
  <si>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</si>
  <si>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</si>
  <si>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</si>
  <si>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</si>
  <si>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</si>
  <si>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</si>
  <si>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</si>
  <si>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</si>
  <si>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</si>
  <si>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</si>
  <si>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</si>
  <si>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</si>
  <si>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</si>
  <si>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</si>
  <si>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</si>
  <si>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</si>
  <si>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</si>
  <si>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</si>
  <si>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</si>
  <si>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</si>
  <si>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</si>
  <si>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</si>
  <si>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</si>
  <si>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</si>
  <si>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</si>
  <si>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</si>
  <si>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</si>
  <si>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</si>
  <si>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</si>
  <si>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</si>
  <si>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</si>
  <si>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</si>
  <si>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</si>
  <si>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</si>
  <si>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</si>
  <si>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</si>
  <si>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</si>
  <si>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</si>
  <si>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</si>
  <si>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</si>
  <si>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</si>
  <si>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</si>
  <si>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</si>
  <si>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</si>
  <si>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</si>
  <si>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</si>
  <si>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</si>
  <si>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</si>
  <si>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</si>
  <si>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</si>
  <si>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</si>
  <si>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</si>
  <si>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</si>
  <si>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</si>
  <si>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</si>
  <si>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</si>
  <si>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</si>
  <si>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</si>
  <si>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</si>
  <si>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</si>
  <si>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</si>
  <si>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</si>
  <si>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</si>
  <si>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</si>
  <si>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</si>
  <si>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</si>
  <si>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</si>
  <si>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</si>
  <si>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</si>
  <si>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</si>
  <si>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</si>
  <si>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</si>
  <si>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</si>
  <si>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</si>
  <si>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</si>
  <si>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</si>
  <si>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</si>
  <si>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</si>
  <si>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</si>
  <si>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</si>
  <si>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</si>
  <si>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</si>
  <si>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</si>
  <si>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</si>
  <si>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</si>
  <si>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</si>
  <si>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</si>
  <si>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</si>
  <si>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</si>
  <si>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</si>
  <si>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</si>
  <si>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</si>
  <si>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</si>
  <si>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</si>
  <si>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</si>
  <si>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</si>
  <si>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</si>
  <si>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</si>
  <si>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</si>
  <si>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</si>
  <si>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</si>
  <si>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</si>
  <si>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</si>
  <si>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</si>
  <si>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</si>
  <si>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</si>
  <si>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</si>
  <si>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</si>
  <si>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</si>
  <si>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</si>
  <si>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</si>
  <si>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</si>
  <si>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</si>
  <si>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</si>
  <si>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</si>
  <si>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</si>
  <si>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</si>
  <si>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</si>
  <si>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</si>
  <si>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</si>
  <si>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</si>
  <si>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</si>
  <si>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</si>
  <si>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</si>
  <si>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</si>
  <si>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</si>
  <si>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</si>
  <si>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</si>
  <si>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</si>
  <si>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</si>
  <si>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</si>
  <si>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</si>
  <si>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</si>
  <si>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</si>
  <si>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</si>
  <si>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</si>
  <si>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</si>
  <si>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</si>
  <si>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</si>
  <si>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</si>
  <si>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</si>
  <si>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</si>
  <si>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</si>
  <si>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</si>
  <si>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</si>
  <si>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</si>
  <si>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</si>
  <si>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</si>
  <si>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</si>
  <si>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</si>
  <si>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</si>
  <si>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</si>
  <si>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</si>
  <si>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</si>
  <si>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</si>
  <si>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</si>
  <si>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</si>
  <si>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</si>
  <si>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</si>
  <si>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</si>
  <si>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</si>
  <si>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</si>
  <si>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</si>
  <si>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</si>
  <si>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</si>
  <si>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</si>
  <si>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</si>
  <si>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</si>
  <si>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</si>
  <si>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</si>
  <si>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</si>
  <si>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</si>
  <si>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</si>
  <si>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</si>
  <si>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</si>
  <si>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</si>
  <si>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</si>
  <si>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</si>
  <si>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</si>
  <si>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</si>
  <si>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</si>
  <si>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</si>
  <si>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</si>
  <si>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</si>
  <si>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</si>
  <si>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</si>
  <si>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</si>
  <si>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</si>
  <si>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</si>
  <si>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</si>
  <si>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</si>
  <si>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</si>
  <si>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</si>
  <si>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</si>
  <si>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</si>
  <si>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</si>
  <si>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</si>
  <si>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</si>
  <si>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</si>
  <si>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</si>
  <si>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</si>
  <si>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</si>
  <si>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</si>
  <si>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</si>
  <si>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</si>
  <si>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</si>
  <si>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</si>
  <si>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</si>
  <si>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</si>
  <si>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</si>
  <si>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</si>
  <si>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</si>
  <si>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</si>
  <si>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</si>
  <si>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</si>
  <si>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</si>
  <si>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</si>
  <si>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</si>
  <si>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</si>
  <si>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</si>
  <si>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</si>
  <si>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</si>
  <si>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</si>
  <si>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</si>
  <si>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</si>
  <si>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</si>
  <si>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</si>
  <si>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</si>
  <si>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</si>
  <si>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</si>
  <si>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</si>
  <si>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</si>
  <si>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</si>
  <si>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</si>
  <si>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</si>
  <si>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</si>
  <si>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</si>
  <si>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</si>
  <si>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</si>
  <si>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</si>
  <si>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</si>
  <si>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</si>
  <si>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</si>
  <si>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</si>
  <si>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</si>
  <si>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</si>
  <si>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</si>
  <si>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</si>
  <si>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</si>
  <si>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</si>
  <si>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</si>
  <si>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</si>
  <si>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</si>
  <si>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</si>
  <si>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</si>
  <si>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</si>
  <si>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</si>
  <si>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</si>
  <si>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</si>
  <si>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</si>
  <si>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</si>
  <si>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</si>
  <si>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</si>
  <si>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</si>
  <si>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</si>
  <si>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</si>
  <si>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</si>
  <si>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</si>
  <si>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</si>
  <si>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</si>
  <si>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</si>
  <si>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</si>
  <si>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</si>
  <si>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</si>
  <si>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</si>
  <si>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</si>
  <si>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</si>
  <si>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</si>
  <si>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</si>
  <si>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</si>
  <si>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</si>
  <si>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</si>
  <si>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</si>
  <si>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</si>
  <si>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</si>
  <si>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</si>
  <si>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</si>
  <si>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</si>
  <si>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</si>
  <si>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</si>
  <si>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</si>
  <si>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</si>
  <si>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</si>
  <si>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</si>
  <si>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</si>
  <si>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</si>
  <si>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</si>
  <si>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</si>
  <si>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</si>
  <si>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</si>
  <si>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</si>
  <si>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</si>
  <si>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</si>
  <si>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</si>
  <si>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</si>
  <si>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</si>
  <si>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</si>
  <si>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</si>
  <si>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</si>
  <si>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</si>
  <si>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</si>
  <si>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</si>
  <si>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</si>
  <si>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</si>
  <si>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</si>
  <si>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</si>
  <si>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</si>
  <si>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</si>
  <si>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</si>
  <si>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</si>
  <si>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</si>
  <si>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</si>
  <si>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</si>
  <si>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</si>
  <si>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</si>
  <si>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</si>
  <si>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</si>
  <si>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</si>
  <si>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</si>
  <si>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</si>
  <si>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</si>
  <si>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</si>
  <si>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</si>
  <si>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</si>
  <si>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</si>
  <si>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</si>
  <si>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</si>
  <si>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</si>
  <si>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</si>
  <si>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</si>
  <si>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</si>
  <si>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</si>
  <si>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</si>
  <si>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</si>
  <si>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</si>
  <si>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</si>
  <si>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</si>
  <si>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</si>
  <si>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</si>
  <si>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</si>
  <si>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</si>
  <si>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</si>
  <si>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</si>
  <si>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</si>
  <si>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</si>
  <si>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</si>
  <si>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</si>
  <si>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</si>
  <si>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</si>
  <si>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</si>
  <si>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</si>
  <si>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</si>
  <si>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</si>
  <si>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</si>
  <si>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</si>
  <si>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</si>
  <si>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</si>
  <si>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</si>
  <si>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</si>
  <si>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</si>
  <si>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</si>
  <si>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</si>
  <si>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</si>
  <si>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</si>
  <si>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</si>
  <si>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</si>
  <si>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</si>
  <si>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</si>
  <si>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</si>
  <si>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</si>
  <si>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</si>
  <si>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</si>
  <si>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</si>
  <si>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</si>
  <si>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</si>
  <si>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</si>
  <si>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</si>
  <si>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</si>
  <si>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</si>
  <si>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</si>
  <si>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</si>
  <si>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</si>
  <si>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</si>
  <si>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</si>
  <si>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</si>
  <si>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</si>
  <si>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</si>
  <si>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</si>
  <si>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</si>
  <si>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</si>
  <si>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</si>
  <si>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</si>
  <si>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</si>
  <si>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</si>
  <si>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</si>
  <si>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</si>
  <si>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</si>
  <si>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</si>
  <si>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</si>
  <si>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</si>
  <si>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</si>
  <si>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</si>
  <si>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</si>
  <si>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</si>
  <si>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</si>
  <si>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</si>
  <si>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</si>
  <si>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</si>
  <si>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</si>
  <si>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</si>
  <si>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</si>
  <si>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</si>
  <si>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</si>
  <si>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</si>
  <si>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</si>
  <si>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</si>
  <si>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</si>
  <si>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</si>
  <si>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</si>
  <si>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</si>
  <si>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</si>
  <si>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</si>
  <si>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</si>
  <si>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</si>
  <si>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</si>
  <si>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</si>
  <si>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</si>
  <si>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</si>
  <si>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</si>
  <si>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</si>
  <si>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</si>
  <si>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</si>
  <si>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</si>
  <si>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</si>
  <si>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</si>
  <si>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</si>
  <si>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</si>
  <si>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</si>
  <si>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</si>
  <si>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</si>
  <si>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</si>
  <si>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</si>
  <si>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</si>
  <si>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</si>
  <si>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</si>
  <si>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</si>
  <si>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</si>
  <si>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</si>
  <si>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</si>
  <si>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</si>
  <si>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</si>
  <si>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</si>
  <si>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</si>
  <si>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</si>
  <si>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</si>
  <si>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</si>
  <si>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</si>
  <si>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</si>
  <si>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</si>
  <si>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</si>
  <si>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</si>
  <si>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</si>
  <si>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</si>
  <si>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</si>
  <si>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</si>
  <si>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</si>
  <si>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</si>
  <si>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</si>
  <si>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</si>
  <si>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</si>
  <si>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</si>
  <si>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</si>
  <si>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</si>
  <si>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</si>
  <si>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</si>
  <si>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</si>
  <si>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</si>
  <si>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</si>
  <si>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</si>
  <si>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</si>
  <si>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</si>
  <si>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</si>
  <si>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</si>
  <si>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</si>
  <si>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</si>
  <si>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</si>
  <si>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</si>
  <si>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</si>
  <si>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</si>
  <si>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</si>
  <si>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</si>
  <si>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</si>
  <si>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</si>
  <si>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</si>
  <si>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</si>
  <si>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</si>
  <si>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</si>
  <si>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</si>
  <si>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</si>
  <si>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</si>
  <si>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</si>
  <si>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</si>
  <si>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</si>
  <si>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</si>
  <si>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</si>
  <si>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</si>
  <si>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</si>
  <si>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</si>
  <si>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</si>
  <si>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</si>
  <si>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</si>
  <si>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</si>
  <si>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</si>
  <si>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</si>
  <si>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</si>
  <si>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</si>
  <si>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</si>
  <si>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</si>
  <si>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</si>
  <si>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</si>
  <si>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</si>
  <si>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</si>
  <si>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</si>
  <si>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</si>
  <si>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</si>
  <si>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</si>
  <si>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</si>
  <si>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</si>
  <si>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</si>
  <si>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</si>
  <si>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</si>
  <si>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</si>
  <si>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</si>
  <si>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</si>
  <si>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</si>
  <si>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</si>
  <si>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</si>
  <si>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</si>
  <si>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</si>
  <si>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</si>
  <si>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</si>
  <si>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</si>
  <si>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</si>
  <si>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</si>
  <si>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</si>
  <si>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</si>
  <si>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</si>
  <si>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</si>
  <si>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</si>
  <si>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</si>
  <si>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</si>
  <si>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</si>
  <si>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</si>
  <si>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</si>
  <si>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</si>
  <si>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</si>
  <si>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</si>
  <si>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</si>
  <si>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</si>
  <si>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</si>
  <si>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</si>
  <si>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</si>
  <si>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</si>
  <si>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</si>
  <si>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</si>
  <si>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</si>
  <si>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</si>
  <si>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</si>
  <si>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</si>
  <si>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</si>
  <si>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</si>
  <si>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</si>
  <si>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</si>
  <si>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</si>
  <si>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</si>
  <si>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</si>
  <si>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</si>
  <si>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</si>
  <si>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</si>
  <si>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</si>
  <si>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</si>
  <si>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</si>
  <si>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</si>
  <si>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</si>
  <si>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</si>
  <si>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</si>
  <si>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</si>
  <si>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</si>
  <si>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</si>
  <si>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</si>
  <si>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</si>
  <si>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</si>
  <si>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</si>
  <si>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</si>
  <si>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</si>
  <si>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</si>
  <si>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</si>
  <si>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</si>
  <si>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</si>
  <si>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</si>
  <si>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</si>
  <si>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</si>
  <si>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</si>
  <si>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</si>
  <si>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</si>
  <si>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</si>
  <si>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</si>
  <si>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</si>
  <si>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</si>
  <si>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</si>
  <si>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</si>
  <si>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</si>
  <si>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</si>
  <si>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</si>
  <si>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</si>
  <si>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</si>
  <si>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</si>
  <si>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</si>
  <si>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</si>
  <si>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</si>
  <si>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</si>
  <si>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</si>
  <si>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</si>
  <si>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</si>
  <si>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</si>
  <si>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</si>
  <si>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</si>
  <si>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</si>
  <si>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</si>
  <si>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</si>
  <si>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</si>
  <si>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</si>
  <si>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</si>
  <si>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</si>
  <si>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</si>
  <si>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</si>
  <si>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</si>
  <si>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</si>
  <si>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</si>
  <si>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</si>
  <si>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</si>
  <si>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</si>
  <si>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</si>
  <si>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</si>
  <si>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</si>
  <si>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</si>
  <si>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</si>
  <si>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</si>
  <si>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</si>
  <si>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</si>
  <si>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</si>
  <si>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</si>
  <si>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</si>
  <si>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</si>
  <si>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</si>
  <si>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</si>
  <si>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</si>
  <si>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</si>
  <si>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</si>
  <si>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</si>
  <si>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</si>
  <si>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</si>
  <si>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</si>
  <si>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</si>
  <si>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</si>
  <si>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</si>
  <si>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</si>
  <si>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</si>
  <si>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</si>
  <si>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</si>
  <si>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</si>
  <si>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</si>
  <si>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</si>
  <si>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</si>
  <si>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</si>
  <si>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</si>
  <si>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</si>
  <si>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</si>
  <si>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</si>
  <si>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</si>
  <si>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</si>
  <si>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</si>
  <si>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</si>
  <si>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</si>
  <si>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</si>
  <si>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</si>
  <si>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</si>
  <si>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</si>
  <si>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</si>
  <si>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</si>
  <si>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</si>
  <si>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</si>
  <si>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</si>
  <si>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</si>
  <si>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</si>
  <si>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</si>
  <si>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</si>
  <si>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</si>
  <si>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</si>
  <si>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</si>
  <si>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</si>
  <si>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</si>
  <si>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</si>
  <si>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</si>
  <si>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</si>
  <si>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</si>
  <si>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</si>
  <si>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</si>
  <si>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</si>
  <si>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</si>
  <si>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</si>
  <si>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</si>
  <si>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</si>
  <si>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</si>
  <si>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</si>
  <si>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</si>
  <si>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</si>
  <si>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</si>
  <si>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</si>
  <si>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</si>
  <si>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</si>
  <si>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</si>
  <si>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</si>
  <si>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</si>
  <si>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</si>
  <si>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</si>
  <si>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</si>
  <si>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</si>
  <si>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</si>
  <si>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</si>
  <si>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</si>
  <si>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</si>
  <si>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</si>
  <si>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</si>
  <si>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</si>
  <si>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</si>
  <si>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</si>
  <si>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</si>
  <si>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</si>
  <si>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</si>
  <si>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</si>
  <si>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</si>
  <si>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</si>
  <si>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</si>
  <si>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</si>
  <si>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</si>
  <si>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</si>
  <si>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</si>
  <si>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</si>
  <si>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</si>
  <si>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</si>
  <si>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</si>
  <si>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</si>
  <si>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</si>
  <si>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</si>
  <si>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</si>
  <si>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</si>
  <si>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</si>
  <si>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</si>
  <si>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</si>
  <si>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</si>
  <si>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</si>
  <si>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</si>
  <si>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</si>
  <si>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</si>
  <si>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</si>
  <si>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</si>
  <si>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</si>
  <si>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</si>
  <si>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</si>
  <si>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</si>
  <si>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</si>
  <si>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</si>
  <si>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</si>
  <si>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</si>
  <si>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</si>
  <si>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</si>
  <si>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</si>
  <si>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</si>
  <si>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</si>
  <si>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</si>
  <si>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</si>
  <si>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</si>
  <si>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</si>
  <si>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</si>
  <si>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</si>
  <si>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</si>
  <si>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</si>
  <si>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</si>
  <si>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</si>
  <si>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</si>
  <si>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</si>
  <si>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</si>
  <si>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</si>
  <si>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</si>
  <si>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</si>
  <si>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</si>
  <si>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</si>
  <si>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</si>
  <si>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</si>
  <si>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</si>
  <si>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</si>
  <si>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</si>
  <si>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</si>
  <si>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</si>
  <si>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</si>
  <si>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</si>
  <si>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</si>
  <si>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</si>
  <si>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</si>
  <si>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</si>
  <si>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</si>
  <si>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</si>
  <si>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</si>
  <si>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</si>
  <si>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</si>
  <si>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</si>
  <si>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</si>
  <si>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</si>
  <si>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</si>
  <si>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</si>
  <si>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</si>
  <si>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</si>
  <si>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</si>
  <si>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</si>
  <si>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</si>
  <si>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</si>
  <si>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</si>
  <si>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</si>
  <si>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</si>
  <si>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</si>
  <si>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</si>
  <si>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</si>
  <si>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</si>
  <si>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</si>
  <si>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</si>
  <si>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</si>
  <si>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</si>
  <si>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</si>
  <si>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</si>
  <si>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</si>
  <si>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</si>
  <si>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</si>
  <si>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</si>
  <si>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</si>
  <si>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</si>
  <si>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</si>
  <si>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</si>
  <si>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</si>
  <si>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</si>
  <si>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</si>
  <si>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</si>
  <si>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</si>
  <si>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</si>
  <si>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</si>
  <si>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</si>
  <si>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</si>
  <si>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</si>
  <si>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</si>
  <si>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</si>
  <si>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</si>
  <si>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</si>
  <si>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</si>
  <si>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</si>
  <si>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</si>
  <si>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</si>
  <si>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</si>
  <si>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</si>
  <si>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</si>
  <si>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</si>
  <si>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</si>
  <si>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</si>
  <si>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</si>
  <si>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</si>
  <si>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</si>
  <si>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</si>
  <si>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</si>
  <si>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</si>
  <si>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</si>
  <si>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</si>
  <si>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</si>
  <si>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</si>
  <si>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</si>
  <si>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</si>
  <si>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</si>
  <si>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</si>
  <si>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</si>
  <si>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</si>
  <si>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</si>
  <si>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</si>
  <si>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</si>
  <si>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</si>
  <si>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</si>
  <si>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</si>
  <si>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</si>
  <si>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</si>
  <si>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</si>
  <si>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</si>
  <si>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</si>
  <si>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</si>
  <si>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</si>
  <si>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</si>
  <si>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</si>
  <si>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</si>
  <si>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</si>
  <si>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</si>
  <si>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</si>
  <si>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</si>
  <si>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</si>
  <si>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</si>
  <si>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</si>
  <si>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</si>
  <si>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</si>
  <si>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</si>
  <si>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</si>
  <si>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</si>
  <si>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</si>
  <si>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</si>
  <si>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</si>
  <si>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</si>
  <si>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</si>
  <si>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</si>
  <si>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</si>
  <si>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</si>
  <si>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</si>
  <si>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</si>
  <si>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</si>
  <si>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</si>
  <si>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</si>
  <si>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</si>
  <si>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</si>
  <si>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</si>
  <si>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</si>
  <si>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</si>
  <si>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</si>
  <si>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</si>
  <si>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</si>
  <si>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</si>
  <si>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</si>
  <si>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</si>
  <si>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</si>
  <si>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</si>
  <si>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</si>
  <si>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</si>
  <si>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</si>
  <si>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</si>
  <si>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</si>
  <si>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</si>
  <si>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</si>
  <si>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</si>
  <si>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</si>
  <si>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</si>
  <si>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</si>
  <si>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</si>
  <si>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</si>
  <si>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</si>
  <si>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</si>
  <si>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</si>
  <si>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</si>
  <si>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</si>
  <si>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</si>
  <si>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</si>
  <si>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</si>
  <si>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</si>
  <si>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</si>
  <si>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</si>
  <si>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</si>
  <si>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</si>
  <si>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</si>
  <si>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</si>
  <si>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</si>
  <si>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</si>
  <si>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</si>
  <si>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</si>
  <si>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</si>
  <si>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</si>
  <si>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</si>
  <si>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</si>
  <si>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</si>
  <si>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</si>
  <si>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</si>
  <si>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</si>
  <si>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</si>
  <si>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</si>
  <si>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</si>
  <si>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</si>
  <si>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</si>
  <si>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</si>
  <si>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</si>
  <si>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</si>
  <si>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</si>
  <si>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</si>
  <si>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</si>
  <si>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</si>
  <si>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</si>
  <si>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</si>
  <si>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</si>
  <si>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</si>
  <si>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</si>
  <si>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</si>
  <si>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</si>
  <si>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</si>
  <si>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</si>
  <si>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</si>
  <si>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</si>
  <si>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</si>
  <si>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</si>
  <si>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</si>
  <si>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</si>
  <si>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</si>
  <si>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</si>
  <si>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</si>
  <si>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</si>
  <si>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</si>
  <si>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</si>
  <si>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</si>
  <si>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</si>
  <si>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</si>
  <si>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</si>
  <si>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</si>
  <si>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</si>
  <si>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</si>
  <si>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</si>
  <si>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</si>
  <si>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</si>
  <si>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</si>
  <si>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</si>
  <si>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</si>
  <si>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</si>
  <si>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</si>
  <si>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</si>
  <si>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</si>
  <si>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</si>
  <si>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</si>
  <si>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</si>
  <si>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</si>
  <si>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</si>
  <si>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</si>
  <si>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</si>
  <si>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</si>
  <si>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</si>
  <si>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</si>
  <si>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</si>
  <si>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</si>
  <si>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</si>
  <si>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</si>
  <si>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</si>
  <si>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</si>
  <si>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</si>
  <si>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</si>
  <si>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</si>
  <si>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</si>
  <si>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</si>
  <si>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</si>
  <si>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</si>
  <si>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</si>
  <si>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</si>
  <si>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</si>
  <si>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</si>
  <si>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</si>
  <si>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</si>
  <si>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</si>
  <si>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</si>
  <si>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</si>
  <si>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</si>
  <si>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</si>
  <si>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</si>
  <si>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</si>
  <si>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</si>
  <si>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</si>
  <si>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</si>
  <si>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</si>
  <si>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</si>
  <si>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</si>
  <si>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</si>
  <si>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</si>
  <si>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</si>
  <si>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</si>
  <si>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</si>
  <si>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</si>
  <si>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</si>
  <si>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</si>
  <si>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</si>
  <si>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</si>
  <si>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</si>
  <si>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</si>
  <si>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</si>
  <si>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</si>
  <si>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</si>
  <si>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</si>
  <si>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</si>
  <si>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</si>
  <si>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</si>
  <si>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</si>
  <si>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</si>
  <si>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</si>
  <si>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</si>
  <si>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</si>
  <si>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</si>
  <si>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</si>
  <si>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</si>
  <si>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</si>
  <si>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</si>
  <si>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</si>
  <si>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</si>
  <si>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</si>
  <si>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</si>
  <si>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</si>
  <si>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</si>
  <si>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</si>
  <si>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</si>
  <si>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</si>
  <si>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</si>
  <si>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</si>
  <si>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</si>
  <si>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</si>
  <si>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</si>
  <si>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</si>
  <si>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</si>
  <si>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</si>
  <si>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</si>
  <si>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</si>
  <si>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</si>
  <si>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</si>
  <si>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</si>
  <si>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</si>
  <si>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</si>
  <si>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</si>
  <si>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</si>
  <si>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</si>
  <si>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</si>
  <si>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</si>
  <si>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</si>
  <si>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</si>
  <si>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</si>
  <si>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</si>
  <si>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</si>
  <si>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</si>
  <si>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</si>
  <si>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</si>
  <si>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</si>
  <si>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</si>
  <si>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</si>
  <si>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</si>
  <si>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</si>
  <si>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</si>
  <si>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</si>
  <si>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</si>
  <si>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</si>
  <si>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</si>
  <si>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</si>
  <si>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</si>
  <si>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</si>
  <si>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</si>
  <si>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</si>
  <si>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</si>
  <si>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</si>
  <si>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</si>
  <si>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</si>
  <si>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</si>
  <si>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</si>
  <si>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</si>
  <si>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</si>
  <si>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</si>
  <si>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</si>
  <si>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</si>
  <si>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</si>
  <si>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</si>
  <si>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</si>
  <si>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</si>
  <si>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</si>
  <si>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</si>
  <si>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</si>
  <si>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</si>
  <si>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</si>
  <si>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</si>
  <si>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</si>
  <si>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</si>
  <si>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</si>
  <si>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</si>
  <si>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</si>
  <si>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</si>
  <si>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</si>
  <si>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</si>
  <si>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</si>
  <si>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</si>
  <si>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</si>
  <si>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</si>
  <si>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</si>
  <si>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</si>
  <si>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</si>
  <si>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</si>
  <si>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</si>
  <si>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</si>
  <si>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</si>
  <si>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</si>
  <si>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</si>
  <si>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</si>
  <si>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</si>
  <si>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</si>
  <si>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</si>
  <si>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</si>
  <si>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</si>
  <si>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</si>
  <si>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</si>
  <si>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</si>
  <si>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</si>
  <si>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</si>
  <si>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</si>
  <si>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</si>
  <si>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</si>
  <si>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</si>
  <si>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</si>
  <si>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</si>
  <si>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</si>
  <si>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</si>
  <si>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</si>
  <si>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</si>
  <si>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</si>
  <si>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</si>
  <si>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</si>
  <si>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</si>
  <si>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</si>
  <si>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</si>
  <si>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</si>
  <si>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</si>
  <si>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</si>
  <si>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</si>
  <si>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</si>
  <si>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</si>
  <si>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</si>
  <si>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</si>
  <si>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</si>
  <si>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</si>
  <si>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</si>
  <si>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</si>
  <si>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</si>
  <si>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</si>
  <si>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</si>
  <si>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</si>
  <si>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</si>
  <si>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</si>
  <si>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</si>
  <si>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</si>
  <si>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</si>
  <si>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</si>
  <si>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</si>
  <si>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</si>
  <si>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</si>
  <si>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</si>
  <si>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</si>
  <si>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</si>
  <si>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</si>
  <si>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</si>
  <si>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</si>
  <si>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</si>
  <si>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</si>
  <si>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</si>
  <si>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</si>
  <si>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</si>
  <si>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</si>
  <si>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</si>
  <si>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</si>
  <si>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</si>
  <si>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</si>
  <si>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</si>
  <si>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</si>
  <si>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</si>
  <si>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</si>
  <si>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</si>
  <si>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</si>
  <si>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</si>
  <si>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</si>
  <si>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</si>
  <si>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</si>
  <si>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</si>
  <si>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</si>
  <si>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</si>
  <si>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</si>
  <si>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</si>
  <si>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</si>
  <si>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</si>
  <si>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</si>
  <si>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</si>
  <si>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</si>
  <si>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</si>
  <si>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</si>
  <si>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</si>
  <si>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</si>
  <si>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</si>
  <si>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</si>
  <si>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</si>
  <si>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</si>
  <si>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</si>
  <si>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</si>
  <si>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</si>
  <si>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</si>
  <si>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</si>
  <si>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</si>
  <si>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</si>
  <si>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</si>
  <si>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</si>
  <si>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</si>
  <si>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</si>
  <si>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</si>
  <si>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</si>
  <si>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</si>
  <si>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</si>
  <si>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</si>
  <si>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</si>
  <si>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</si>
  <si>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</si>
  <si>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</si>
  <si>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</si>
  <si>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</si>
  <si>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</si>
  <si>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</si>
  <si>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</si>
  <si>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</si>
  <si>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</si>
  <si>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</si>
  <si>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</si>
  <si>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</si>
  <si>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</si>
  <si>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</si>
  <si>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</si>
  <si>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</si>
  <si>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</si>
  <si>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</si>
  <si>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</si>
  <si>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</si>
  <si>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</si>
  <si>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</si>
  <si>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</si>
  <si>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</si>
  <si>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</si>
  <si>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</si>
  <si>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</si>
  <si>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</si>
  <si>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</si>
  <si>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</si>
  <si>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</si>
  <si>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</si>
  <si>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</si>
  <si>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</si>
  <si>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</si>
  <si>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</si>
  <si>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</si>
  <si>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</si>
  <si>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</si>
  <si>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</si>
  <si>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</si>
  <si>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</si>
  <si>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</si>
  <si>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</si>
  <si>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</si>
  <si>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</si>
  <si>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</si>
  <si>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</si>
  <si>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</si>
  <si>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</si>
  <si>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</si>
  <si>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</si>
  <si>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</si>
  <si>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</si>
  <si>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</si>
  <si>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</si>
  <si>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</si>
  <si>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</si>
  <si>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</si>
  <si>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</si>
  <si>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</si>
  <si>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</si>
  <si>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</si>
  <si>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</si>
  <si>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</si>
  <si>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</si>
  <si>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</si>
  <si>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</si>
  <si>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</si>
  <si>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</si>
  <si>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</si>
  <si>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</si>
  <si>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</si>
  <si>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</si>
  <si>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</si>
  <si>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</si>
  <si>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</si>
  <si>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</si>
  <si>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</si>
  <si>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</si>
  <si>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</si>
  <si>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</si>
  <si>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</si>
  <si>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</si>
  <si>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</si>
  <si>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</si>
  <si>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</si>
  <si>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</si>
  <si>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</si>
  <si>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</si>
  <si>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</si>
  <si>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</si>
  <si>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</si>
  <si>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</si>
  <si>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</si>
  <si>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</si>
  <si>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</si>
  <si>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</si>
  <si>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</si>
  <si>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</si>
  <si>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</si>
  <si>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</si>
  <si>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</si>
  <si>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</si>
  <si>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</si>
  <si>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</si>
  <si>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</si>
  <si>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</si>
  <si>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</si>
  <si>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</si>
  <si>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</si>
  <si>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</si>
  <si>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</si>
  <si>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</si>
  <si>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</si>
  <si>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</si>
  <si>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</si>
  <si>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</si>
  <si>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</si>
  <si>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</si>
  <si>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</si>
  <si>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</si>
  <si>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</si>
  <si>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</si>
  <si>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</si>
  <si>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</si>
  <si>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</si>
  <si>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</si>
  <si>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</si>
  <si>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</si>
  <si>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</si>
  <si>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</si>
  <si>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</si>
  <si>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</si>
  <si>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</si>
  <si>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</si>
  <si>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</si>
  <si>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</si>
  <si>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</si>
  <si>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</si>
  <si>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</si>
  <si>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</si>
  <si>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</si>
  <si>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</si>
  <si>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</si>
  <si>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</si>
  <si>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</si>
  <si>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</si>
  <si>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</si>
  <si>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</si>
  <si>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</si>
  <si>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</si>
  <si>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</si>
  <si>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</si>
  <si>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</si>
  <si>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</si>
  <si>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</si>
  <si>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</si>
  <si>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</si>
  <si>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</si>
  <si>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</si>
  <si>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</si>
  <si>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</si>
  <si>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</si>
  <si>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</si>
  <si>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</si>
  <si>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</si>
  <si>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</si>
  <si>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</si>
  <si>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</si>
  <si>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</si>
  <si>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</si>
  <si>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</si>
  <si>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</si>
  <si>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</si>
  <si>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</si>
  <si>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</si>
  <si>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</si>
  <si>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</si>
  <si>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</si>
  <si>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</si>
  <si>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</si>
  <si>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</si>
  <si>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</si>
  <si>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</si>
  <si>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</si>
  <si>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</si>
  <si>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</si>
  <si>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</si>
  <si>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</si>
  <si>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</si>
  <si>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</si>
  <si>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</si>
  <si>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</si>
  <si>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</si>
  <si>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</si>
  <si>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</si>
  <si>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</si>
  <si>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</si>
  <si>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</si>
  <si>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</si>
  <si>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</si>
  <si>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</si>
  <si>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</si>
  <si>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</si>
  <si>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</si>
  <si>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</si>
  <si>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</si>
  <si>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</si>
  <si>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</si>
  <si>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</si>
  <si>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</si>
  <si>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</si>
  <si>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</si>
  <si>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</si>
  <si>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</si>
  <si>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</si>
  <si>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</si>
  <si>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</si>
  <si>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</si>
  <si>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</si>
  <si>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</si>
  <si>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</si>
  <si>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</si>
  <si>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</si>
  <si>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</si>
  <si>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</si>
  <si>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</si>
  <si>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</si>
  <si>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</si>
  <si>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</si>
  <si>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</si>
  <si>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</si>
  <si>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</si>
  <si>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</si>
  <si>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</si>
  <si>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</si>
  <si>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</si>
  <si>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</si>
  <si>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</si>
  <si>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</si>
  <si>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</si>
  <si>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</si>
  <si>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</si>
  <si>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</si>
  <si>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</si>
  <si>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</si>
  <si>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</si>
  <si>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</si>
  <si>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</si>
  <si>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</si>
  <si>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</si>
  <si>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</si>
  <si>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</si>
  <si>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</si>
  <si>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</si>
  <si>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</si>
  <si>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</si>
  <si>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</si>
  <si>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</si>
  <si>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</si>
  <si>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</si>
  <si>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</si>
  <si>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</si>
  <si>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</si>
  <si>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</si>
  <si>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</si>
  <si>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</si>
  <si>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</si>
  <si>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</si>
  <si>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</si>
  <si>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</si>
  <si>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</si>
  <si>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</si>
  <si>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</si>
  <si>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</si>
  <si>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</si>
  <si>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</si>
  <si>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</si>
  <si>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</si>
  <si>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</si>
  <si>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</si>
  <si>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</si>
  <si>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</si>
  <si>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</si>
  <si>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</si>
  <si>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</si>
  <si>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</si>
  <si>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</si>
  <si>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</si>
  <si>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</si>
  <si>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</si>
  <si>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</si>
  <si>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</si>
  <si>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</si>
  <si>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</si>
  <si>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</si>
  <si>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</si>
  <si>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</si>
  <si>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</si>
  <si>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</si>
  <si>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</si>
  <si>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</si>
  <si>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</si>
  <si>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</si>
  <si>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</si>
  <si>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</si>
  <si>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</si>
  <si>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</si>
  <si>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</si>
  <si>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</si>
  <si>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</si>
  <si>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</si>
  <si>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</si>
  <si>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</si>
  <si>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</si>
  <si>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</si>
  <si>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</si>
  <si>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</si>
  <si>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</si>
  <si>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</si>
  <si>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</si>
  <si>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</si>
  <si>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</si>
  <si>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</si>
  <si>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</si>
  <si>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</si>
  <si>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</si>
  <si>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</si>
  <si>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</si>
  <si>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</si>
  <si>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</si>
  <si>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</si>
  <si>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</si>
  <si>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</si>
  <si>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</si>
  <si>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</si>
  <si>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</si>
  <si>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</si>
  <si>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</si>
  <si>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</si>
  <si>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</si>
  <si>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</si>
  <si>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</si>
  <si>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</si>
  <si>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</si>
  <si>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</si>
  <si>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</si>
  <si>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</si>
  <si>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</si>
  <si>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</si>
  <si>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</si>
  <si>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</si>
  <si>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</si>
  <si>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</si>
  <si>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</si>
  <si>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</si>
  <si>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</si>
  <si>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</si>
  <si>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</si>
  <si>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</si>
  <si>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</si>
  <si>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</si>
  <si>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</si>
  <si>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</si>
  <si>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</si>
  <si>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</si>
  <si>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</si>
  <si>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</si>
  <si>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</si>
  <si>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</si>
  <si>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</si>
  <si>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</si>
  <si>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</si>
  <si>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</si>
  <si>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</si>
  <si>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</si>
  <si>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</si>
  <si>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</si>
  <si>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</si>
  <si>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</si>
  <si>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</si>
  <si>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</si>
  <si>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</si>
  <si>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</si>
  <si>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</si>
  <si>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</si>
  <si>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</si>
  <si>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</si>
  <si>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</si>
  <si>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</si>
  <si>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</si>
  <si>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</si>
  <si>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</si>
  <si>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</si>
  <si>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</si>
  <si>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</si>
  <si>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</si>
  <si>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</si>
  <si>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</si>
  <si>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</si>
  <si>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</si>
  <si>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</si>
  <si>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</si>
  <si>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</si>
  <si>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</si>
  <si>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</si>
  <si>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</si>
  <si>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</si>
  <si>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</si>
  <si>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</si>
  <si>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</si>
  <si>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</si>
  <si>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</si>
  <si>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</si>
  <si>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</si>
  <si>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</si>
  <si>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</si>
  <si>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</si>
  <si>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</si>
  <si>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</si>
  <si>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</si>
  <si>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</si>
  <si>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</si>
  <si>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</si>
  <si>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</si>
  <si>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</si>
  <si>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</si>
  <si>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</si>
  <si>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</si>
  <si>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</si>
  <si>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</si>
  <si>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</si>
  <si>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</si>
  <si>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</si>
  <si>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</si>
  <si>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</si>
  <si>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</si>
  <si>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</si>
  <si>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</si>
  <si>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</si>
  <si>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</si>
  <si>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</si>
  <si>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</si>
  <si>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</si>
  <si>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</si>
  <si>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</si>
  <si>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</si>
  <si>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</si>
  <si>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</si>
  <si>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</si>
  <si>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</si>
  <si>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</si>
  <si>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</si>
  <si>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</si>
  <si>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</si>
  <si>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</si>
  <si>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</si>
  <si>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</si>
  <si>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</si>
  <si>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</si>
  <si>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</si>
  <si>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</si>
  <si>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</si>
  <si>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</si>
  <si>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</si>
  <si>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</si>
  <si>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</si>
  <si>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</si>
  <si>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</si>
  <si>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</si>
  <si>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</si>
  <si>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</si>
  <si>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</si>
  <si>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</si>
  <si>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</si>
  <si>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</si>
  <si>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</si>
  <si>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</si>
  <si>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</si>
  <si>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</si>
  <si>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</si>
  <si>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</si>
  <si>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</si>
  <si>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</si>
  <si>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</si>
  <si>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</si>
  <si>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</si>
  <si>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</si>
  <si>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</si>
  <si>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</si>
  <si>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</si>
  <si>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</si>
  <si>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</si>
  <si>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</si>
  <si>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</si>
  <si>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</si>
  <si>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</si>
  <si>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</si>
  <si>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</si>
  <si>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</si>
  <si>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</si>
  <si>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</si>
  <si>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</si>
  <si>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</si>
  <si>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</si>
  <si>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</si>
  <si>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</si>
  <si>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</si>
  <si>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</si>
  <si>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</si>
  <si>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</si>
  <si>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</si>
  <si>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</si>
  <si>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</si>
  <si>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</si>
  <si>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</si>
  <si>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</si>
  <si>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</si>
  <si>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</si>
  <si>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</si>
  <si>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</si>
  <si>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</si>
  <si>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</si>
  <si>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</si>
  <si>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</si>
  <si>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</si>
  <si>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</si>
  <si>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</si>
  <si>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</si>
  <si>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</si>
  <si>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</si>
  <si>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</si>
  <si>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</si>
  <si>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</si>
  <si>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</si>
  <si>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</si>
  <si>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</si>
  <si>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</si>
  <si>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</si>
  <si>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</si>
  <si>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</si>
  <si>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</si>
  <si>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</si>
  <si>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</si>
  <si>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</si>
  <si>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</si>
  <si>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</si>
  <si>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</si>
  <si>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</si>
  <si>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</si>
  <si>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</si>
  <si>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</si>
  <si>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</si>
  <si>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</si>
  <si>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</si>
  <si>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</si>
  <si>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</si>
  <si>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</si>
  <si>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</si>
  <si>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</si>
  <si>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</si>
  <si>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</si>
  <si>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</si>
  <si>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</si>
  <si>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</si>
  <si>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</si>
  <si>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</si>
  <si>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</si>
  <si>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</si>
  <si>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</si>
  <si>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</si>
  <si>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</si>
  <si>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</si>
  <si>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</si>
  <si>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</si>
  <si>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</si>
  <si>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</si>
  <si>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</si>
  <si>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</si>
  <si>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</si>
  <si>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</si>
  <si>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</si>
  <si>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</si>
  <si>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</si>
  <si>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</si>
  <si>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</si>
  <si>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</si>
  <si>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</si>
  <si>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</si>
  <si>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</si>
  <si>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</si>
  <si>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</si>
  <si>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</si>
  <si>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</si>
  <si>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</si>
  <si>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</si>
  <si>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</si>
  <si>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</si>
  <si>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</si>
  <si>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</si>
  <si>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</si>
  <si>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</si>
  <si>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</si>
  <si>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</si>
  <si>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</si>
  <si>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</si>
  <si>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</si>
  <si>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</si>
  <si>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</si>
  <si>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</si>
  <si>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</si>
  <si>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</si>
  <si>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</si>
  <si>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</si>
  <si>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</si>
  <si>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</si>
  <si>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</si>
  <si>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</si>
  <si>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</si>
  <si>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</si>
  <si>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</si>
  <si>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</si>
  <si>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</si>
  <si>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</si>
  <si>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</si>
  <si>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</si>
  <si>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</si>
  <si>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</si>
  <si>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</si>
  <si>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</si>
  <si>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</si>
  <si>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</si>
  <si>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</si>
  <si>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</si>
  <si>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</si>
  <si>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</si>
  <si>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</si>
  <si>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</si>
  <si>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</si>
  <si>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</si>
  <si>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</si>
  <si>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</si>
  <si>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</si>
  <si>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</si>
  <si>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</si>
  <si>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</si>
  <si>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</si>
  <si>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</si>
  <si>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</si>
  <si>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</si>
  <si>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</si>
  <si>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</si>
  <si>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</si>
  <si>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</si>
  <si>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</si>
  <si>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</si>
  <si>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</si>
  <si>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</si>
  <si>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</si>
  <si>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</si>
  <si>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</si>
  <si>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</si>
  <si>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</si>
  <si>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</si>
  <si>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</si>
  <si>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</si>
  <si>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</si>
  <si>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</si>
  <si>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</si>
  <si>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</si>
  <si>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</si>
  <si>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</si>
  <si>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</si>
  <si>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</si>
  <si>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</si>
  <si>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</si>
  <si>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</si>
  <si>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</si>
  <si>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</si>
  <si>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</si>
  <si>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</si>
  <si>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</si>
  <si>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</si>
  <si>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</si>
  <si>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</si>
  <si>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</si>
  <si>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</si>
  <si>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</si>
  <si>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</si>
  <si>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</si>
  <si>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</si>
  <si>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</si>
  <si>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</si>
  <si>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</si>
  <si>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</si>
  <si>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</si>
  <si>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</si>
  <si>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</si>
  <si>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</si>
  <si>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</si>
  <si>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</si>
  <si>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</si>
  <si>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</si>
  <si>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</si>
  <si>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</si>
  <si>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</si>
  <si>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</si>
  <si>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</si>
  <si>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</si>
  <si>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</si>
  <si>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</si>
  <si>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</si>
  <si>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</si>
  <si>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</si>
  <si>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</si>
  <si>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</si>
  <si>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</si>
  <si>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</si>
  <si>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</si>
  <si>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</si>
  <si>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</si>
  <si>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</si>
  <si>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</si>
  <si>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</si>
  <si>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</si>
  <si>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</si>
  <si>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</si>
  <si>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</si>
  <si>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</si>
  <si>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</si>
  <si>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</si>
  <si>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</si>
  <si>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</si>
  <si>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</si>
  <si>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</si>
  <si>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</si>
  <si>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</si>
  <si>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</si>
  <si>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</si>
  <si>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</si>
  <si>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</si>
  <si>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</si>
  <si>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</si>
  <si>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</si>
  <si>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</si>
  <si>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</si>
  <si>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</si>
  <si>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</si>
  <si>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</si>
  <si>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</si>
  <si>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</si>
  <si>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</si>
  <si>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</si>
  <si>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</si>
  <si>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</si>
  <si>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</si>
  <si>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</si>
  <si>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</si>
  <si>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</si>
  <si>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</si>
  <si>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</si>
  <si>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</si>
  <si>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</si>
  <si>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</si>
  <si>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</si>
  <si>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</si>
  <si>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</si>
  <si>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</si>
  <si>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</si>
  <si>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</si>
  <si>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</si>
  <si>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</si>
  <si>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</si>
  <si>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</si>
  <si>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</si>
  <si>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</si>
  <si>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</si>
  <si>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</si>
  <si>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</si>
  <si>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</si>
  <si>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</si>
  <si>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</si>
  <si>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</si>
  <si>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</si>
  <si>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</si>
  <si>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</si>
  <si>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</si>
  <si>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</si>
  <si>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</si>
  <si>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</si>
  <si>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</si>
  <si>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</si>
  <si>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</si>
  <si>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</si>
  <si>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</si>
  <si>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</si>
  <si>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</si>
  <si>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</si>
  <si>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</si>
  <si>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</si>
  <si>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</si>
  <si>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</si>
  <si>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</si>
  <si>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</si>
  <si>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</si>
  <si>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</si>
  <si>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</si>
  <si>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</si>
  <si>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</si>
  <si>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</si>
  <si>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</si>
  <si>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</si>
  <si>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</si>
  <si>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</si>
  <si>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</si>
  <si>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</si>
  <si>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</si>
  <si>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</si>
  <si>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</si>
  <si>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</si>
  <si>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</si>
  <si>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</si>
  <si>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</si>
  <si>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</si>
  <si>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</si>
  <si>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</si>
  <si>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</si>
  <si>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</si>
  <si>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</si>
  <si>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</si>
  <si>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</si>
  <si>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</si>
  <si>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</si>
  <si>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</si>
  <si>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</si>
  <si>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</si>
  <si>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</si>
  <si>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</si>
  <si>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</si>
  <si>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</si>
  <si>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</si>
  <si>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</si>
  <si>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</si>
  <si>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</si>
  <si>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</si>
  <si>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</si>
  <si>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</si>
  <si>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</si>
  <si>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</si>
  <si>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</si>
  <si>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</si>
  <si>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</si>
  <si>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</si>
  <si>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</si>
  <si>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</si>
  <si>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</si>
  <si>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</si>
  <si>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</si>
  <si>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</si>
  <si>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</si>
  <si>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</si>
  <si>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</si>
  <si>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</si>
  <si>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</si>
  <si>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</si>
  <si>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</si>
  <si>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</si>
  <si>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</si>
  <si>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</si>
  <si>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</si>
  <si>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</si>
  <si>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</si>
  <si>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</si>
  <si>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</si>
  <si>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</si>
  <si>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</si>
  <si>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</si>
  <si>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</si>
  <si>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</si>
  <si>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</si>
  <si>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</si>
  <si>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</si>
  <si>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</si>
  <si>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</si>
  <si>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</si>
  <si>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</si>
  <si>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</si>
  <si>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</si>
  <si>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</si>
  <si>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</si>
  <si>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</si>
  <si>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</si>
  <si>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</si>
  <si>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</si>
  <si>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</si>
  <si>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</si>
  <si>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</si>
  <si>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</si>
  <si>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</si>
  <si>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</si>
  <si>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</si>
  <si>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</si>
  <si>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</si>
  <si>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</si>
  <si>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</si>
  <si>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</si>
  <si>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</si>
  <si>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</si>
  <si>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</si>
  <si>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</si>
  <si>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</si>
  <si>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</si>
  <si>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</si>
  <si>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</si>
  <si>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</si>
  <si>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</si>
  <si>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</si>
  <si>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</si>
  <si>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</si>
  <si>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</si>
  <si>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</si>
  <si>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</si>
  <si>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</si>
  <si>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</si>
  <si>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</si>
  <si>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</si>
  <si>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</si>
  <si>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</si>
  <si>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</si>
  <si>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</si>
  <si>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</si>
  <si>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</si>
  <si>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</si>
  <si>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</si>
  <si>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</si>
  <si>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</si>
  <si>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</si>
  <si>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</si>
  <si>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</si>
  <si>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</si>
  <si>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</si>
  <si>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</si>
  <si>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</si>
  <si>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</si>
  <si>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</si>
  <si>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</si>
  <si>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</si>
  <si>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</si>
  <si>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</si>
  <si>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</si>
  <si>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</si>
  <si>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</si>
  <si>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</si>
  <si>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</si>
  <si>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</si>
  <si>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</si>
  <si>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</si>
  <si>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</si>
  <si>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</si>
  <si>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</si>
  <si>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</si>
  <si>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</si>
  <si>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</si>
  <si>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</si>
  <si>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</si>
  <si>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</si>
  <si>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</si>
  <si>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</si>
  <si>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</si>
  <si>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</si>
  <si>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</si>
  <si>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</si>
  <si>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</si>
  <si>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</si>
  <si>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</si>
  <si>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</si>
  <si>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</si>
  <si>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</si>
  <si>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</si>
  <si>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</si>
  <si>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</si>
  <si>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</si>
  <si>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</si>
  <si>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</si>
  <si>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</si>
  <si>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</si>
  <si>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</si>
  <si>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</si>
  <si>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</si>
  <si>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</si>
  <si>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</si>
  <si>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</si>
  <si>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</si>
  <si>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</si>
  <si>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</si>
  <si>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</si>
  <si>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</si>
  <si>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</si>
  <si>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</si>
  <si>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</si>
  <si>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</si>
  <si>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</si>
  <si>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</si>
  <si>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</si>
  <si>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</si>
  <si>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</si>
  <si>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</si>
  <si>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</si>
  <si>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</si>
  <si>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</si>
  <si>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</si>
  <si>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</si>
  <si>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</si>
  <si>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</si>
  <si>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</si>
  <si>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</si>
  <si>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</si>
  <si>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</si>
  <si>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</si>
  <si>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</si>
  <si>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</si>
  <si>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</si>
  <si>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</si>
  <si>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</si>
  <si>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</si>
  <si>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</si>
  <si>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</si>
  <si>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</si>
  <si>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</si>
  <si>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</si>
  <si>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</si>
  <si>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</si>
  <si>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</si>
  <si>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</si>
  <si>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</si>
  <si>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</si>
  <si>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</si>
  <si>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</si>
  <si>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</si>
  <si>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</si>
  <si>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</si>
  <si>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</si>
  <si>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</si>
  <si>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</si>
  <si>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</si>
  <si>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</si>
  <si>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</si>
  <si>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</si>
  <si>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</si>
  <si>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</si>
  <si>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</si>
  <si>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</si>
  <si>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</si>
  <si>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</si>
  <si>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</si>
  <si>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</si>
  <si>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</si>
  <si>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</si>
  <si>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</si>
  <si>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</si>
  <si>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</si>
  <si>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</si>
  <si>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</si>
  <si>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</si>
  <si>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</si>
  <si>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</si>
  <si>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</si>
  <si>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</si>
  <si>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</si>
  <si>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</si>
  <si>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</si>
  <si>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</si>
  <si>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</si>
  <si>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</si>
  <si>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</si>
  <si>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</si>
  <si>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</si>
  <si>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</si>
  <si>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</si>
  <si>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</si>
  <si>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</si>
  <si>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</si>
  <si>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</si>
  <si>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</si>
  <si>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</si>
  <si>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</si>
  <si>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</si>
  <si>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</si>
  <si>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</si>
  <si>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</si>
  <si>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</si>
  <si>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</si>
  <si>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</si>
  <si>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</si>
  <si>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</si>
  <si>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</si>
  <si>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</si>
  <si>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</si>
  <si>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</si>
  <si>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</si>
  <si>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</si>
  <si>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</si>
  <si>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</si>
  <si>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</si>
  <si>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</si>
  <si>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</si>
  <si>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</si>
  <si>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</si>
  <si>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</si>
  <si>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</si>
  <si>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</si>
  <si>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</si>
  <si>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</si>
  <si>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</si>
  <si>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</si>
  <si>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</si>
  <si>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</si>
  <si>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</si>
  <si>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</si>
  <si>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</si>
  <si>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</si>
  <si>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</si>
  <si>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</si>
  <si>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</si>
  <si>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</si>
  <si>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</si>
  <si>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</si>
  <si>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</si>
  <si>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</si>
  <si>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</si>
  <si>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</si>
  <si>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</si>
  <si>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</si>
  <si>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</si>
  <si>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</si>
  <si>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</si>
  <si>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</si>
  <si>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</si>
  <si>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</si>
  <si>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</si>
  <si>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</si>
  <si>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</si>
  <si>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</si>
  <si>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</si>
  <si>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</si>
  <si>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</si>
  <si>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</si>
  <si>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</si>
  <si>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</si>
  <si>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</si>
  <si>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</si>
  <si>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</si>
  <si>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</si>
  <si>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</si>
  <si>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</si>
  <si>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</si>
  <si>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</si>
  <si>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</si>
  <si>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</si>
  <si>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</si>
  <si>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</si>
  <si>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</si>
  <si>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</si>
  <si>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</si>
  <si>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</si>
  <si>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</si>
  <si>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</si>
  <si>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</si>
  <si>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</si>
  <si>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</si>
  <si>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</si>
  <si>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</si>
  <si>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</si>
  <si>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</si>
  <si>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</si>
  <si>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</si>
  <si>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</si>
  <si>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</si>
  <si>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</si>
  <si>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</si>
  <si>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</si>
  <si>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</si>
  <si>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</si>
  <si>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</si>
  <si>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</si>
  <si>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</si>
  <si>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</si>
  <si>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</si>
  <si>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</si>
  <si>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</si>
  <si>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</si>
  <si>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</si>
  <si>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</si>
  <si>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</si>
  <si>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</si>
  <si>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</si>
  <si>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</si>
  <si>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</si>
  <si>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</si>
  <si>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</si>
  <si>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</si>
  <si>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</si>
  <si>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</si>
  <si>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</si>
  <si>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</si>
  <si>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</si>
  <si>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</si>
  <si>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</si>
  <si>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</si>
  <si>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</si>
  <si>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</si>
  <si>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</si>
  <si>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</si>
  <si>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</si>
  <si>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</si>
  <si>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</si>
  <si>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</si>
  <si>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</si>
  <si>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</si>
  <si>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</si>
  <si>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</si>
  <si>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</si>
  <si>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</si>
  <si>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</si>
  <si>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</si>
  <si>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</si>
  <si>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</si>
  <si>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</si>
  <si>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</si>
  <si>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</si>
  <si>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</si>
  <si>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</si>
  <si>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</si>
  <si>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</si>
  <si>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</si>
  <si>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</si>
  <si>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</si>
  <si>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</si>
  <si>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</si>
  <si>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</si>
  <si>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</si>
  <si>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</si>
  <si>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</si>
  <si>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</si>
  <si>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</si>
  <si>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</si>
  <si>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</si>
  <si>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</si>
  <si>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</si>
  <si>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</si>
  <si>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</si>
  <si>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</si>
  <si>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</si>
  <si>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</si>
  <si>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</si>
  <si>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</si>
  <si>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</si>
  <si>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</si>
  <si>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</si>
  <si>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</si>
  <si>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</si>
  <si>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</si>
  <si>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</si>
  <si>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</si>
  <si>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</si>
  <si>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</si>
  <si>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</si>
  <si>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</si>
  <si>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</si>
  <si>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</si>
  <si>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</si>
  <si>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</si>
  <si>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</si>
  <si>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</si>
  <si>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</si>
  <si>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</si>
  <si>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</si>
  <si>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</si>
  <si>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</si>
  <si>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</si>
  <si>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</si>
  <si>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</si>
  <si>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</si>
  <si>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</si>
  <si>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</si>
  <si>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</si>
  <si>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</si>
  <si>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</si>
  <si>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</si>
  <si>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</si>
  <si>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</si>
  <si>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</si>
  <si>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</si>
  <si>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</si>
  <si>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</si>
  <si>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</si>
  <si>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</si>
  <si>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</si>
  <si>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</si>
  <si>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</si>
  <si>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</si>
  <si>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</si>
  <si>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</si>
  <si>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</si>
  <si>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</si>
  <si>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</si>
  <si>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</si>
  <si>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</si>
  <si>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</si>
  <si>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</si>
  <si>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</si>
  <si>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</si>
  <si>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</si>
  <si>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</si>
  <si>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</si>
  <si>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</si>
  <si>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</si>
  <si>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</si>
  <si>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</si>
  <si>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</si>
  <si>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</si>
  <si>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</si>
  <si>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</si>
  <si>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</si>
  <si>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</si>
  <si>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</si>
  <si>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</si>
  <si>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</si>
  <si>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</si>
  <si>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</si>
  <si>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</si>
  <si>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</si>
  <si>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</si>
  <si>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</si>
  <si>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</si>
  <si>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</si>
  <si>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</si>
  <si>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</si>
  <si>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</si>
  <si>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</si>
  <si>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</si>
  <si>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</si>
  <si>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</si>
  <si>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</si>
  <si>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</si>
  <si>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</si>
  <si>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</si>
  <si>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</si>
  <si>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</si>
  <si>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</si>
  <si>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</si>
  <si>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</si>
  <si>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</si>
  <si>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</si>
  <si>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</si>
  <si>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</si>
  <si>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</si>
  <si>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</si>
  <si>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</si>
  <si>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</si>
  <si>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</si>
  <si>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</si>
  <si>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</si>
  <si>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</si>
  <si>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</si>
  <si>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</si>
  <si>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</si>
  <si>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</si>
  <si>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</si>
  <si>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</si>
  <si>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</si>
  <si>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</si>
  <si>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</si>
  <si>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</si>
  <si>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</si>
  <si>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</si>
  <si>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</si>
  <si>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</si>
  <si>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</si>
  <si>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</si>
  <si>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</si>
  <si>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</si>
  <si>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</si>
  <si>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</si>
  <si>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</si>
  <si>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</si>
  <si>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</si>
  <si>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</si>
  <si>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</si>
  <si>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</si>
  <si>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</si>
  <si>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</si>
  <si>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</si>
  <si>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</si>
  <si>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</si>
  <si>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</si>
  <si>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</si>
  <si>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</si>
  <si>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</si>
  <si>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</si>
  <si>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</si>
  <si>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</si>
  <si>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</si>
  <si>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</si>
  <si>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</si>
  <si>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</si>
  <si>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</si>
  <si>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</si>
  <si>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</si>
  <si>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</si>
  <si>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</si>
  <si>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</si>
  <si>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</si>
  <si>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</si>
  <si>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</si>
  <si>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</si>
  <si>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</si>
  <si>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</si>
  <si>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</si>
  <si>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</si>
  <si>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</si>
  <si>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</si>
  <si>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</si>
  <si>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</si>
  <si>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</si>
  <si>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</si>
  <si>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</si>
  <si>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</si>
  <si>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</si>
  <si>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</si>
  <si>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</si>
  <si>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</si>
  <si>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</si>
  <si>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</si>
  <si>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</si>
  <si>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</si>
  <si>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</si>
  <si>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</si>
  <si>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</si>
  <si>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</si>
  <si>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</si>
  <si>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</si>
  <si>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</si>
  <si>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</si>
  <si>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</si>
  <si>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</si>
  <si>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</si>
  <si>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</si>
  <si>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</si>
  <si>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</si>
  <si>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</si>
  <si>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</si>
  <si>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</si>
  <si>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</si>
  <si>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</si>
  <si>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</si>
  <si>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</si>
  <si>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</si>
  <si>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</si>
  <si>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</si>
  <si>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</si>
  <si>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</si>
  <si>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</si>
  <si>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</si>
  <si>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</si>
  <si>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</si>
  <si>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</si>
  <si>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</si>
  <si>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</si>
  <si>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</si>
  <si>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</si>
  <si>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</si>
  <si>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</si>
  <si>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</si>
  <si>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</si>
  <si>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</si>
  <si>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</si>
  <si>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</si>
  <si>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</si>
  <si>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</si>
  <si>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</si>
  <si>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</si>
  <si>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</si>
  <si>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</si>
  <si>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</si>
  <si>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</si>
  <si>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</si>
  <si>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</si>
  <si>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</si>
  <si>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</si>
  <si>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</si>
  <si>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</si>
  <si>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</si>
  <si>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</si>
  <si>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</si>
  <si>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</si>
  <si>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</si>
  <si>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</si>
  <si>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</si>
  <si>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</si>
  <si>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</si>
  <si>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</si>
  <si>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</si>
  <si>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</si>
  <si>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</si>
  <si>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</si>
  <si>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</si>
  <si>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</si>
  <si>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</si>
  <si>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</si>
  <si>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</si>
  <si>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</si>
  <si>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</si>
  <si>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</si>
  <si>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</si>
  <si>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</si>
  <si>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</si>
  <si>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</si>
  <si>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</si>
  <si>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</si>
  <si>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</si>
  <si>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</si>
  <si>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</si>
  <si>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</si>
  <si>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</si>
  <si>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</si>
  <si>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</si>
  <si>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</si>
  <si>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</si>
  <si>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</si>
  <si>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</si>
  <si>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</si>
  <si>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</si>
  <si>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</si>
  <si>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</si>
  <si>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</si>
  <si>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</si>
  <si>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</si>
  <si>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</si>
  <si>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</si>
  <si>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</si>
  <si>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</si>
  <si>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</si>
  <si>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</si>
  <si>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</si>
  <si>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</si>
  <si>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</si>
  <si>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</si>
  <si>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</si>
  <si>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</si>
  <si>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</si>
  <si>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</si>
  <si>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</si>
  <si>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</si>
  <si>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</si>
  <si>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</si>
  <si>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</si>
  <si>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</si>
  <si>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</si>
  <si>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</si>
  <si>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</si>
  <si>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</si>
  <si>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</si>
  <si>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</si>
  <si>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</si>
  <si>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</si>
  <si>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</si>
  <si>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</si>
  <si>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</si>
  <si>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</si>
  <si>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</si>
  <si>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</si>
  <si>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</si>
  <si>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</si>
  <si>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</si>
  <si>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</si>
  <si>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</si>
  <si>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</si>
  <si>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</si>
  <si>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</si>
  <si>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</si>
  <si>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</si>
  <si>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</si>
  <si>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</si>
  <si>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</si>
  <si>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</si>
  <si>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</si>
  <si>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</si>
  <si>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</si>
  <si>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</si>
  <si>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</si>
  <si>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</si>
  <si>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</si>
  <si>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</si>
  <si>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</si>
  <si>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</si>
  <si>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</si>
  <si>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</si>
  <si>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</si>
  <si>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</si>
  <si>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</si>
  <si>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</si>
  <si>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</si>
  <si>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</si>
  <si>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</si>
  <si>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</si>
  <si>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</si>
  <si>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</si>
  <si>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</si>
  <si>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</si>
  <si>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</si>
  <si>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</si>
  <si>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</si>
  <si>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</si>
  <si>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</si>
  <si>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</si>
  <si>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</si>
  <si>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</si>
  <si>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</si>
  <si>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</si>
  <si>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</si>
  <si>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</si>
  <si>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</si>
  <si>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</si>
  <si>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</si>
  <si>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</si>
  <si>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</si>
  <si>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</si>
  <si>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</si>
  <si>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</si>
  <si>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</si>
  <si>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</si>
  <si>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</si>
  <si>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</si>
  <si>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</si>
  <si>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</si>
  <si>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</si>
  <si>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</si>
  <si>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</si>
  <si>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</si>
  <si>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</si>
  <si>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</si>
  <si>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</si>
  <si>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</si>
  <si>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</si>
  <si>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</si>
  <si>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</si>
  <si>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</si>
  <si>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</si>
  <si>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</si>
  <si>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</si>
  <si>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</si>
  <si>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</si>
  <si>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</si>
  <si>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</si>
  <si>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</si>
  <si>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</si>
  <si>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</si>
  <si>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</si>
  <si>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</si>
  <si>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</si>
  <si>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</si>
  <si>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</si>
  <si>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</si>
  <si>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</si>
  <si>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</si>
  <si>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</si>
  <si>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</si>
  <si>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</si>
  <si>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</si>
  <si>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</si>
  <si>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</si>
  <si>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</si>
  <si>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</si>
  <si>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</si>
  <si>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</si>
  <si>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</si>
  <si>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</si>
  <si>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</si>
  <si>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</si>
  <si>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</si>
  <si>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</si>
  <si>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</si>
  <si>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</si>
  <si>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</si>
  <si>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</si>
  <si>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</si>
  <si>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</si>
  <si>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</si>
  <si>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</si>
  <si>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</si>
  <si>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</si>
  <si>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</si>
  <si>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</si>
  <si>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</si>
  <si>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</si>
  <si>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</si>
  <si>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</si>
  <si>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</si>
  <si>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</si>
  <si>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</si>
  <si>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</si>
  <si>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</si>
  <si>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</si>
  <si>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</si>
  <si>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</si>
  <si>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</si>
  <si>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</si>
  <si>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</si>
  <si>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</si>
  <si>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</si>
  <si>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</si>
  <si>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</si>
  <si>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</si>
  <si>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</si>
  <si>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</si>
  <si>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</si>
  <si>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</si>
  <si>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</si>
  <si>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</si>
  <si>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</si>
  <si>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</si>
  <si>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</si>
  <si>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</si>
  <si>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</si>
  <si>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</si>
  <si>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</si>
  <si>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</si>
  <si>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</si>
  <si>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</si>
  <si>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</si>
  <si>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</si>
  <si>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</si>
  <si>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</si>
  <si>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</si>
  <si>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</si>
  <si>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</si>
  <si>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</si>
  <si>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</si>
  <si>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</si>
  <si>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</si>
  <si>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</si>
  <si>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</si>
  <si>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</si>
  <si>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</si>
  <si>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</si>
  <si>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</si>
  <si>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</si>
  <si>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</si>
  <si>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</si>
  <si>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</si>
  <si>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</si>
  <si>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</si>
  <si>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</si>
  <si>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</si>
  <si>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</si>
  <si>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</si>
  <si>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</si>
  <si>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</si>
  <si>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</si>
  <si>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</si>
  <si>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</si>
  <si>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</si>
  <si>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</si>
  <si>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</si>
  <si>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</si>
  <si>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</si>
  <si>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</si>
  <si>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</si>
  <si>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</si>
  <si>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</si>
  <si>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</si>
  <si>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</si>
  <si>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</si>
  <si>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</si>
  <si>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</si>
  <si>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</si>
  <si>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</si>
  <si>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</si>
  <si>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</si>
  <si>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</si>
  <si>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</si>
  <si>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</si>
  <si>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</si>
  <si>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</si>
  <si>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</si>
  <si>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</si>
  <si>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</si>
  <si>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</si>
  <si>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</si>
  <si>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</si>
  <si>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</si>
  <si>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</si>
  <si>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</si>
  <si>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</si>
  <si>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</si>
  <si>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</si>
  <si>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</si>
  <si>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</si>
  <si>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</si>
  <si>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</si>
  <si>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</si>
  <si>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</si>
  <si>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</si>
  <si>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</si>
  <si>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</si>
  <si>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</si>
  <si>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</si>
  <si>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</si>
  <si>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</si>
  <si>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</si>
  <si>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</si>
  <si>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</si>
  <si>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</si>
  <si>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</si>
  <si>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</si>
  <si>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</si>
  <si>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</si>
  <si>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</si>
  <si>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</si>
  <si>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</si>
  <si>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</si>
  <si>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</si>
  <si>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</si>
  <si>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</si>
  <si>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</si>
  <si>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</si>
  <si>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</si>
  <si>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</si>
  <si>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</si>
  <si>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</si>
  <si>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</si>
  <si>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</si>
  <si>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</si>
  <si>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</si>
  <si>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</si>
  <si>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</si>
  <si>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</si>
  <si>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</si>
  <si>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</si>
  <si>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</si>
  <si>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</si>
  <si>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</si>
  <si>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</si>
  <si>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</si>
  <si>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</si>
  <si>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</si>
  <si>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</si>
  <si>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</si>
  <si>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</si>
  <si>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</si>
  <si>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</si>
  <si>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</si>
  <si>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</si>
  <si>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</si>
  <si>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</si>
  <si>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</si>
  <si>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</si>
  <si>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</si>
  <si>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</si>
  <si>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</si>
  <si>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</si>
  <si>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</si>
  <si>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</si>
  <si>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</si>
  <si>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</si>
  <si>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</si>
  <si>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</si>
  <si>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</si>
  <si>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</si>
  <si>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</si>
  <si>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</si>
  <si>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</si>
  <si>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</si>
  <si>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</si>
  <si>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</si>
  <si>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</si>
  <si>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</si>
  <si>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</si>
  <si>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</si>
  <si>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</si>
  <si>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</si>
  <si>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</si>
  <si>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</si>
  <si>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</si>
  <si>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</si>
  <si>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</si>
  <si>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</si>
  <si>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</si>
  <si>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</si>
  <si>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</si>
  <si>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</si>
  <si>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</si>
  <si>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</si>
  <si>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</si>
  <si>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</si>
  <si>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</si>
  <si>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</si>
  <si>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</si>
  <si>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</si>
  <si>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</si>
  <si>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</si>
  <si>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</si>
  <si>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</si>
  <si>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</si>
  <si>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</si>
  <si>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</si>
  <si>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</si>
  <si>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</si>
  <si>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</si>
  <si>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</si>
  <si>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</si>
  <si>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</si>
  <si>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</si>
  <si>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</si>
  <si>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</si>
  <si>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</si>
  <si>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</si>
  <si>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</si>
  <si>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</si>
  <si>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</si>
  <si>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</si>
  <si>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</si>
  <si>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</si>
  <si>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</si>
  <si>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</si>
  <si>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</si>
  <si>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</si>
  <si>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</si>
  <si>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</si>
  <si>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</si>
  <si>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</si>
  <si>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</si>
  <si>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</si>
  <si>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</si>
  <si>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</si>
  <si>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</si>
  <si>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</si>
  <si>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</si>
  <si>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</si>
  <si>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</si>
  <si>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</si>
  <si>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</si>
  <si>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</si>
  <si>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</si>
  <si>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</si>
  <si>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</si>
  <si>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</si>
  <si>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</si>
  <si>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</si>
  <si>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</si>
  <si>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</si>
  <si>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</si>
  <si>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</si>
  <si>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</si>
  <si>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</si>
  <si>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</si>
  <si>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</si>
  <si>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</si>
  <si>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</si>
  <si>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</si>
  <si>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</si>
  <si>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</si>
  <si>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</si>
  <si>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</si>
  <si>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</si>
  <si>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</si>
  <si>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</si>
  <si>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</si>
  <si>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</si>
  <si>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</si>
  <si>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</si>
  <si>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</si>
  <si>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</si>
  <si>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</si>
  <si>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</si>
  <si>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</si>
  <si>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</si>
  <si>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</si>
  <si>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</si>
  <si>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</si>
  <si>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</si>
  <si>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</si>
  <si>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</si>
  <si>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</si>
  <si>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</si>
  <si>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</si>
  <si>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</si>
  <si>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</si>
  <si>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</si>
  <si>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</si>
  <si>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</si>
  <si>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</si>
  <si>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</si>
  <si>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</si>
  <si>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</si>
  <si>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</si>
  <si>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</si>
  <si>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</si>
  <si>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</si>
  <si>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</si>
  <si>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</si>
  <si>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</si>
  <si>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</si>
  <si>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</si>
  <si>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</si>
  <si>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</si>
  <si>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</si>
  <si>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</si>
  <si>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</si>
  <si>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</si>
  <si>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</si>
  <si>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</si>
  <si>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</si>
  <si>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</si>
  <si>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</si>
  <si>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</si>
  <si>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</si>
  <si>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</si>
  <si>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</si>
  <si>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</si>
  <si>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</si>
  <si>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</si>
  <si>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</si>
  <si>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</si>
  <si>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</si>
  <si>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</si>
  <si>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</si>
  <si>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</si>
  <si>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</si>
  <si>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</si>
  <si>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</si>
  <si>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</si>
  <si>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</si>
  <si>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</si>
  <si>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</si>
  <si>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</si>
  <si>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</si>
  <si>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</si>
  <si>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</si>
  <si>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</si>
  <si>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</si>
  <si>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</si>
  <si>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</si>
  <si>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</si>
  <si>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</si>
  <si>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</si>
  <si>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</si>
  <si>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</si>
  <si>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</si>
  <si>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</si>
  <si>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</si>
  <si>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</si>
  <si>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</si>
  <si>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</si>
  <si>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</si>
  <si>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</si>
  <si>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</si>
  <si>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</si>
  <si>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</si>
  <si>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</si>
  <si>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</si>
  <si>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</si>
  <si>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</si>
  <si>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</si>
  <si>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</si>
  <si>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</si>
  <si>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</si>
  <si>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</si>
  <si>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</si>
  <si>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</si>
  <si>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</si>
  <si>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</si>
  <si>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</si>
  <si>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</si>
  <si>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</si>
  <si>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</si>
  <si>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</si>
  <si>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</si>
  <si>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</si>
  <si>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</si>
  <si>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</si>
  <si>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</si>
  <si>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</si>
  <si>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</si>
  <si>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</si>
  <si>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</si>
  <si>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</si>
  <si>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</si>
  <si>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</si>
  <si>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</si>
  <si>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</si>
  <si>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</si>
  <si>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</si>
  <si>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</si>
  <si>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</si>
  <si>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</si>
  <si>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</si>
  <si>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</si>
  <si>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</si>
  <si>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</si>
  <si>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</si>
  <si>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</si>
  <si>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</si>
  <si>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</si>
  <si>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</si>
  <si>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</si>
  <si>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</si>
  <si>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</si>
  <si>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</si>
  <si>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</si>
  <si>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</si>
  <si>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</si>
  <si>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</si>
  <si>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</si>
  <si>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</si>
  <si>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</si>
  <si>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</si>
  <si>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</si>
  <si>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</si>
  <si>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</si>
  <si>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</si>
  <si>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</si>
  <si>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</si>
  <si>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</si>
  <si>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</si>
  <si>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</si>
  <si>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</si>
  <si>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</si>
  <si>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</si>
  <si>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</si>
  <si>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</si>
  <si>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</si>
  <si>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</si>
  <si>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</si>
  <si>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</si>
  <si>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</si>
  <si>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</si>
  <si>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</si>
  <si>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</si>
  <si>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</si>
  <si>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</si>
  <si>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</si>
  <si>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</si>
  <si>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</si>
  <si>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</si>
  <si>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</si>
  <si>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</si>
  <si>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</si>
  <si>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</si>
  <si>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</si>
  <si>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</si>
  <si>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</si>
  <si>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</si>
  <si>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</si>
  <si>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</si>
  <si>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</si>
  <si>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</si>
  <si>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</si>
  <si>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</si>
  <si>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</si>
  <si>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</si>
  <si>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</si>
  <si>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</si>
  <si>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</si>
  <si>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</si>
  <si>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</si>
  <si>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</si>
  <si>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</si>
  <si>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</si>
  <si>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</si>
  <si>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</si>
  <si>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</si>
  <si>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</si>
  <si>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</si>
  <si>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</si>
  <si>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</si>
  <si>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</si>
  <si>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</si>
  <si>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</si>
  <si>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</si>
  <si>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</si>
  <si>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</si>
  <si>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</si>
  <si>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</si>
  <si>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</si>
  <si>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</si>
  <si>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</si>
  <si>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</si>
  <si>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</si>
  <si>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</si>
  <si>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</si>
  <si>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</si>
  <si>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</si>
  <si>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</si>
  <si>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</si>
  <si>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</si>
  <si>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</si>
  <si>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</si>
  <si>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</si>
  <si>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</si>
  <si>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</si>
  <si>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</si>
  <si>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</si>
  <si>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</si>
  <si>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</si>
  <si>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</si>
  <si>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</si>
  <si>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</si>
  <si>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</si>
  <si>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</si>
  <si>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</si>
  <si>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</si>
  <si>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</si>
  <si>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</si>
  <si>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</si>
  <si>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</si>
  <si>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</si>
  <si>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</si>
  <si>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</si>
  <si>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</si>
  <si>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</si>
  <si>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</si>
  <si>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</si>
  <si>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</si>
  <si>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</si>
  <si>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</si>
  <si>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</si>
  <si>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</si>
  <si>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</si>
  <si>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</si>
  <si>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</si>
  <si>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</si>
  <si>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</si>
  <si>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</si>
  <si>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</si>
  <si>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</si>
  <si>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</si>
  <si>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</si>
  <si>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</si>
  <si>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</si>
  <si>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</si>
  <si>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</si>
  <si>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</si>
  <si>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</si>
  <si>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</si>
  <si>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</si>
  <si>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</si>
  <si>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</si>
  <si>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</si>
  <si>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</si>
  <si>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</si>
  <si>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</si>
  <si>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</si>
  <si>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</si>
  <si>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</si>
  <si>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</si>
  <si>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</si>
  <si>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</si>
  <si>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</si>
  <si>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</si>
  <si>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</si>
  <si>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</si>
  <si>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</si>
  <si>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</si>
  <si>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</si>
  <si>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</si>
  <si>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</si>
  <si>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</si>
  <si>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</si>
  <si>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</si>
  <si>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</si>
  <si>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</si>
  <si>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</si>
  <si>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</si>
  <si>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</si>
  <si>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</si>
  <si>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</si>
  <si>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</si>
  <si>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</si>
  <si>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</si>
  <si>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</si>
  <si>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</si>
  <si>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</si>
  <si>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</si>
  <si>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</si>
  <si>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</si>
  <si>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</si>
  <si>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</si>
  <si>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</si>
  <si>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</si>
  <si>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</si>
  <si>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</si>
  <si>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</si>
  <si>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</si>
  <si>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</si>
  <si>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</si>
  <si>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</si>
  <si>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</si>
  <si>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</si>
  <si>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</si>
  <si>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</si>
  <si>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</si>
  <si>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</si>
  <si>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</si>
  <si>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</si>
  <si>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</si>
  <si>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</si>
  <si>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</si>
  <si>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</si>
  <si>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</si>
  <si>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</si>
  <si>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</si>
  <si>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</si>
  <si>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</si>
  <si>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</si>
  <si>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</si>
  <si>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</si>
  <si>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</si>
  <si>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</si>
  <si>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</si>
  <si>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</si>
  <si>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</si>
  <si>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</si>
  <si>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</si>
  <si>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</si>
  <si>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</si>
  <si>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</si>
  <si>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</si>
  <si>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</si>
  <si>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</si>
  <si>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</si>
  <si>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</si>
  <si>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</si>
  <si>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</si>
  <si>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</si>
  <si>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</si>
  <si>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</si>
  <si>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</si>
  <si>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</si>
  <si>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</si>
  <si>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</si>
  <si>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</si>
  <si>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</si>
  <si>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</si>
  <si>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</si>
  <si>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</si>
  <si>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</si>
  <si>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</si>
  <si>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</si>
  <si>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</si>
  <si>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</si>
  <si>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</si>
  <si>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</si>
  <si>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</si>
  <si>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</si>
  <si>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</si>
  <si>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</si>
  <si>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</si>
  <si>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</si>
  <si>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</si>
  <si>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</si>
  <si>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</si>
  <si>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</si>
  <si>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</si>
  <si>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</si>
  <si>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</si>
  <si>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</si>
  <si>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</si>
  <si>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</si>
  <si>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</si>
  <si>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</si>
  <si>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</si>
  <si>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</si>
  <si>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</si>
  <si>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</si>
  <si>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</si>
  <si>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</si>
  <si>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</si>
  <si>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</si>
  <si>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</si>
  <si>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</si>
  <si>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</si>
  <si>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</si>
  <si>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</si>
  <si>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</si>
  <si>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</si>
  <si>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</si>
  <si>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</si>
  <si>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</si>
  <si>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</si>
  <si>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</si>
  <si>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</si>
  <si>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</si>
  <si>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</si>
  <si>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</si>
  <si>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</si>
  <si>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</si>
  <si>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</si>
  <si>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</si>
  <si>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</si>
  <si>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</si>
  <si>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</si>
  <si>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</si>
  <si>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</si>
  <si>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</si>
  <si>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</si>
  <si>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</si>
  <si>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</si>
  <si>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</si>
  <si>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</si>
  <si>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</si>
  <si>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</si>
  <si>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</si>
  <si>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</si>
  <si>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</si>
  <si>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</si>
  <si>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</si>
  <si>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</si>
  <si>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</si>
  <si>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</si>
  <si>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</si>
  <si>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</si>
  <si>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</si>
  <si>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</si>
  <si>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</si>
  <si>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</si>
  <si>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</si>
  <si>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</si>
  <si>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</si>
  <si>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</si>
  <si>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</si>
  <si>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</si>
  <si>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</si>
  <si>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</si>
  <si>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</si>
  <si>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</si>
  <si>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</si>
  <si>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</si>
  <si>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</si>
  <si>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</si>
  <si>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</si>
  <si>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</si>
  <si>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</si>
  <si>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</si>
  <si>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</si>
  <si>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</si>
  <si>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</si>
  <si>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</si>
  <si>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</si>
  <si>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</si>
  <si>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</si>
  <si>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</si>
  <si>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</si>
  <si>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</si>
  <si>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</si>
  <si>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</si>
  <si>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</si>
  <si>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</si>
  <si>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</si>
  <si>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</si>
  <si>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</si>
  <si>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</si>
  <si>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</si>
  <si>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</si>
  <si>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</si>
  <si>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</si>
  <si>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</si>
  <si>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</si>
  <si>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</si>
  <si>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</si>
  <si>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</si>
  <si>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</si>
  <si>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</si>
  <si>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</si>
  <si>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</si>
  <si>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</si>
  <si>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</si>
  <si>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</si>
  <si>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</si>
  <si>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</si>
  <si>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</si>
  <si>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</si>
  <si>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</si>
  <si>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</si>
  <si>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</si>
  <si>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</si>
  <si>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</si>
  <si>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</si>
  <si>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</si>
  <si>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</si>
  <si>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</si>
  <si>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</si>
  <si>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</si>
  <si>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</si>
  <si>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</si>
  <si>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</si>
  <si>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</si>
  <si>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</si>
  <si>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</si>
  <si>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</si>
  <si>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</si>
  <si>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</si>
  <si>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</si>
  <si>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</si>
  <si>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</si>
  <si>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</si>
  <si>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</si>
  <si>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</si>
  <si>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</si>
  <si>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</si>
  <si>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</si>
  <si>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</si>
  <si>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</si>
  <si>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</si>
  <si>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</si>
  <si>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</si>
  <si>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</si>
  <si>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</si>
  <si>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</si>
  <si>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</si>
  <si>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</si>
  <si>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</si>
  <si>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</si>
  <si>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</si>
  <si>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</si>
  <si>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</si>
  <si>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</si>
  <si>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</si>
  <si>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</si>
  <si>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</si>
  <si>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</si>
  <si>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</si>
  <si>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</si>
  <si>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</si>
  <si>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</si>
  <si>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</si>
  <si>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</si>
  <si>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</si>
  <si>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</si>
  <si>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</si>
  <si>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</si>
  <si>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</si>
  <si>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</si>
  <si>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</si>
  <si>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</si>
  <si>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</si>
  <si>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</si>
  <si>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</si>
  <si>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</si>
  <si>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</si>
  <si>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</si>
  <si>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</si>
  <si>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</si>
  <si>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</si>
  <si>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</si>
  <si>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</si>
  <si>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</si>
  <si>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</si>
  <si>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</si>
  <si>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</si>
  <si>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</si>
  <si>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</si>
  <si>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</si>
  <si>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</si>
  <si>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</si>
  <si>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</si>
  <si>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</si>
  <si>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</si>
  <si>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</si>
  <si>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</si>
  <si>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</si>
  <si>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</si>
  <si>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</si>
  <si>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</si>
  <si>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</si>
  <si>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</si>
  <si>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</si>
  <si>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</si>
  <si>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</si>
  <si>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</si>
  <si>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</si>
  <si>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</si>
  <si>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</si>
  <si>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</si>
  <si>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</si>
  <si>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</si>
  <si>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</si>
  <si>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</si>
  <si>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</si>
  <si>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</si>
  <si>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</si>
  <si>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</si>
  <si>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</si>
  <si>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</si>
  <si>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</si>
  <si>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</si>
  <si>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</si>
  <si>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</si>
  <si>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</si>
  <si>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</si>
  <si>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</si>
  <si>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</si>
  <si>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</si>
  <si>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</si>
  <si>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</si>
  <si>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</si>
  <si>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</si>
  <si>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</si>
  <si>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</si>
  <si>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</si>
  <si>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</si>
  <si>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</si>
  <si>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</si>
  <si>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</si>
  <si>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</si>
  <si>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</si>
  <si>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</si>
  <si>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</si>
  <si>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</si>
  <si>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</si>
  <si>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</si>
  <si>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</si>
  <si>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</si>
  <si>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</si>
  <si>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</si>
  <si>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</si>
  <si>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</si>
  <si>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</si>
  <si>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</si>
  <si>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</si>
  <si>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</si>
  <si>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</si>
  <si>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</si>
  <si>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</si>
  <si>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</si>
  <si>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</si>
  <si>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</si>
  <si>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</si>
  <si>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</si>
  <si>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</si>
  <si>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</si>
  <si>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</si>
  <si>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</si>
  <si>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</si>
  <si>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</si>
  <si>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</si>
  <si>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</si>
  <si>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</si>
  <si>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</si>
  <si>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</si>
  <si>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</si>
  <si>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</si>
  <si>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</si>
  <si>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</si>
  <si>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</si>
  <si>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</si>
  <si>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</si>
  <si>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</si>
  <si>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</si>
  <si>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</si>
  <si>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</si>
  <si>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</si>
  <si>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</si>
  <si>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</si>
  <si>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</si>
  <si>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</si>
  <si>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</si>
  <si>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</si>
  <si>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</si>
  <si>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</si>
  <si>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</si>
  <si>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</si>
  <si>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</si>
  <si>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</si>
  <si>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</si>
  <si>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</si>
  <si>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</si>
  <si>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</si>
  <si>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</si>
  <si>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</si>
  <si>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</si>
  <si>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</si>
  <si>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</si>
  <si>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</si>
  <si>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</si>
  <si>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</si>
  <si>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</si>
  <si>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</si>
  <si>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</si>
  <si>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</si>
  <si>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</si>
  <si>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</si>
  <si>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</si>
  <si>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</si>
  <si>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</si>
  <si>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</si>
  <si>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</si>
  <si>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</si>
  <si>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</si>
  <si>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</si>
  <si>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</si>
  <si>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</si>
  <si>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</si>
  <si>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</si>
  <si>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</si>
  <si>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</si>
  <si>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</si>
  <si>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</si>
  <si>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</si>
  <si>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</si>
  <si>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</si>
  <si>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</si>
  <si>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</si>
  <si>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</si>
  <si>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</si>
  <si>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</si>
  <si>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</si>
  <si>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</si>
  <si>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</si>
  <si>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</si>
  <si>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</si>
  <si>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</si>
  <si>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</si>
  <si>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</si>
  <si>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</si>
  <si>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</si>
  <si>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</si>
  <si>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</si>
  <si>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</si>
  <si>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</si>
  <si>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</si>
  <si>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</si>
  <si>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</si>
  <si>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</si>
  <si>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</si>
  <si>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</si>
  <si>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</si>
  <si>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</si>
  <si>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</si>
  <si>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</si>
  <si>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</si>
  <si>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</si>
  <si>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</si>
  <si>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</si>
  <si>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</si>
  <si>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</si>
  <si>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</si>
  <si>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</si>
  <si>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</si>
  <si>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</si>
  <si>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</si>
  <si>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</si>
  <si>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</si>
  <si>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</si>
  <si>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</si>
  <si>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</si>
  <si>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</si>
  <si>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</si>
  <si>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</si>
  <si>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</si>
  <si>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</si>
  <si>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</si>
  <si>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</si>
  <si>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</si>
  <si>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</si>
  <si>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</si>
  <si>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</si>
  <si>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</si>
  <si>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</si>
  <si>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</si>
  <si>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</si>
  <si>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</si>
  <si>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</si>
  <si>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</si>
  <si>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</si>
  <si>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</si>
  <si>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</si>
  <si>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</si>
  <si>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</si>
  <si>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</si>
  <si>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</si>
  <si>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</si>
  <si>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</si>
  <si>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</si>
  <si>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</si>
  <si>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</si>
  <si>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</si>
  <si>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</si>
  <si>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</si>
  <si>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</si>
  <si>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</si>
  <si>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</si>
  <si>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</si>
  <si>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</si>
  <si>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</si>
  <si>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</si>
  <si>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</si>
  <si>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</si>
  <si>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</si>
  <si>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</si>
  <si>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</si>
  <si>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</si>
  <si>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</si>
  <si>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</si>
  <si>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</si>
  <si>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</si>
  <si>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</si>
  <si>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</si>
  <si>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</si>
  <si>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</si>
  <si>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</si>
  <si>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</si>
  <si>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</si>
  <si>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</si>
  <si>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</si>
  <si>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</si>
  <si>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</si>
  <si>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</si>
  <si>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</si>
  <si>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</si>
  <si>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</si>
  <si>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</si>
  <si>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</si>
  <si>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</si>
  <si>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</si>
  <si>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</si>
  <si>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</si>
  <si>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</si>
  <si>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</si>
  <si>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</si>
  <si>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</si>
  <si>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</si>
  <si>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</si>
  <si>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</si>
  <si>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</si>
  <si>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</si>
  <si>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</si>
  <si>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</si>
  <si>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</si>
  <si>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</si>
  <si>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</si>
  <si>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</si>
  <si>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</si>
  <si>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</si>
  <si>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</si>
  <si>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</si>
  <si>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</si>
  <si>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</si>
  <si>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</si>
  <si>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</si>
  <si>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</si>
  <si>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</si>
  <si>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</si>
  <si>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</si>
  <si>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</si>
  <si>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</si>
  <si>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</si>
  <si>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</si>
  <si>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</si>
  <si>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</si>
  <si>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</si>
  <si>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</si>
  <si>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</si>
  <si>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</si>
  <si>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</si>
  <si>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</si>
  <si>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</si>
  <si>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</si>
  <si>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</si>
  <si>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</si>
  <si>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</si>
  <si>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</si>
  <si>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</si>
  <si>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</si>
  <si>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</si>
  <si>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</si>
  <si>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</si>
  <si>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</si>
  <si>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</si>
  <si>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</si>
  <si>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</si>
  <si>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</si>
  <si>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</si>
  <si>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</si>
  <si>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</si>
  <si>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</si>
  <si>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</si>
  <si>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</si>
  <si>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</si>
  <si>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</si>
  <si>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</si>
  <si>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</si>
  <si>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</si>
  <si>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</si>
  <si>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</si>
  <si>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</si>
  <si>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</si>
  <si>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</si>
  <si>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</si>
  <si>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</si>
  <si>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</si>
  <si>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</si>
  <si>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</si>
  <si>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</si>
  <si>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</si>
  <si>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</si>
  <si>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</si>
  <si>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</si>
  <si>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</si>
  <si>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</si>
  <si>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</si>
  <si>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</si>
  <si>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</si>
  <si>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</si>
  <si>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</si>
  <si>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</si>
  <si>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</si>
  <si>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</si>
  <si>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</si>
  <si>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</si>
  <si>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</si>
  <si>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</si>
  <si>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</si>
  <si>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</si>
  <si>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</si>
  <si>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</si>
  <si>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</si>
  <si>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</si>
  <si>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</si>
  <si>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</si>
  <si>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</si>
  <si>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</si>
  <si>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</si>
  <si>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</si>
  <si>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</si>
  <si>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</si>
  <si>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</si>
  <si>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</si>
  <si>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</si>
  <si>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</si>
  <si>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</si>
  <si>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</si>
  <si>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</si>
  <si>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</si>
  <si>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</si>
  <si>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</si>
  <si>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</si>
  <si>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</si>
  <si>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</si>
  <si>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</si>
  <si>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</si>
  <si>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</si>
  <si>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</si>
  <si>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</si>
  <si>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</si>
  <si>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</si>
  <si>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</si>
  <si>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</si>
  <si>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</si>
  <si>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</si>
  <si>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</si>
  <si>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</si>
  <si>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</si>
  <si>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</si>
  <si>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</si>
  <si>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</si>
  <si>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</si>
  <si>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</si>
  <si>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</si>
  <si>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</si>
  <si>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</si>
  <si>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</si>
  <si>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</si>
  <si>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</si>
  <si>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</si>
  <si>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</si>
  <si>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</si>
  <si>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</si>
  <si>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</si>
  <si>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</si>
  <si>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</si>
  <si>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</si>
  <si>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</si>
  <si>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</si>
  <si>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</si>
  <si>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</si>
  <si>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</si>
  <si>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</si>
  <si>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</si>
  <si>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</si>
  <si>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</si>
  <si>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</si>
  <si>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</si>
  <si>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</si>
  <si>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</si>
  <si>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</si>
  <si>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</si>
  <si>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</si>
  <si>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</si>
  <si>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</si>
  <si>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</si>
  <si>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</si>
  <si>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</si>
  <si>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</si>
  <si>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</si>
  <si>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</si>
  <si>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</si>
  <si>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</si>
  <si>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</si>
  <si>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</si>
  <si>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</si>
  <si>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</si>
  <si>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</si>
  <si>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</si>
  <si>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</si>
  <si>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</si>
  <si>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</si>
  <si>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</si>
  <si>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</si>
  <si>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</si>
  <si>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</si>
  <si>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</si>
  <si>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</si>
  <si>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</si>
  <si>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</si>
  <si>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</si>
  <si>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</si>
  <si>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</si>
  <si>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</si>
  <si>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</si>
  <si>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</si>
  <si>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</si>
  <si>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</si>
  <si>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</si>
  <si>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</si>
  <si>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</si>
  <si>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</si>
  <si>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</si>
  <si>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</si>
  <si>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</si>
  <si>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</si>
  <si>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</si>
  <si>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</si>
  <si>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</si>
  <si>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</si>
  <si>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</si>
  <si>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</si>
  <si>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</si>
  <si>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</si>
  <si>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</si>
  <si>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</si>
  <si>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</si>
  <si>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</si>
  <si>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</si>
  <si>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</si>
  <si>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</si>
  <si>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</si>
  <si>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</si>
  <si>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</si>
  <si>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</si>
  <si>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</si>
  <si>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</si>
  <si>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</si>
  <si>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</si>
  <si>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</si>
  <si>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</si>
  <si>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</si>
  <si>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</si>
  <si>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</si>
  <si>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</si>
  <si>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</si>
  <si>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</si>
  <si>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</si>
  <si>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</si>
  <si>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</si>
  <si>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</si>
  <si>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</si>
  <si>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</si>
  <si>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</si>
  <si>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</si>
  <si>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</si>
  <si>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</si>
  <si>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</si>
  <si>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</si>
  <si>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</si>
  <si>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</si>
  <si>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</si>
  <si>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</si>
  <si>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</si>
  <si>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</si>
  <si>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</si>
  <si>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</si>
  <si>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</si>
  <si>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</si>
  <si>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</si>
  <si>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</si>
  <si>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</si>
  <si>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</si>
  <si>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</si>
  <si>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</si>
  <si>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</si>
  <si>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</si>
  <si>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</si>
  <si>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</si>
  <si>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</si>
  <si>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</si>
  <si>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</si>
  <si>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</si>
  <si>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</si>
  <si>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</si>
  <si>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</si>
  <si>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</si>
  <si>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</si>
  <si>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</si>
  <si>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</si>
  <si>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</si>
  <si>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</si>
  <si>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</si>
  <si>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</si>
  <si>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</si>
  <si>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</si>
  <si>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</si>
  <si>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</si>
  <si>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</si>
  <si>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</si>
  <si>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</si>
  <si>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</si>
  <si>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</si>
  <si>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</si>
  <si>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</si>
  <si>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</si>
  <si>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</si>
  <si>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</si>
  <si>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</si>
  <si>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</si>
  <si>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</si>
  <si>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</si>
  <si>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</si>
  <si>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</si>
  <si>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</si>
  <si>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</si>
  <si>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</si>
  <si>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</si>
  <si>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</si>
  <si>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</si>
  <si>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</si>
  <si>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</si>
  <si>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</si>
  <si>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</si>
  <si>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</si>
  <si>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</si>
  <si>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</si>
  <si>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</si>
  <si>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</si>
  <si>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</si>
  <si>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</si>
  <si>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</si>
  <si>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</si>
  <si>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</si>
  <si>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</si>
  <si>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</si>
  <si>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</si>
  <si>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</si>
  <si>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</si>
  <si>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</si>
  <si>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</si>
  <si>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</si>
  <si>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</si>
  <si>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</si>
  <si>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</si>
  <si>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</si>
  <si>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</si>
  <si>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</si>
  <si>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</si>
  <si>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</si>
  <si>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</si>
  <si>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</si>
  <si>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</si>
  <si>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</si>
  <si>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</si>
  <si>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</si>
  <si>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</si>
  <si>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</si>
  <si>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</si>
  <si>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</si>
  <si>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</si>
  <si>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</si>
  <si>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</si>
  <si>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</si>
  <si>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</si>
  <si>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</si>
  <si>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</si>
  <si>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</si>
  <si>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</si>
  <si>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</si>
  <si>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</si>
  <si>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</si>
  <si>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</si>
  <si>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</si>
  <si>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</si>
  <si>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</si>
  <si>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</si>
  <si>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</si>
  <si>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</si>
  <si>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</si>
  <si>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</si>
  <si>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</si>
  <si>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</si>
  <si>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</si>
  <si>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</si>
  <si>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</si>
  <si>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</si>
  <si>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</si>
  <si>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</si>
  <si>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</si>
  <si>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</si>
  <si>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</si>
  <si>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</si>
  <si>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</si>
  <si>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</si>
  <si>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</si>
  <si>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</si>
  <si>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</si>
  <si>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</si>
  <si>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</si>
  <si>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</si>
  <si>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</si>
  <si>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</si>
  <si>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</si>
  <si>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</si>
  <si>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</si>
  <si>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</si>
  <si>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</si>
  <si>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</si>
  <si>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</si>
  <si>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</si>
  <si>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</si>
  <si>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</si>
  <si>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</si>
  <si>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</si>
  <si>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</si>
  <si>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</si>
  <si>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</si>
  <si>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</si>
  <si>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</si>
  <si>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</si>
  <si>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</si>
  <si>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</si>
  <si>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</si>
  <si>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</si>
  <si>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</si>
  <si>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</si>
  <si>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</si>
  <si>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</si>
  <si>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</si>
  <si>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</si>
  <si>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</si>
  <si>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</si>
  <si>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</si>
  <si>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</si>
  <si>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</si>
  <si>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</si>
  <si>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</si>
  <si>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</si>
  <si>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</si>
  <si>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</si>
  <si>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</si>
  <si>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</si>
  <si>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</si>
  <si>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</si>
  <si>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</si>
  <si>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</si>
  <si>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</si>
  <si>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</si>
  <si>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</si>
  <si>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</si>
  <si>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</si>
  <si>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</si>
  <si>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</si>
  <si>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</si>
  <si>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</si>
  <si>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</si>
  <si>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</si>
  <si>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</si>
  <si>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</si>
  <si>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</si>
  <si>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</si>
  <si>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</si>
  <si>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</si>
  <si>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</si>
  <si>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</si>
  <si>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</si>
  <si>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</si>
  <si>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</si>
  <si>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</si>
  <si>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</si>
  <si>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</si>
  <si>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</si>
  <si>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</si>
  <si>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</si>
  <si>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</si>
  <si>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</si>
  <si>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</si>
  <si>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</si>
  <si>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</si>
  <si>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</si>
  <si>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</si>
  <si>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</si>
  <si>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</si>
  <si>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</si>
  <si>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</si>
  <si>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</si>
  <si>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</si>
  <si>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</si>
  <si>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</si>
  <si>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</si>
  <si>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</si>
  <si>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</si>
  <si>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</si>
  <si>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</si>
  <si>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</si>
  <si>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</si>
  <si>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</si>
  <si>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</si>
  <si>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</si>
  <si>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</si>
  <si>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</si>
  <si>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</si>
  <si>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</si>
  <si>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</si>
  <si>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</si>
  <si>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</si>
  <si>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</si>
  <si>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</si>
  <si>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</si>
  <si>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</si>
  <si>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</si>
  <si>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</si>
  <si>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</si>
  <si>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</si>
  <si>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</si>
  <si>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</si>
  <si>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</si>
  <si>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</si>
  <si>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</si>
  <si>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</si>
  <si>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</si>
  <si>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</si>
  <si>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</si>
  <si>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</si>
  <si>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</si>
  <si>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</si>
  <si>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</si>
  <si>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</si>
  <si>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</si>
  <si>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</si>
  <si>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</si>
  <si>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</si>
  <si>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</si>
  <si>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</si>
  <si>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</si>
  <si>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</si>
  <si>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</si>
  <si>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</si>
  <si>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</si>
  <si>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</si>
  <si>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</si>
  <si>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</si>
  <si>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</si>
  <si>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</si>
  <si>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</si>
  <si>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</si>
  <si>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</si>
  <si>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</si>
  <si>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</si>
  <si>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</si>
  <si>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</si>
  <si>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</si>
  <si>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</si>
  <si>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</si>
  <si>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</si>
  <si>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</si>
  <si>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</si>
  <si>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</si>
  <si>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</si>
  <si>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</si>
  <si>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</si>
  <si>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</si>
  <si>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</si>
  <si>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</si>
  <si>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</si>
  <si>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</si>
  <si>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</si>
  <si>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</si>
  <si>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</si>
  <si>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</si>
  <si>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</si>
  <si>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</si>
  <si>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</si>
  <si>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</si>
  <si>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</si>
  <si>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</si>
  <si>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</si>
  <si>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</si>
  <si>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</si>
  <si>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</si>
  <si>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</si>
  <si>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</si>
  <si>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</si>
  <si>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</si>
  <si>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</si>
  <si>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</si>
  <si>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</si>
  <si>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</si>
  <si>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</si>
  <si>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</si>
  <si>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</si>
  <si>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</si>
  <si>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</si>
  <si>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</si>
  <si>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</si>
  <si>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</si>
  <si>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</si>
  <si>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</si>
  <si>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</si>
  <si>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</si>
  <si>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</si>
  <si>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</si>
  <si>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</si>
  <si>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</si>
  <si>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</si>
  <si>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</si>
  <si>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</si>
  <si>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</si>
  <si>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</si>
  <si>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</si>
  <si>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</si>
  <si>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</si>
  <si>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</si>
  <si>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</si>
  <si>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</si>
  <si>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</si>
  <si>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</si>
  <si>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</si>
  <si>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</si>
  <si>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</si>
  <si>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</si>
  <si>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</si>
  <si>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</si>
  <si>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</si>
  <si>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</si>
  <si>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</si>
  <si>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</si>
  <si>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</si>
  <si>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</si>
  <si>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</si>
  <si>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</si>
  <si>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</si>
  <si>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</si>
  <si>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</si>
  <si>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</si>
  <si>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</si>
  <si>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</si>
  <si>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</si>
  <si>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</si>
  <si>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</si>
  <si>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</si>
  <si>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</si>
  <si>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</si>
  <si>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</si>
  <si>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</si>
  <si>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</si>
  <si>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</si>
  <si>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</si>
  <si>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</si>
  <si>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</si>
  <si>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</si>
  <si>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</si>
  <si>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</si>
  <si>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</si>
  <si>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</si>
  <si>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</si>
  <si>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</si>
  <si>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</si>
  <si>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</si>
  <si>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</si>
  <si>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</si>
  <si>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</si>
  <si>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</si>
  <si>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</si>
  <si>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</si>
  <si>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</si>
  <si>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</si>
  <si>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</si>
  <si>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</si>
  <si>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</si>
  <si>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</si>
  <si>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</si>
  <si>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</si>
  <si>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</si>
  <si>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</si>
  <si>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</si>
  <si>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</si>
  <si>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</si>
  <si>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</si>
  <si>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</si>
  <si>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</si>
  <si>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</si>
  <si>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</si>
  <si>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</si>
  <si>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</si>
  <si>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</si>
  <si>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</si>
  <si>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</si>
  <si>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</si>
  <si>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</si>
  <si>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</si>
  <si>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</si>
  <si>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</si>
  <si>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</si>
  <si>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</si>
  <si>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</si>
  <si>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</si>
  <si>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</si>
  <si>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</si>
  <si>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</si>
  <si>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</si>
  <si>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</si>
  <si>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</si>
  <si>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</si>
  <si>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</si>
  <si>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</si>
  <si>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</si>
  <si>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</si>
  <si>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</si>
  <si>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</si>
  <si>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</si>
  <si>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</si>
  <si>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</si>
  <si>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</si>
  <si>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</si>
  <si>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</si>
  <si>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</si>
  <si>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</si>
  <si>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</si>
  <si>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</si>
  <si>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</si>
  <si>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</si>
  <si>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</si>
  <si>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</si>
  <si>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</si>
  <si>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</si>
  <si>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</si>
  <si>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</si>
  <si>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</si>
  <si>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</si>
  <si>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</si>
  <si>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</si>
  <si>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</si>
  <si>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</si>
  <si>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</si>
  <si>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</si>
  <si>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</si>
  <si>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</si>
  <si>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</si>
  <si>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</si>
  <si>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</si>
  <si>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</si>
  <si>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</si>
  <si>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</si>
  <si>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</si>
  <si>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</si>
  <si>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</si>
  <si>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</si>
  <si>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</si>
  <si>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</si>
  <si>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</si>
  <si>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</si>
  <si>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</si>
  <si>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</si>
  <si>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</si>
  <si>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</si>
  <si>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</si>
  <si>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</si>
  <si>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</si>
  <si>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</si>
  <si>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</si>
  <si>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</si>
  <si>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</si>
  <si>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</si>
  <si>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</si>
  <si>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</si>
  <si>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</si>
  <si>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</si>
  <si>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</si>
  <si>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</si>
  <si>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</si>
  <si>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</si>
  <si>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</si>
  <si>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</si>
  <si>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</si>
  <si>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</si>
  <si>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</si>
  <si>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</si>
  <si>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</si>
  <si>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</si>
  <si>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</si>
  <si>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</si>
  <si>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</si>
  <si>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</si>
  <si>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</si>
  <si>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</si>
  <si>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</si>
  <si>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</si>
  <si>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</si>
  <si>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</si>
  <si>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</si>
  <si>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</si>
  <si>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</si>
  <si>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</si>
  <si>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</si>
  <si>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</si>
  <si>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</si>
  <si>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</si>
  <si>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</si>
  <si>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</si>
  <si>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</si>
  <si>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</si>
  <si>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</si>
  <si>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</si>
  <si>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</si>
  <si>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</si>
  <si>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</si>
  <si>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</si>
  <si>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</si>
  <si>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</si>
  <si>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</si>
  <si>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</si>
  <si>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</si>
  <si>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</si>
  <si>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</si>
  <si>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</si>
  <si>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</si>
  <si>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</si>
  <si>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</si>
  <si>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</si>
  <si>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</si>
  <si>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</si>
  <si>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</si>
  <si>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</si>
  <si>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</si>
  <si>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</si>
  <si>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</si>
  <si>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</si>
  <si>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</si>
  <si>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</si>
  <si>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</si>
  <si>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</si>
  <si>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</si>
  <si>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</si>
  <si>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</si>
  <si>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</si>
  <si>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</si>
  <si>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</si>
  <si>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</si>
  <si>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</si>
  <si>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</si>
  <si>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</si>
  <si>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</si>
  <si>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</si>
  <si>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</si>
  <si>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</si>
  <si>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</si>
  <si>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</si>
  <si>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</si>
  <si>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</si>
  <si>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</si>
  <si>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</si>
  <si>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</si>
  <si>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</si>
  <si>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</si>
  <si>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</si>
  <si>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</si>
  <si>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</si>
  <si>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</si>
  <si>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</si>
  <si>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</si>
  <si>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</si>
  <si>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</si>
  <si>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</si>
  <si>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</si>
  <si>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</si>
  <si>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</si>
  <si>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</si>
  <si>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</si>
  <si>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</si>
  <si>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</si>
  <si>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</si>
  <si>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</si>
  <si>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</si>
  <si>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</si>
  <si>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</si>
  <si>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</si>
  <si>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</si>
  <si>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</si>
  <si>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</si>
  <si>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</si>
  <si>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</si>
  <si>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</si>
  <si>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</si>
  <si>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</si>
  <si>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</si>
  <si>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</si>
  <si>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</si>
  <si>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</si>
  <si>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</si>
  <si>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</si>
  <si>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</si>
  <si>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</si>
  <si>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</si>
  <si>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</si>
  <si>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</si>
  <si>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</si>
  <si>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</si>
  <si>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</si>
  <si>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</si>
  <si>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</si>
  <si>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</si>
  <si>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</si>
  <si>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</si>
  <si>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</si>
  <si>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</si>
  <si>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</si>
  <si>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Enter date: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</si>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</sst>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/>
    <xf numFmtId="14" fontId="2" fillId="4" borderId="0" xfId="0" applyNumberFormat="1" applyFont="1" applyFill="1"/>
  </cellXfs>
  <cellStyles count="1">
    <cellStyle name="Normal" xfId="0" builtinId="0"/>
  </cellStyles>
  <dxfs count="6">
    <dxf>
      <numFmt numFmtId="164" formatCode="dd/mm/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F5" totalsRowShown="0" headerRowDxfId="5" headerRowBorderDxfId="4" tableBorderDxfId="3">
  <autoFilter ref="A1:F5" xr:uid="{3438D10C-F329-4CC4-AD6A-5F7D3BDABCB3}"/>
  <tableColumns count="6">
    <tableColumn id="1" xr3:uid="{5E79B1A3-6312-434B-B8D5-5CF1C05F28BA}" name="Trunc" dataDxfId="2"/>
    <tableColumn id="2" xr3:uid="{DE2675AE-CA63-4DFA-A0D2-C6F84DB9BBB5}" name="GENPRINT" dataDxfId="1">
      <calculatedColumnFormula>IFERROR(VLOOKUP(TEXT(Table2[[#This Row],[Trunc]],"000000"),York2018_Subsample_DB!$A:$G,6,FALSE),"")</calculatedColumnFormula>
    </tableColumn>
    <tableColumn id="3" xr3:uid="{23A6336E-240B-4C6A-ACD5-26BDB8201948}" name="Date" dataDxfId="0">
      <calculatedColumnFormula>IF(A2&lt;&gt;"",$I$1,"")</calculatedColumnFormula>
    </tableColumn>
    <tableColumn id="4" xr3:uid="{6ACCB537-AC1D-4123-9CC3-EB0291B565CB}" name="Reading_No">
      <calculatedColumnFormula>IF(A2="Start",0,D1+1)</calculatedColumnFormula>
    </tableColumn>
    <tableColumn id="5" xr3:uid="{59D4B111-E2E2-4E08-8B37-13838E0D884A}" name="Mode">
      <calculatedColumnFormula>IF(A2&lt;&gt;"",E1,"")</calculatedColumnFormula>
    </tableColumn>
    <tableColumn id="6" xr3:uid="{F91B81CA-F0A7-4368-A31F-07DA062CE3D6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topLeftCell="C1"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9.6640625" bestFit="1" customWidth="1"/>
    <col min="3" max="3" width="15.44140625" bestFit="1" customWidth="1"/>
    <col min="4" max="4" width="10.88671875" bestFit="1" customWidth="1"/>
    <col min="5" max="5" width="8" bestFit="1" customWidth="1"/>
    <col min="6" max="6" width="11.6640625" bestFit="1" customWidth="1"/>
    <col min="7" max="7" width="16.109375" bestFit="1" customWidth="1"/>
  </cols>
  <sheetData>
    <row r="1" spans="1:7" x14ac:dyDescent="0.3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3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3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3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3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3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3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3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3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3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3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3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3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3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3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3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3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3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3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3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3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3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3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3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3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3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3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3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3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3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3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3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3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3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3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3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3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3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3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3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3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3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3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3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3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3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3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3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3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3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3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3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3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3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3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3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3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3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3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3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3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3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3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3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3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3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3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3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3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3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3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3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3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3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3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3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3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3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3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3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3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3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3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3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3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3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3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3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3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3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3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3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3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3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3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3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3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3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3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3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3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3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3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3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3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3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3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3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3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3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3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3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3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3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3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3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3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3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3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3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3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3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3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3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3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3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3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3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3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3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3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3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3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3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3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3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3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3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3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3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3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3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3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3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3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3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3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3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3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3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3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3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3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3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3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3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3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3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3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3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3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3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3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3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3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3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3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3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3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3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3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3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3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3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3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3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3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3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3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3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3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3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3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3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3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3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3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3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3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3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3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3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3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3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3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3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3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3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3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3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3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3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3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3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3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3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3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3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3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3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3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3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3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3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3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3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3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3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3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3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3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3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3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3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3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3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3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3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3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3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3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3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3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3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3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3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3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3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3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3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3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3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3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3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3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3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3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3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3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3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3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3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3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3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3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3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3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3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3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3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3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3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3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3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3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3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3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3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3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3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3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3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3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3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3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3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3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3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3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3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3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3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3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3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3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3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3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3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3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3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3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3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3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3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3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3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3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3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3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3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3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3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3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3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3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3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3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3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3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3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3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3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3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3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3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3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3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3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3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3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3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3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3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3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3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3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3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3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3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3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3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3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3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3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3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3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3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3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3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3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3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3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3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3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3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3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3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3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3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3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3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3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3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3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3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3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3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3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3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3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3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3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3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3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3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3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3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3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3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3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3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3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3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3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3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3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3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3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3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3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3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3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3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3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3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3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3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3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3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3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3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3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3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3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3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3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3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3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3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3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3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3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3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3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3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3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3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3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3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3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3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3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3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3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3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3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3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3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3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3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3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3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3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3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3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3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3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3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3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3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3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3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3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3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3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3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3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3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3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3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3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3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3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3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3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3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3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3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3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3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3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3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3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3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3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3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3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3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3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3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3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3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3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3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3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3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3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3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3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3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3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3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3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3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3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3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3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3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3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3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3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3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3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3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3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3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3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3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3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3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3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3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3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3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3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3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3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3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3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3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3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3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3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3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3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3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3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3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3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3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3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3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3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3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3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3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3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3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3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3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3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3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3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3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3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3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3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3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3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3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3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3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3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3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3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3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3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3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3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3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3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3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3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3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3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3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3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3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3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3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3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3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3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3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3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3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3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3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3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3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3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3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3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3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3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3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3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3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3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3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3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3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3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3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3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3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3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3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3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3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3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3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3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3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3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3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3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3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3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3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3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3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3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3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3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3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3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3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3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3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3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3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3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3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3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3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3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3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3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3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3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3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3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3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3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3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3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3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3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3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3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3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3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3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3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3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3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3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3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3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3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3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3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3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3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3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3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3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3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3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3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3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3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3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3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3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3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3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3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3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3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3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3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3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3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3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3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3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3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3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3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3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3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3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3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3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3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3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3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3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3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3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3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3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3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3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3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3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3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3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3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3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3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3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3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3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3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3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3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3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3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3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3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3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3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3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3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3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3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3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3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3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3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3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3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3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3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3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3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3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3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3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3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3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3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3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3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3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3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3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3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3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3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3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3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3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3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3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3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3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3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3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3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3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3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3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3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3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3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3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3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3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3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3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3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3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3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3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3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3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3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3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3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3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3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3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3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3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3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3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3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3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3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3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3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3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3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3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3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3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3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3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3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3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3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3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3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3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3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3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3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3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3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3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3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3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3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3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3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3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3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3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3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3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3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3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3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3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3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3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3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3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3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3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3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3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3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3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3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3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3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3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3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3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3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3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3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3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3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3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3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3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3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3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3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3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3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3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3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3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3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3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3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3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3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3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3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3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3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3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3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3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3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3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3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3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3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3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3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3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3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3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3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3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3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3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3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3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3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3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3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3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3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3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3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3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3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3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3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3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3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3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3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3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3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3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3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3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3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3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3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3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3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3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3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3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3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3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3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3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3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3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3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3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3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3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3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3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3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3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3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3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3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3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3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3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3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3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3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3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3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3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3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3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3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3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3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3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3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3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3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3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3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3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3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3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3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3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3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3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3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3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3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3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3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3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3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3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3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3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3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3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3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3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3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3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3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3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3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3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3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3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3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3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3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3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3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3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3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3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3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3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3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3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3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3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3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3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3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3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3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3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3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3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3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3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3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3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3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3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3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3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3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3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3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3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3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3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3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3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3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3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3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3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3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3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3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3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3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3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3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3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3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3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3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3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3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3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3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3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3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3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3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3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3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3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3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3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3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3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3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3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3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3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3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3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3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3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3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3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3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3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3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3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3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3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3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3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3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3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3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3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3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3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3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3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3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3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3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3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3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3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3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3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3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3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3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3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3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3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3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3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3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3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3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3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3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3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3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3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3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3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3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3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3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3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3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3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3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3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3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3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3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3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3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3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3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3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3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3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3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3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3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3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3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3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3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3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3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3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3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3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3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3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3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3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3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3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3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3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3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3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3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3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3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3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3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3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3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3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3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3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3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3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3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3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3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3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3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3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3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3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3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3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3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3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3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3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3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3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3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3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3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3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3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3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3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3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3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3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3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3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3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3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3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3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3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3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3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3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3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3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3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3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3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3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3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3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3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3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3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3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3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3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3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3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3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3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3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3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3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3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3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3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3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3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3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3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3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3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3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3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3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3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3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3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3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3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3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3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3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3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3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3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3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3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3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3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3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3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3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3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3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3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3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3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3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3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3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3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3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3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3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3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3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3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3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3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3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3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3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3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3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3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3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3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3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3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3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3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3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3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3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3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3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3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3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3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3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3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3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3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3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3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3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3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3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3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3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3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3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3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3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3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3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3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3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3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3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3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3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3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3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3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3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3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3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3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3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3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3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3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3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3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3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3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3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3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3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3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3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3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3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3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3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3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3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3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3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3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3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3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3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3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3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3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3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3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3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3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3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3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3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3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3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3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3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3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3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3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3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3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3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3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3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3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3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3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3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3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3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3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3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3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3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3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3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3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3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3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3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3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3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3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3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3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3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3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3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3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3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3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3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3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3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3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3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3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3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3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3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3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3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3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3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3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3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3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3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3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3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3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3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3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3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3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3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3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3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3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3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3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3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3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3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3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3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3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3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3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3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3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3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3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3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3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3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3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3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3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3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3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3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3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3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3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3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3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3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3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3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3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3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3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3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3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3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3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3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3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3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3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3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3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3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3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3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3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3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3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3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3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3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3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3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3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3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3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3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3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3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3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3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3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3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3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3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3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3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3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3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3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3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3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3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3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3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3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3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3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3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3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3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3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3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3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3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3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3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3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3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3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3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3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3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3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3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3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3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3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3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3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3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3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3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3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3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3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3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3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3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3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3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3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3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3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3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3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3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3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3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3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3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3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3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3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3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3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3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3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3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3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3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3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3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3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3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3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3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3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3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3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3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3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3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3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3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3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3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3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3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3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3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3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3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3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3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3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3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3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3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3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3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3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3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3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3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3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3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3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3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3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3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3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3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3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3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3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3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3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3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3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3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3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3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3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3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3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3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3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3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3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3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3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3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3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3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3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3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3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3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3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3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3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3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3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3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3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3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3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3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3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3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3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3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3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3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3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3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3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3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3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3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3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3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3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3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3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3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3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3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3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3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3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3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3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3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3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3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3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3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3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3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3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3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3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3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3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3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3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3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3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3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3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3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3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3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3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3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3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3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3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3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3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3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3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3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3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3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3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3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3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3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3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3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3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3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3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3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3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3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3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3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3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3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3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3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3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3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3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3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3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3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3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3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3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3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3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3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3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3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3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3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3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3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3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3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3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3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3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3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3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3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3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3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3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3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3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3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3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3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3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3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3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3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3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3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3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3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3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3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3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3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3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3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3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3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3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3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3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3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3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3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3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3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3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3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3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3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3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3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3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3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3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3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3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3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3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3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3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3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3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3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3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3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3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3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3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3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3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3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3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3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3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3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3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3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3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3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3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3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3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3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3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3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3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3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3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3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3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3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3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3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3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3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3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3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3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3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3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3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3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3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3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3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3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3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3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3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3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3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3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3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3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3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3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3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3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3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3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3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3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3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3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3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3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3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3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3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3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3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3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3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3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3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3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3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3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3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3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3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3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3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3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3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3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3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3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3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3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3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3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3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3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3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3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3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3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3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3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3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3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3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3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3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3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3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3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3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3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3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3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3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3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3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3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3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3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3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3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3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3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3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3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3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3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3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3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3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3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3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3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3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3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3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3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3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3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3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3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3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3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3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3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3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3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3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3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3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3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3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3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3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3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3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3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3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3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3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3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3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3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3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3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3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3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3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3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3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3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3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3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3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3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3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3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3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3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3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3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3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3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3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3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3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3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3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3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3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3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3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3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3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3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3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3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3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3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3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3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3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3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3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3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3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3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3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3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3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3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3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3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3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3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3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3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3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3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3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3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3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3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3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3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3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3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3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3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3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3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3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3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3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3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3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3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3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3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3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3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3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3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3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3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3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3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3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3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3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3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3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3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3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3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3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3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3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3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3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3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3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3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3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3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3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3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3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3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3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3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3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3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3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3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3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3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3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3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3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3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3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3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3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3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3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3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3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3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3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3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3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3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3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3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3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3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3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3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3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3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3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3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3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3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3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3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3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3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3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3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3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3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3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3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3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3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3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3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3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3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3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3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3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3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3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3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3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3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3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3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3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3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3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3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3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3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3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3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3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3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3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3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3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3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3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3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3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3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3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3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3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3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3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3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3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3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3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3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3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3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3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3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3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3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3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3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3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3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3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3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3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3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3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3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3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3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3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3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3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3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3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3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3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3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3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3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3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3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3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3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3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3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3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3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3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3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3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3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3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3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3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3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3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3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3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3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3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3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3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3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3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3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3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3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3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3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3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3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3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3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3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3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3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3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3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3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3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3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3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3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3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3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3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3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3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3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3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3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3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3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3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3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3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3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3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3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3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3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3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3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3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3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3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3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3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3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3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3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3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3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3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3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3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3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3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3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3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3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3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3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3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3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3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3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3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3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3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3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3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3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3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3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3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3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3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3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3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3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3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3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3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3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3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3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3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3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3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3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3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3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3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3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3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3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3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3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3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3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3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3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3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3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3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3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3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3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3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3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3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3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3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3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3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3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3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3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3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3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3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3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3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3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3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3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3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3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3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3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3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3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3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3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3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3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3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3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3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3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3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3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3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3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3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3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3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3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3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3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3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3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3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3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3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3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3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3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3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3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3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3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3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3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3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3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3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3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3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3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3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3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3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3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3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3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3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3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3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3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3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3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3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3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3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3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3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3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3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3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3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3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3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3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3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3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3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3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3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3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3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3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3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3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3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3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3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3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3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3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3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3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3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3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3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3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3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3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3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3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3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3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3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3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3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3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3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3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3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3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3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3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3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3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3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3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3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3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3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3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3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3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3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3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3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3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3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3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3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3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3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3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3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3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3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3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3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3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3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3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3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3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3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3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3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3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3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3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3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3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3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3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3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3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3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3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3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3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3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3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3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3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3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3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3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3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3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3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3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3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3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3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3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3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3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3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3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3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3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3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3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3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3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3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3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3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3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3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3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3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3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3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3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3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3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3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3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3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3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3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3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3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3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3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3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3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3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3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3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3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3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3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3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3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3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3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3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3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3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3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3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3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3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3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3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3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3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3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3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3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3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3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3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3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3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3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3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3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3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3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3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3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3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3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3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3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3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3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3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3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3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3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3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3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3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3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3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3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3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3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3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3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3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3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3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3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3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3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3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3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3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3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3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3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3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3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3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3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3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3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3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3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3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3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3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3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3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3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3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3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3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3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3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3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3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3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3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3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3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3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3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3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3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3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3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3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3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3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3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3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3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3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3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3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3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3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3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3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3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3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3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3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3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3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3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3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3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3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3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3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3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3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3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3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3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3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3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3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3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3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3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3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3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3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3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3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3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3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3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3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3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3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3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3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3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3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3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3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3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3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3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3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3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3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3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3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3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3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3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3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3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3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3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3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3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3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3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3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3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3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3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3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3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3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3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3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3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3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3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3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3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3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3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3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3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3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3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3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3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3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3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3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3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3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3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3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3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3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3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3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3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3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3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3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3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3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3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3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3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3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3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3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3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3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3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3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3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3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3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3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3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3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3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3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3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3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3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3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3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3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3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3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3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3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3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3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3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3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3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3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3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3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3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3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3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3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3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3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3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3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3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3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3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3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3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3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3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3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3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3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3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3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3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3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3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3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3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3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3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3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3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3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3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3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3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3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3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3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3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3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3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3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3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3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3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3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3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3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3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3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3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3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3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3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3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3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3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3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3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3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3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3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3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3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3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3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3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3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3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3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3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3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3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3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3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3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3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3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3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3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3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3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3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3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3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3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3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3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3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3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3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3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3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3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3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3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3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3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3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3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3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3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3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3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3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3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3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3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3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3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3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3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3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3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3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3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3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3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3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3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3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3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3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3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3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3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3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3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3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3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3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3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3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3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3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3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3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3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3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3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3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3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3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3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3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3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3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3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3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3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3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3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3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3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3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3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3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3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3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3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3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3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3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3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3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3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3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3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3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3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3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3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3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3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3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3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3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3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3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3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3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3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3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3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3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3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3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3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3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3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3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3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3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3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3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3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3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3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3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3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3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3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3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3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3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3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3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3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3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3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3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3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3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3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3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3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3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3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3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3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3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3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3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3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3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3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3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3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3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3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3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3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3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3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3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3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3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3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3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3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3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3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3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3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3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3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3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3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3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3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3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3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3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3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3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3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3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3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3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3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3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3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3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3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3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3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3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3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3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3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3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3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3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3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3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3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3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3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3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3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3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3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3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3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3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3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3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3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3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3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3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3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3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3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3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3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3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3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3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3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3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3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3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3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3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3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3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3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3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3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3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3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3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3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3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3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3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3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3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3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3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3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3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3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3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3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3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3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3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3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3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3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3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3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3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3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3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3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3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3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3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3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3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3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3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3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3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3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3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3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3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3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3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3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3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3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3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3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3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3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3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3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3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3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3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3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3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3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3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3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3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3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3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3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3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3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3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3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3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3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3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3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3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3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3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3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3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3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3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3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3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3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3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3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3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3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3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3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3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3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3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3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3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3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3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3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3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3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3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3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3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3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3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3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3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3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3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3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3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3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3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3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3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3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3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3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3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3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3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3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3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3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3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3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3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3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3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3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3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3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3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3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3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3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3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3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3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3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3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3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3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3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3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3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3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3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3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3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3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3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3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3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3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3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3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3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3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3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3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3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3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3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3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3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3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3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3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3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3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3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3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3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3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3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3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3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3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3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3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3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3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3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3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3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3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3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3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3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3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3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3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3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3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3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3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3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3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3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3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3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3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3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3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3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3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3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3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3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3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3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3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3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3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3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3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3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3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3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3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3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3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3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3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3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3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3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3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3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3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3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3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3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3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3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3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3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5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15.6640625" style="5" customWidth="1"/>
    <col min="2" max="2" width="11.5546875" customWidth="1"/>
    <col min="3" max="3" width="8.5546875" bestFit="1" customWidth="1"/>
    <col min="4" max="4" width="13.109375" customWidth="1"/>
    <col min="5" max="5" width="7.88671875" customWidth="1"/>
    <col min="6" max="6" width="14.44140625" customWidth="1"/>
    <col min="7" max="7" width="6.109375" customWidth="1"/>
    <col min="8" max="8" width="11.109375" customWidth="1"/>
    <col min="9" max="9" width="12.77734375" customWidth="1"/>
  </cols>
  <sheetData>
    <row r="1" spans="1:9" x14ac:dyDescent="0.3">
      <c r="A1" s="4" t="s">
        <v>9547</v>
      </c>
      <c r="B1" s="2" t="s">
        <v>8</v>
      </c>
      <c r="C1" s="2" t="s">
        <v>0</v>
      </c>
      <c r="D1" s="2" t="s">
        <v>1</v>
      </c>
      <c r="E1" s="2" t="s">
        <v>2</v>
      </c>
      <c r="F1" s="3" t="s">
        <v>3</v>
      </c>
      <c r="H1" s="6" t="s">
        <v>9546</v>
      </c>
      <c r="I1" s="7">
        <v>43703</v>
      </c>
    </row>
    <row r="2" spans="1:9" x14ac:dyDescent="0.3">
      <c r="A2" s="5" t="s">
        <v>9545</v>
      </c>
      <c r="B2" t="str">
        <f>IFERROR(VLOOKUP(TEXT(Table2[[#This Row],[Trunc]],"000000"),York2018_Subsample_DB!$A:$G,6,FALSE),"")</f>
        <v/>
      </c>
      <c r="C2" s="1">
        <f t="shared" ref="C2:C5" si="0">IF(A2&lt;&gt;"",$I$1,"")</f>
        <v>43703</v>
      </c>
      <c r="D2">
        <v>0</v>
      </c>
      <c r="E2" t="s">
        <v>5</v>
      </c>
    </row>
    <row r="3" spans="1:9" x14ac:dyDescent="0.3">
      <c r="A3" s="5" t="s">
        <v>4</v>
      </c>
      <c r="B3" t="str">
        <f>IFERROR(VLOOKUP(TEXT(Table2[[#This Row],[Trunc]],"000000"),York2018_Subsample_DB!$A:$G,6,FALSE),"")</f>
        <v/>
      </c>
      <c r="C3" s="1">
        <f t="shared" si="0"/>
        <v>43703</v>
      </c>
      <c r="D3">
        <f>IF(A3="Start",0,D2+1)</f>
        <v>1</v>
      </c>
      <c r="E3" t="str">
        <f>IF(A3&lt;&gt;"",E2,"")</f>
        <v>Soil</v>
      </c>
    </row>
    <row r="4" spans="1:9" x14ac:dyDescent="0.3">
      <c r="A4" s="5" t="s">
        <v>6</v>
      </c>
      <c r="B4" t="str">
        <f>IFERROR(VLOOKUP(TEXT(Table2[[#This Row],[Trunc]],"000000"),York2018_Subsample_DB!$A:$G,6,FALSE),"")</f>
        <v/>
      </c>
      <c r="C4" s="1">
        <f t="shared" si="0"/>
        <v>43703</v>
      </c>
      <c r="D4">
        <f t="shared" ref="D4:D5" si="1">IF(A4="Start",0,D3+1)</f>
        <v>2</v>
      </c>
      <c r="E4" t="str">
        <f t="shared" ref="E4:E5" si="2">IF(A4&lt;&gt;"",E3,"")</f>
        <v>Soil</v>
      </c>
    </row>
    <row r="5" spans="1:9" x14ac:dyDescent="0.3">
      <c r="A5" s="5" t="s">
        <v>7</v>
      </c>
      <c r="B5" t="str">
        <f>IFERROR(VLOOKUP(TEXT(Table2[[#This Row],[Trunc]],"000000"),York2018_Subsample_DB!$A:$G,6,FALSE),"")</f>
        <v/>
      </c>
      <c r="C5" s="1">
        <f t="shared" si="0"/>
        <v>43703</v>
      </c>
      <c r="D5">
        <f t="shared" si="1"/>
        <v>3</v>
      </c>
      <c r="E5" t="str">
        <f t="shared" si="2"/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York_pXRF_SampleID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Permalloo, Gilbert (A&amp;F, Black Mountain)</cp:lastModifiedBy>
  <dcterms:created xsi:type="dcterms:W3CDTF">2019-08-21T22:43:16Z</dcterms:created>
  <dcterms:modified xsi:type="dcterms:W3CDTF">2019-08-26T23:01:16Z</dcterms:modified>
</cp:coreProperties>
</file>