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836EACEB-F27B-4EA7-B53B-8829FB67EDB2}" xr6:coauthVersionLast="41" xr6:coauthVersionMax="41" xr10:uidLastSave="{00000000-0000-0000-0000-000000000000}"/>
  <bookViews>
    <workbookView xWindow="-98" yWindow="-98" windowWidth="20715" windowHeight="13276" activeTab="1" xr2:uid="{A5027793-0B45-4872-9554-E9BDC70F1472}"/>
  </bookViews>
  <sheets>
    <sheet name="York2018_Subsample_DB" sheetId="2" r:id="rId1"/>
    <sheet name="26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3" l="1"/>
  <c r="C77" i="3"/>
  <c r="D77" i="3"/>
  <c r="E77" i="3"/>
  <c r="B76" i="3"/>
  <c r="C76" i="3"/>
  <c r="D76" i="3"/>
  <c r="E76" i="3"/>
  <c r="B75" i="3"/>
  <c r="C75" i="3"/>
  <c r="D75" i="3"/>
  <c r="E75" i="3"/>
  <c r="B74" i="3"/>
  <c r="C74" i="3"/>
  <c r="D74" i="3"/>
  <c r="E74" i="3"/>
  <c r="B73" i="3"/>
  <c r="C73" i="3"/>
  <c r="D73" i="3"/>
  <c r="E73" i="3"/>
  <c r="B72" i="3"/>
  <c r="C72" i="3"/>
  <c r="D72" i="3"/>
  <c r="E72" i="3"/>
  <c r="B71" i="3"/>
  <c r="C71" i="3"/>
  <c r="D71" i="3"/>
  <c r="E71" i="3"/>
  <c r="B70" i="3"/>
  <c r="C70" i="3"/>
  <c r="D70" i="3"/>
  <c r="E70" i="3"/>
  <c r="B69" i="3"/>
  <c r="C69" i="3"/>
  <c r="D69" i="3"/>
  <c r="E69" i="3"/>
  <c r="B68" i="3"/>
  <c r="C68" i="3"/>
  <c r="D68" i="3"/>
  <c r="E68" i="3"/>
  <c r="B67" i="3"/>
  <c r="C67" i="3"/>
  <c r="D67" i="3"/>
  <c r="E67" i="3"/>
  <c r="B66" i="3"/>
  <c r="C66" i="3"/>
  <c r="D66" i="3"/>
  <c r="E66" i="3"/>
  <c r="B65" i="3" l="1"/>
  <c r="C65" i="3"/>
  <c r="D65" i="3"/>
  <c r="E65" i="3"/>
  <c r="B64" i="3"/>
  <c r="C64" i="3"/>
  <c r="D64" i="3"/>
  <c r="E64" i="3"/>
  <c r="B63" i="3"/>
  <c r="C63" i="3"/>
  <c r="D63" i="3"/>
  <c r="E63" i="3"/>
  <c r="B62" i="3"/>
  <c r="C62" i="3"/>
  <c r="D62" i="3"/>
  <c r="E62" i="3"/>
  <c r="B61" i="3"/>
  <c r="C61" i="3"/>
  <c r="D61" i="3"/>
  <c r="E61" i="3"/>
  <c r="B60" i="3"/>
  <c r="C60" i="3"/>
  <c r="D60" i="3"/>
  <c r="E60" i="3"/>
  <c r="B59" i="3"/>
  <c r="C59" i="3"/>
  <c r="D59" i="3"/>
  <c r="E59" i="3"/>
  <c r="B58" i="3"/>
  <c r="C58" i="3"/>
  <c r="D58" i="3"/>
  <c r="E58" i="3"/>
  <c r="B57" i="3"/>
  <c r="C57" i="3"/>
  <c r="D57" i="3"/>
  <c r="E57" i="3"/>
  <c r="B56" i="3"/>
  <c r="C56" i="3"/>
  <c r="D56" i="3"/>
  <c r="E56" i="3"/>
  <c r="B55" i="3"/>
  <c r="C55" i="3"/>
  <c r="D55" i="3"/>
  <c r="E55" i="3"/>
  <c r="B54" i="3"/>
  <c r="C54" i="3"/>
  <c r="D54" i="3"/>
  <c r="E54" i="3"/>
  <c r="B53" i="3"/>
  <c r="C53" i="3"/>
  <c r="D53" i="3"/>
  <c r="E53" i="3"/>
  <c r="B52" i="3"/>
  <c r="C52" i="3"/>
  <c r="D52" i="3"/>
  <c r="E52" i="3"/>
  <c r="B51" i="3"/>
  <c r="C51" i="3"/>
  <c r="D51" i="3"/>
  <c r="E51" i="3"/>
  <c r="B50" i="3"/>
  <c r="C50" i="3"/>
  <c r="D50" i="3"/>
  <c r="E50" i="3"/>
  <c r="B49" i="3"/>
  <c r="C49" i="3"/>
  <c r="D49" i="3"/>
  <c r="E49" i="3"/>
  <c r="B48" i="3"/>
  <c r="C48" i="3"/>
  <c r="D48" i="3"/>
  <c r="E48" i="3"/>
  <c r="B47" i="3"/>
  <c r="C47" i="3"/>
  <c r="D47" i="3"/>
  <c r="E47" i="3"/>
  <c r="B46" i="3"/>
  <c r="C46" i="3"/>
  <c r="D46" i="3"/>
  <c r="E46" i="3"/>
  <c r="B45" i="3"/>
  <c r="C45" i="3"/>
  <c r="D45" i="3"/>
  <c r="E45" i="3"/>
  <c r="B44" i="3"/>
  <c r="C44" i="3"/>
  <c r="D44" i="3"/>
  <c r="E44" i="3"/>
  <c r="B43" i="3"/>
  <c r="C43" i="3"/>
  <c r="D43" i="3"/>
  <c r="E43" i="3"/>
  <c r="B42" i="3"/>
  <c r="C42" i="3"/>
  <c r="D42" i="3"/>
  <c r="E42" i="3"/>
  <c r="B41" i="3"/>
  <c r="C41" i="3"/>
  <c r="D41" i="3"/>
  <c r="E41" i="3"/>
  <c r="B40" i="3"/>
  <c r="C40" i="3"/>
  <c r="D40" i="3"/>
  <c r="E40" i="3"/>
  <c r="B39" i="3"/>
  <c r="C39" i="3"/>
  <c r="D39" i="3"/>
  <c r="E39" i="3"/>
  <c r="B38" i="3"/>
  <c r="C38" i="3"/>
  <c r="D38" i="3"/>
  <c r="E38" i="3"/>
  <c r="B37" i="3"/>
  <c r="C37" i="3"/>
  <c r="D37" i="3"/>
  <c r="E37" i="3"/>
  <c r="B36" i="3"/>
  <c r="C36" i="3"/>
  <c r="D36" i="3"/>
  <c r="E36" i="3"/>
  <c r="B35" i="3"/>
  <c r="C35" i="3"/>
  <c r="D35" i="3"/>
  <c r="E35" i="3"/>
  <c r="B34" i="3"/>
  <c r="C34" i="3"/>
  <c r="D34" i="3"/>
  <c r="E34" i="3"/>
  <c r="B33" i="3"/>
  <c r="C33" i="3"/>
  <c r="B32" i="3" l="1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2" i="3" l="1"/>
  <c r="B3" i="3"/>
  <c r="B4" i="3"/>
  <c r="B5" i="3"/>
  <c r="C3" i="3"/>
  <c r="C4" i="3"/>
  <c r="C5" i="3"/>
  <c r="C2" i="3"/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<sst xmlns="http://schemas.openxmlformats.org/spreadsheetml/2006/main" count="16480" uniqueCount="9552">
  <si>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</si>
  <si>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</si>
  <si>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</si>
  <si>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</si>
  <si>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</si>
  <si>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</si>
  <si>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</si>
  <si>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</si>
  <si>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</si>
  <si>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</si>
  <si>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</si>
  <si>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</si>
  <si>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</si>
  <si>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</si>
  <si>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</si>
  <si>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</si>
  <si>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</si>
  <si>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</si>
  <si>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</si>
  <si>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</si>
  <si>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</si>
  <si>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</si>
  <si>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</si>
  <si>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</si>
  <si>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</si>
  <si>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</si>
  <si>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</si>
  <si>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</si>
  <si>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</si>
  <si>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</si>
  <si>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</si>
  <si>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</si>
  <si>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</si>
  <si>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</si>
  <si>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</si>
  <si>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</si>
  <si>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</si>
  <si>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</si>
  <si>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</si>
  <si>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</si>
  <si>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</si>
  <si>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</si>
  <si>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</si>
  <si>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</si>
  <si>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</si>
  <si>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</si>
  <si>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</si>
  <si>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</si>
  <si>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</si>
  <si>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</si>
  <si>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</si>
  <si>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</si>
  <si>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</si>
  <si>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</si>
  <si>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</si>
  <si>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</si>
  <si>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</si>
  <si>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</si>
  <si>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</si>
  <si>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</si>
  <si>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</si>
  <si>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</si>
  <si>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</si>
  <si>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</si>
  <si>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</si>
  <si>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</si>
  <si>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</si>
  <si>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</si>
  <si>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</si>
  <si>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</si>
  <si>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</si>
  <si>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</si>
  <si>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</si>
  <si>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</si>
  <si>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</si>
  <si>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</si>
  <si>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</si>
  <si>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</si>
  <si>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</si>
  <si>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</si>
  <si>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</si>
  <si>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</si>
  <si>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</si>
  <si>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</si>
  <si>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</si>
  <si>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</si>
  <si>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</si>
  <si>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</si>
  <si>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</si>
  <si>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</si>
  <si>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</si>
  <si>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</si>
  <si>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</si>
  <si>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</si>
  <si>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</si>
  <si>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</si>
  <si>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</si>
  <si>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</si>
  <si>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</si>
  <si>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</si>
  <si>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</si>
  <si>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</si>
  <si>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</si>
  <si>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</si>
  <si>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</si>
  <si>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</si>
  <si>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</si>
  <si>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</si>
  <si>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</si>
  <si>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</si>
  <si>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</si>
  <si>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</si>
  <si>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</si>
  <si>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</si>
  <si>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</si>
  <si>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</si>
  <si>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</si>
  <si>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</si>
  <si>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</si>
  <si>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</si>
  <si>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</si>
  <si>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</si>
  <si>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</si>
  <si>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</si>
  <si>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</si>
  <si>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</si>
  <si>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</si>
  <si>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</si>
  <si>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</si>
  <si>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</si>
  <si>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</si>
  <si>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</si>
  <si>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</si>
  <si>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</si>
  <si>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</si>
  <si>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</si>
  <si>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</si>
  <si>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</si>
  <si>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</si>
  <si>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</si>
  <si>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</si>
  <si>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</si>
  <si>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</si>
  <si>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</si>
  <si>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</si>
  <si>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</si>
  <si>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</si>
  <si>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</si>
  <si>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</si>
  <si>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</si>
  <si>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</si>
  <si>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</si>
  <si>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</si>
  <si>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</si>
  <si>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</si>
  <si>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</si>
  <si>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</si>
  <si>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</si>
  <si>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</si>
  <si>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</si>
  <si>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</si>
  <si>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</si>
  <si>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</si>
  <si>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</si>
  <si>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</si>
  <si>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</si>
  <si>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</si>
  <si>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</si>
  <si>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</si>
  <si>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</si>
  <si>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</si>
  <si>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</si>
  <si>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</si>
  <si>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</si>
  <si>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</si>
  <si>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</si>
  <si>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</si>
  <si>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</si>
  <si>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</si>
  <si>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</si>
  <si>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</si>
  <si>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</si>
  <si>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</si>
  <si>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</si>
  <si>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</si>
  <si>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</si>
  <si>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</si>
  <si>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</si>
  <si>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</si>
  <si>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</si>
  <si>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</si>
  <si>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</si>
  <si>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</si>
  <si>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</si>
  <si>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</si>
  <si>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</si>
  <si>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</si>
  <si>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</si>
  <si>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</si>
  <si>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</si>
  <si>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</si>
  <si>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</si>
  <si>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</si>
  <si>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</si>
  <si>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</si>
  <si>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</si>
  <si>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</si>
  <si>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</si>
  <si>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</si>
  <si>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</si>
  <si>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</si>
  <si>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</si>
  <si>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</si>
  <si>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</si>
  <si>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</si>
  <si>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</si>
  <si>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</si>
  <si>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</si>
  <si>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</si>
  <si>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</si>
  <si>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</si>
  <si>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</si>
  <si>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</si>
  <si>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</si>
  <si>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</si>
  <si>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</si>
  <si>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</si>
  <si>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</si>
  <si>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</si>
  <si>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</si>
  <si>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</si>
  <si>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</si>
  <si>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</si>
  <si>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</si>
  <si>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</si>
  <si>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</si>
  <si>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</si>
  <si>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</si>
  <si>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</si>
  <si>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</si>
  <si>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</si>
  <si>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</si>
  <si>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</si>
  <si>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</si>
  <si>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</si>
  <si>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</si>
  <si>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</si>
  <si>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</si>
  <si>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</si>
  <si>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</si>
  <si>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</si>
  <si>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</si>
  <si>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</si>
  <si>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</si>
  <si>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</si>
  <si>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</si>
  <si>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</si>
  <si>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</si>
  <si>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</si>
  <si>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</si>
  <si>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</si>
  <si>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</si>
  <si>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</si>
  <si>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</si>
  <si>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</si>
  <si>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</si>
  <si>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</si>
  <si>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</si>
  <si>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</si>
  <si>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</si>
  <si>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</si>
  <si>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</si>
  <si>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</si>
  <si>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</si>
  <si>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</si>
  <si>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</si>
  <si>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</si>
  <si>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</si>
  <si>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</si>
  <si>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</si>
  <si>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</si>
  <si>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</si>
  <si>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</si>
  <si>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</si>
  <si>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</si>
  <si>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</si>
  <si>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</si>
  <si>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</si>
  <si>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</si>
  <si>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</si>
  <si>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</si>
  <si>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</si>
  <si>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</si>
  <si>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</si>
  <si>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</si>
  <si>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</si>
  <si>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</si>
  <si>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</si>
  <si>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</si>
  <si>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</si>
  <si>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</si>
  <si>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</si>
  <si>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</si>
  <si>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</si>
  <si>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</si>
  <si>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</si>
  <si>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</si>
  <si>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</si>
  <si>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</si>
  <si>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</si>
  <si>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</si>
  <si>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</si>
  <si>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</si>
  <si>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</si>
  <si>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</si>
  <si>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</si>
  <si>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</si>
  <si>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</si>
  <si>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</si>
  <si>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</si>
  <si>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</si>
  <si>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</si>
  <si>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</si>
  <si>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</si>
  <si>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</si>
  <si>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</si>
  <si>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</si>
  <si>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</si>
  <si>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</si>
  <si>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</si>
  <si>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</si>
  <si>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</si>
  <si>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</si>
  <si>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</si>
  <si>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</si>
  <si>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</si>
  <si>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</si>
  <si>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</si>
  <si>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</si>
  <si>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</si>
  <si>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</si>
  <si>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</si>
  <si>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</si>
  <si>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</si>
  <si>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</si>
  <si>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</si>
  <si>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</si>
  <si>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</si>
  <si>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</si>
  <si>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</si>
  <si>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</si>
  <si>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</si>
  <si>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</si>
  <si>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</si>
  <si>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</si>
  <si>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</si>
  <si>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</si>
  <si>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</si>
  <si>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</si>
  <si>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</si>
  <si>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</si>
  <si>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</si>
  <si>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</si>
  <si>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</si>
  <si>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</si>
  <si>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</si>
  <si>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</si>
  <si>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</si>
  <si>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</si>
  <si>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</si>
  <si>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</si>
  <si>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</si>
  <si>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</si>
  <si>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</si>
  <si>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</si>
  <si>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</si>
  <si>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</si>
  <si>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</si>
  <si>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</si>
  <si>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</si>
  <si>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</si>
  <si>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</si>
  <si>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</si>
  <si>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</si>
  <si>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</si>
  <si>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</si>
  <si>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</si>
  <si>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</si>
  <si>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</si>
  <si>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</si>
  <si>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</si>
  <si>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</si>
  <si>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</si>
  <si>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</si>
  <si>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</si>
  <si>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</si>
  <si>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</si>
  <si>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</si>
  <si>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</si>
  <si>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</si>
  <si>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</si>
  <si>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</si>
  <si>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</si>
  <si>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</si>
  <si>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</si>
  <si>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</si>
  <si>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</si>
  <si>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</si>
  <si>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</si>
  <si>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</si>
  <si>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</si>
  <si>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</si>
  <si>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</si>
  <si>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</si>
  <si>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</si>
  <si>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</si>
  <si>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</si>
  <si>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</si>
  <si>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</si>
  <si>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</si>
  <si>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</si>
  <si>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</si>
  <si>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</si>
  <si>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</si>
  <si>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</si>
  <si>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</si>
  <si>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</si>
  <si>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</si>
  <si>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</si>
  <si>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</si>
  <si>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</si>
  <si>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</si>
  <si>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</si>
  <si>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</si>
  <si>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</si>
  <si>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</si>
  <si>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</si>
  <si>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</si>
  <si>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</si>
  <si>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</si>
  <si>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</si>
  <si>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</si>
  <si>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</si>
  <si>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</si>
  <si>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</si>
  <si>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</si>
  <si>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</si>
  <si>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</si>
  <si>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</si>
  <si>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</si>
  <si>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</si>
  <si>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</si>
  <si>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</si>
  <si>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</si>
  <si>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</si>
  <si>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</si>
  <si>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</si>
  <si>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</si>
  <si>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</si>
  <si>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</si>
  <si>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</si>
  <si>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</si>
  <si>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</si>
  <si>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</si>
  <si>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</si>
  <si>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</si>
  <si>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</si>
  <si>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</si>
  <si>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</si>
  <si>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</si>
  <si>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</si>
  <si>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</si>
  <si>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</si>
  <si>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</si>
  <si>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</si>
  <si>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</si>
  <si>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</si>
  <si>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</si>
  <si>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</si>
  <si>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</si>
  <si>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</si>
  <si>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</si>
  <si>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</si>
  <si>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</si>
  <si>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</si>
  <si>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</si>
  <si>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</si>
  <si>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</si>
  <si>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</si>
  <si>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</si>
  <si>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</si>
  <si>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</si>
  <si>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</si>
  <si>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</si>
  <si>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</si>
  <si>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</si>
  <si>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</si>
  <si>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</si>
  <si>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</si>
  <si>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</si>
  <si>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</si>
  <si>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</si>
  <si>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</si>
  <si>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</si>
  <si>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</si>
  <si>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</si>
  <si>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</si>
  <si>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</si>
  <si>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</si>
  <si>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</si>
  <si>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</si>
  <si>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</si>
  <si>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</si>
  <si>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</si>
  <si>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</si>
  <si>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</si>
  <si>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</si>
  <si>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</si>
  <si>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</si>
  <si>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</si>
  <si>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</si>
  <si>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</si>
  <si>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</si>
  <si>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</si>
  <si>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</si>
  <si>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</si>
  <si>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</si>
  <si>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</si>
  <si>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</si>
  <si>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</si>
  <si>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</si>
  <si>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</si>
  <si>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</si>
  <si>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</si>
  <si>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</si>
  <si>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</si>
  <si>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</si>
  <si>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</si>
  <si>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</si>
  <si>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</si>
  <si>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</si>
  <si>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</si>
  <si>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</si>
  <si>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</si>
  <si>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</si>
  <si>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</si>
  <si>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</si>
  <si>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</si>
  <si>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</si>
  <si>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</si>
  <si>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</si>
  <si>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</si>
  <si>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</si>
  <si>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</si>
  <si>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</si>
  <si>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</si>
  <si>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</si>
  <si>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</si>
  <si>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</si>
  <si>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</si>
  <si>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</si>
  <si>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</si>
  <si>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</si>
  <si>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</si>
  <si>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</si>
  <si>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</si>
  <si>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</si>
  <si>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</si>
  <si>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</si>
  <si>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</si>
  <si>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</si>
  <si>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</si>
  <si>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</si>
  <si>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</si>
  <si>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</si>
  <si>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</si>
  <si>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</si>
  <si>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</si>
  <si>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</si>
  <si>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</si>
  <si>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</si>
  <si>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</si>
  <si>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</si>
  <si>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</si>
  <si>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</si>
  <si>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</si>
  <si>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</si>
  <si>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</si>
  <si>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</si>
  <si>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</si>
  <si>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</si>
  <si>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</si>
  <si>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</si>
  <si>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</si>
  <si>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</si>
  <si>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</si>
  <si>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</si>
  <si>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</si>
  <si>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</si>
  <si>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</si>
  <si>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</si>
  <si>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</si>
  <si>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</si>
  <si>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</si>
  <si>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</si>
  <si>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</si>
  <si>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</si>
  <si>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</si>
  <si>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</si>
  <si>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</si>
  <si>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</si>
  <si>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</si>
  <si>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</si>
  <si>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</si>
  <si>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</si>
  <si>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</si>
  <si>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</si>
  <si>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</si>
  <si>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</si>
  <si>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</si>
  <si>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</si>
  <si>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</si>
  <si>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</si>
  <si>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</si>
  <si>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</si>
  <si>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</si>
  <si>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</si>
  <si>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</si>
  <si>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</si>
  <si>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</si>
  <si>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</si>
  <si>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</si>
  <si>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</si>
  <si>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</si>
  <si>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</si>
  <si>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</si>
  <si>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</si>
  <si>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</si>
  <si>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</si>
  <si>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</si>
  <si>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</si>
  <si>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</si>
  <si>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</si>
  <si>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</si>
  <si>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</si>
  <si>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</si>
  <si>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</si>
  <si>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</si>
  <si>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</si>
  <si>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</si>
  <si>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</si>
  <si>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</si>
  <si>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</si>
  <si>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</si>
  <si>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</si>
  <si>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</si>
  <si>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</si>
  <si>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</si>
  <si>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</si>
  <si>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</si>
  <si>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</si>
  <si>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</si>
  <si>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</si>
  <si>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</si>
  <si>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</si>
  <si>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</si>
  <si>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</si>
  <si>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</si>
  <si>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</si>
  <si>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</si>
  <si>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</si>
  <si>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</si>
  <si>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</si>
  <si>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</si>
  <si>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</si>
  <si>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</si>
  <si>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</si>
  <si>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</si>
  <si>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</si>
  <si>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</si>
  <si>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</si>
  <si>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</si>
  <si>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</si>
  <si>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</si>
  <si>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</si>
  <si>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</si>
  <si>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</si>
  <si>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</si>
  <si>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</si>
  <si>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</si>
  <si>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</si>
  <si>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</si>
  <si>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</si>
  <si>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</si>
  <si>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</si>
  <si>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</si>
  <si>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</si>
  <si>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</si>
  <si>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</si>
  <si>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</si>
  <si>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</si>
  <si>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</si>
  <si>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</si>
  <si>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</si>
  <si>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</si>
  <si>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</si>
  <si>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</si>
  <si>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</si>
  <si>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</si>
  <si>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</si>
  <si>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</si>
  <si>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</si>
  <si>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</si>
  <si>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</si>
  <si>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</si>
  <si>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</si>
  <si>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</si>
  <si>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</si>
  <si>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</si>
  <si>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</si>
  <si>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</si>
  <si>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</si>
  <si>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</si>
  <si>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</si>
  <si>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</si>
  <si>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</si>
  <si>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</si>
  <si>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</si>
  <si>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</si>
  <si>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</si>
  <si>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</si>
  <si>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</si>
  <si>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</si>
  <si>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</si>
  <si>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</si>
  <si>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</si>
  <si>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</si>
  <si>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</si>
  <si>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</si>
  <si>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</si>
  <si>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</si>
  <si>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</si>
  <si>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</si>
  <si>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</si>
  <si>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</si>
  <si>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</si>
  <si>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</si>
  <si>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</si>
  <si>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</si>
  <si>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</si>
  <si>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</si>
  <si>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</si>
  <si>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</si>
  <si>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</si>
  <si>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</si>
  <si>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</si>
  <si>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</si>
  <si>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</si>
  <si>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</si>
  <si>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</si>
  <si>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</si>
  <si>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</si>
  <si>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</si>
  <si>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</si>
  <si>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</si>
  <si>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</si>
  <si>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</si>
  <si>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</si>
  <si>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</si>
  <si>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</si>
  <si>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</si>
  <si>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</si>
  <si>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</si>
  <si>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</si>
  <si>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</si>
  <si>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</si>
  <si>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</si>
  <si>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</si>
  <si>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</si>
  <si>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</si>
  <si>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</si>
  <si>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</si>
  <si>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</si>
  <si>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</si>
  <si>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</si>
  <si>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</si>
  <si>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</si>
  <si>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</si>
  <si>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</si>
  <si>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</si>
  <si>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</si>
  <si>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</si>
  <si>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</si>
  <si>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</si>
  <si>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</si>
  <si>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</si>
  <si>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</si>
  <si>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</si>
  <si>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</si>
  <si>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</si>
  <si>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</si>
  <si>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</si>
  <si>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</si>
  <si>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</si>
  <si>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</si>
  <si>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</si>
  <si>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</si>
  <si>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</si>
  <si>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</si>
  <si>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</si>
  <si>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</si>
  <si>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</si>
  <si>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</si>
  <si>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</si>
  <si>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</si>
  <si>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</si>
  <si>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</si>
  <si>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</si>
  <si>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</si>
  <si>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</si>
  <si>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</si>
  <si>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</si>
  <si>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</si>
  <si>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</si>
  <si>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</si>
  <si>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</si>
  <si>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</si>
  <si>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</si>
  <si>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</si>
  <si>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</si>
  <si>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</si>
  <si>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</si>
  <si>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</si>
  <si>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</si>
  <si>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</si>
  <si>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</si>
  <si>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</si>
  <si>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</si>
  <si>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</si>
  <si>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</si>
  <si>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</si>
  <si>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</si>
  <si>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</si>
  <si>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</si>
  <si>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</si>
  <si>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</si>
  <si>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</si>
  <si>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</si>
  <si>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</si>
  <si>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</si>
  <si>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</si>
  <si>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</si>
  <si>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</si>
  <si>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</si>
  <si>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</si>
  <si>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</si>
  <si>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</si>
  <si>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</si>
  <si>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</si>
  <si>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</si>
  <si>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</si>
  <si>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</si>
  <si>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</si>
  <si>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</si>
  <si>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</si>
  <si>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</si>
  <si>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</si>
  <si>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</si>
  <si>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</si>
  <si>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</si>
  <si>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</si>
  <si>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</si>
  <si>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</si>
  <si>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</si>
  <si>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</si>
  <si>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</si>
  <si>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</si>
  <si>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</si>
  <si>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</si>
  <si>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</si>
  <si>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</si>
  <si>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</si>
  <si>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</si>
  <si>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</si>
  <si>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</si>
  <si>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</si>
  <si>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</si>
  <si>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</si>
  <si>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</si>
  <si>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</si>
  <si>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</si>
  <si>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</si>
  <si>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</si>
  <si>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</si>
  <si>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</si>
  <si>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</si>
  <si>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</si>
  <si>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</si>
  <si>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</si>
  <si>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</si>
  <si>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</si>
  <si>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</si>
  <si>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</si>
  <si>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</si>
  <si>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</si>
  <si>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</si>
  <si>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</si>
  <si>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</si>
  <si>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</si>
  <si>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</si>
  <si>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</si>
  <si>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</si>
  <si>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</si>
  <si>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</si>
  <si>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</si>
  <si>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</si>
  <si>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</si>
  <si>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</si>
  <si>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</si>
  <si>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</si>
  <si>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</si>
  <si>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</si>
  <si>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</si>
  <si>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</si>
  <si>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</si>
  <si>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</si>
  <si>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</si>
  <si>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</si>
  <si>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</si>
  <si>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</si>
  <si>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</si>
  <si>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</si>
  <si>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</si>
  <si>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</si>
  <si>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</si>
  <si>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</si>
  <si>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</si>
  <si>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</si>
  <si>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</si>
  <si>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</si>
  <si>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</si>
  <si>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</si>
  <si>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</si>
  <si>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</si>
  <si>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</si>
  <si>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</si>
  <si>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</si>
  <si>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</si>
  <si>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</si>
  <si>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</si>
  <si>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</si>
  <si>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</si>
  <si>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</si>
  <si>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</si>
  <si>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</si>
  <si>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</si>
  <si>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</si>
  <si>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</si>
  <si>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</si>
  <si>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</si>
  <si>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</si>
  <si>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</si>
  <si>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</si>
  <si>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</si>
  <si>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</si>
  <si>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</si>
  <si>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</si>
  <si>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</si>
  <si>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</si>
  <si>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</si>
  <si>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</si>
  <si>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</si>
  <si>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</si>
  <si>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</si>
  <si>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</si>
  <si>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</si>
  <si>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</si>
  <si>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</si>
  <si>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</si>
  <si>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</si>
  <si>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</si>
  <si>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</si>
  <si>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</si>
  <si>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</si>
  <si>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</si>
  <si>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</si>
  <si>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</si>
  <si>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</si>
  <si>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</si>
  <si>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</si>
  <si>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</si>
  <si>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</si>
  <si>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</si>
  <si>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</si>
  <si>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</si>
  <si>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</si>
  <si>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</si>
  <si>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</si>
  <si>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</si>
  <si>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</si>
  <si>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</si>
  <si>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</si>
  <si>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</si>
  <si>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</si>
  <si>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</si>
  <si>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</si>
  <si>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</si>
  <si>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</si>
  <si>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</si>
  <si>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</si>
  <si>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</si>
  <si>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</si>
  <si>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</si>
  <si>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</si>
  <si>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</si>
  <si>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</si>
  <si>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</si>
  <si>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</si>
  <si>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</si>
  <si>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</si>
  <si>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</si>
  <si>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</si>
  <si>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</si>
  <si>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</si>
  <si>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</si>
  <si>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</si>
  <si>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</si>
  <si>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</si>
  <si>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</si>
  <si>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</si>
  <si>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</si>
  <si>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</si>
  <si>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</si>
  <si>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</si>
  <si>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</si>
  <si>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</si>
  <si>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</si>
  <si>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</si>
  <si>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</si>
  <si>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</si>
  <si>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</si>
  <si>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</si>
  <si>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</si>
  <si>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</si>
  <si>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</si>
  <si>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</si>
  <si>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</si>
  <si>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</si>
  <si>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</si>
  <si>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</si>
  <si>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</si>
  <si>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</si>
  <si>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</si>
  <si>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</si>
  <si>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</si>
  <si>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</si>
  <si>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</si>
  <si>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</si>
  <si>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</si>
  <si>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</si>
  <si>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</si>
  <si>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</si>
  <si>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</si>
  <si>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</si>
  <si>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</si>
  <si>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</si>
  <si>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</si>
  <si>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</si>
  <si>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</si>
  <si>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</si>
  <si>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</si>
  <si>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</si>
  <si>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</si>
  <si>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</si>
  <si>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</si>
  <si>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</si>
  <si>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</si>
  <si>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</si>
  <si>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</si>
  <si>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</si>
  <si>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</si>
  <si>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</si>
  <si>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</si>
  <si>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</si>
  <si>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</si>
  <si>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</si>
  <si>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</si>
  <si>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</si>
  <si>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</si>
  <si>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</si>
  <si>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</si>
  <si>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</si>
  <si>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</si>
  <si>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</si>
  <si>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</si>
  <si>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</si>
  <si>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</si>
  <si>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</si>
  <si>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</si>
  <si>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</si>
  <si>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</si>
  <si>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</si>
  <si>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</si>
  <si>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</si>
  <si>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</si>
  <si>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</si>
  <si>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</si>
  <si>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</si>
  <si>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</si>
  <si>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</si>
  <si>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</si>
  <si>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</si>
  <si>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</si>
  <si>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</si>
  <si>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</si>
  <si>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</si>
  <si>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</si>
  <si>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</si>
  <si>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</si>
  <si>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</si>
  <si>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</si>
  <si>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</si>
  <si>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</si>
  <si>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</si>
  <si>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</si>
  <si>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</si>
  <si>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</si>
  <si>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</si>
  <si>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</si>
  <si>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</si>
  <si>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</si>
  <si>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</si>
  <si>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</si>
  <si>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</si>
  <si>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</si>
  <si>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</si>
  <si>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</si>
  <si>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</si>
  <si>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</si>
  <si>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</si>
  <si>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</si>
  <si>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</si>
  <si>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</si>
  <si>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</si>
  <si>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</si>
  <si>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</si>
  <si>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</si>
  <si>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</si>
  <si>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</si>
  <si>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</si>
  <si>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</si>
  <si>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</si>
  <si>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</si>
  <si>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</si>
  <si>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</si>
  <si>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</si>
  <si>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</si>
  <si>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</si>
  <si>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</si>
  <si>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</si>
  <si>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</si>
  <si>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</si>
  <si>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</si>
  <si>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</si>
  <si>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</si>
  <si>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</si>
  <si>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</si>
  <si>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</si>
  <si>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</si>
  <si>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</si>
  <si>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</si>
  <si>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</si>
  <si>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</si>
  <si>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</si>
  <si>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</si>
  <si>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</si>
  <si>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</si>
  <si>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</si>
  <si>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</si>
  <si>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</si>
  <si>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</si>
  <si>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</si>
  <si>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</si>
  <si>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</si>
  <si>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</si>
  <si>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</si>
  <si>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</si>
  <si>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</si>
  <si>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</si>
  <si>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</si>
  <si>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</si>
  <si>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</si>
  <si>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</si>
  <si>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</si>
  <si>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</si>
  <si>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</si>
  <si>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</si>
  <si>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</si>
  <si>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</si>
  <si>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</si>
  <si>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</si>
  <si>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</si>
  <si>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</si>
  <si>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</si>
  <si>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</si>
  <si>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</si>
  <si>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</si>
  <si>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</si>
  <si>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</si>
  <si>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</si>
  <si>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</si>
  <si>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</si>
  <si>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</si>
  <si>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</si>
  <si>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</si>
  <si>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</si>
  <si>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</si>
  <si>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</si>
  <si>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</si>
  <si>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</si>
  <si>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</si>
  <si>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</si>
  <si>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</si>
  <si>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</si>
  <si>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</si>
  <si>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</si>
  <si>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</si>
  <si>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</si>
  <si>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</si>
  <si>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</si>
  <si>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</si>
  <si>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</si>
  <si>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</si>
  <si>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</si>
  <si>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</si>
  <si>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</si>
  <si>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</si>
  <si>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</si>
  <si>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</si>
  <si>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</si>
  <si>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</si>
  <si>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</si>
  <si>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</si>
  <si>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</si>
  <si>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</si>
  <si>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</si>
  <si>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</si>
  <si>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</si>
  <si>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</si>
  <si>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</si>
  <si>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</si>
  <si>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</si>
  <si>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</si>
  <si>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</si>
  <si>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</si>
  <si>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</si>
  <si>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</si>
  <si>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</si>
  <si>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</si>
  <si>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</si>
  <si>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</si>
  <si>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</si>
  <si>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</si>
  <si>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</si>
  <si>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</si>
  <si>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</si>
  <si>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</si>
  <si>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</si>
  <si>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</si>
  <si>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</si>
  <si>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</si>
  <si>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</si>
  <si>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</si>
  <si>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</si>
  <si>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</si>
  <si>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</si>
  <si>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</si>
  <si>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</si>
  <si>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</si>
  <si>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</si>
  <si>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</si>
  <si>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</si>
  <si>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</si>
  <si>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</si>
  <si>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</si>
  <si>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</si>
  <si>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</si>
  <si>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</si>
  <si>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</si>
  <si>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</si>
  <si>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</si>
  <si>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</si>
  <si>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</si>
  <si>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</si>
  <si>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</si>
  <si>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</si>
  <si>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</si>
  <si>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</si>
  <si>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</si>
  <si>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</si>
  <si>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</si>
  <si>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</si>
  <si>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</si>
  <si>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</si>
  <si>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</si>
  <si>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</si>
  <si>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</si>
  <si>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</si>
  <si>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</si>
  <si>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</si>
  <si>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</si>
  <si>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</si>
  <si>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</si>
  <si>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</si>
  <si>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</si>
  <si>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</si>
  <si>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</si>
  <si>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</si>
  <si>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</si>
  <si>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</si>
  <si>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</si>
  <si>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</si>
  <si>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</si>
  <si>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</si>
  <si>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</si>
  <si>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</si>
  <si>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</si>
  <si>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</si>
  <si>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</si>
  <si>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</si>
  <si>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</si>
  <si>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</si>
  <si>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</si>
  <si>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</si>
  <si>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</si>
  <si>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</si>
  <si>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</si>
  <si>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</si>
  <si>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</si>
  <si>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</si>
  <si>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</si>
  <si>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</si>
  <si>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</si>
  <si>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</si>
  <si>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</si>
  <si>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</si>
  <si>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</si>
  <si>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</si>
  <si>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</si>
  <si>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</si>
  <si>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</si>
  <si>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</si>
  <si>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</si>
  <si>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</si>
  <si>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</si>
  <si>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</si>
  <si>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</si>
  <si>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</si>
  <si>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</si>
  <si>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</si>
  <si>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</si>
  <si>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</si>
  <si>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</si>
  <si>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</si>
  <si>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</si>
  <si>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</si>
  <si>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</si>
  <si>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</si>
  <si>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</si>
  <si>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</si>
  <si>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</si>
  <si>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</si>
  <si>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</si>
  <si>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</si>
  <si>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</si>
  <si>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</si>
  <si>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</si>
  <si>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</si>
  <si>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</si>
  <si>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</si>
  <si>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</si>
  <si>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</si>
  <si>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</si>
  <si>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</si>
  <si>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</si>
  <si>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</si>
  <si>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</si>
  <si>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</si>
  <si>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</si>
  <si>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</si>
  <si>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</si>
  <si>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</si>
  <si>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</si>
  <si>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</si>
  <si>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</si>
  <si>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</si>
  <si>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</si>
  <si>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</si>
  <si>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</si>
  <si>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</si>
  <si>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</si>
  <si>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</si>
  <si>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</si>
  <si>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</si>
  <si>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</si>
  <si>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</si>
  <si>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</si>
  <si>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</si>
  <si>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</si>
  <si>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</si>
  <si>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</si>
  <si>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</si>
  <si>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</si>
  <si>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</si>
  <si>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</si>
  <si>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</si>
  <si>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</si>
  <si>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</si>
  <si>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</si>
  <si>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</si>
  <si>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</si>
  <si>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</si>
  <si>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</si>
  <si>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</si>
  <si>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</si>
  <si>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</si>
  <si>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</si>
  <si>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</si>
  <si>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</si>
  <si>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</si>
  <si>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</si>
  <si>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</si>
  <si>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</si>
  <si>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</si>
  <si>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</si>
  <si>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</si>
  <si>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</si>
  <si>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</si>
  <si>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</si>
  <si>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</si>
  <si>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</si>
  <si>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</si>
  <si>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</si>
  <si>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</si>
  <si>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</si>
  <si>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</si>
  <si>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</si>
  <si>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</si>
  <si>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</si>
  <si>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</si>
  <si>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</si>
  <si>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</si>
  <si>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</si>
  <si>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</si>
  <si>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</si>
  <si>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</si>
  <si>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</si>
  <si>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</si>
  <si>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</si>
  <si>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</si>
  <si>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</si>
  <si>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</si>
  <si>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</si>
  <si>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</si>
  <si>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</si>
  <si>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</si>
  <si>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</si>
  <si>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</si>
  <si>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</si>
  <si>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</si>
  <si>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</si>
  <si>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</si>
  <si>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</si>
  <si>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</si>
  <si>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</si>
  <si>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</si>
  <si>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</si>
  <si>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</si>
  <si>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</si>
  <si>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</si>
  <si>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</si>
  <si>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</si>
  <si>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</si>
  <si>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</si>
  <si>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</si>
  <si>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</si>
  <si>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</si>
  <si>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</si>
  <si>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</si>
  <si>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</si>
  <si>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</si>
  <si>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</si>
  <si>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</si>
  <si>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</si>
  <si>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</si>
  <si>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</si>
  <si>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</si>
  <si>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</si>
  <si>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</si>
  <si>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</si>
  <si>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</si>
  <si>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</si>
  <si>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</si>
  <si>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</si>
  <si>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</si>
  <si>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</si>
  <si>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</si>
  <si>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</si>
  <si>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</si>
  <si>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</si>
  <si>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</si>
  <si>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</si>
  <si>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</si>
  <si>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</si>
  <si>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</si>
  <si>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</si>
  <si>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</si>
  <si>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</si>
  <si>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</si>
  <si>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</si>
  <si>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</si>
  <si>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</si>
  <si>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</si>
  <si>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</si>
  <si>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</si>
  <si>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</si>
  <si>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</si>
  <si>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</si>
  <si>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</si>
  <si>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</si>
  <si>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</si>
  <si>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</si>
  <si>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</si>
  <si>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</si>
  <si>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</si>
  <si>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</si>
  <si>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</si>
  <si>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</si>
  <si>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</si>
  <si>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</si>
  <si>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</si>
  <si>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</si>
  <si>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</si>
  <si>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</si>
  <si>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</si>
  <si>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</si>
  <si>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</si>
  <si>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</si>
  <si>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</si>
  <si>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</si>
  <si>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</si>
  <si>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</si>
  <si>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</si>
  <si>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</si>
  <si>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</si>
  <si>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</si>
  <si>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</si>
  <si>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</si>
  <si>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</si>
  <si>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</si>
  <si>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</si>
  <si>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</si>
  <si>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</si>
  <si>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</si>
  <si>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</si>
  <si>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</si>
  <si>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</si>
  <si>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</si>
  <si>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</si>
  <si>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</si>
  <si>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</si>
  <si>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</si>
  <si>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</si>
  <si>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</si>
  <si>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</si>
  <si>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</si>
  <si>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</si>
  <si>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</si>
  <si>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</si>
  <si>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</si>
  <si>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</si>
  <si>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</si>
  <si>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</si>
  <si>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</si>
  <si>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</si>
  <si>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</si>
  <si>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</si>
  <si>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</si>
  <si>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</si>
  <si>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</si>
  <si>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</si>
  <si>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</si>
  <si>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</si>
  <si>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</si>
  <si>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</si>
  <si>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</si>
  <si>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</si>
  <si>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</si>
  <si>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</si>
  <si>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</si>
  <si>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</si>
  <si>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</si>
  <si>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</si>
  <si>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</si>
  <si>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</si>
  <si>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</si>
  <si>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</si>
  <si>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</si>
  <si>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</si>
  <si>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</si>
  <si>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</si>
  <si>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</si>
  <si>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</si>
  <si>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</si>
  <si>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</si>
  <si>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</si>
  <si>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</si>
  <si>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</si>
  <si>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</si>
  <si>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</si>
  <si>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</si>
  <si>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</si>
  <si>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</si>
  <si>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</si>
  <si>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</si>
  <si>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</si>
  <si>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</si>
  <si>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</si>
  <si>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</si>
  <si>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</si>
  <si>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</si>
  <si>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</si>
  <si>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</si>
  <si>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</si>
  <si>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</si>
  <si>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</si>
  <si>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</si>
  <si>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</si>
  <si>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</si>
  <si>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</si>
  <si>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</si>
  <si>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</si>
  <si>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</si>
  <si>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</si>
  <si>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</si>
  <si>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</si>
  <si>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</si>
  <si>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</si>
  <si>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</si>
  <si>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</si>
  <si>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</si>
  <si>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</si>
  <si>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</si>
  <si>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</si>
  <si>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</si>
  <si>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</si>
  <si>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</si>
  <si>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</si>
  <si>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</si>
  <si>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</si>
  <si>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</si>
  <si>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</si>
  <si>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</si>
  <si>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</si>
  <si>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</si>
  <si>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</si>
  <si>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</si>
  <si>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</si>
  <si>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</si>
  <si>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</si>
  <si>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</si>
  <si>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</si>
  <si>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</si>
  <si>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</si>
  <si>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</si>
  <si>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</si>
  <si>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</si>
  <si>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</si>
  <si>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</si>
  <si>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</si>
  <si>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</si>
  <si>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</si>
  <si>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</si>
  <si>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</si>
  <si>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</si>
  <si>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</si>
  <si>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</si>
  <si>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</si>
  <si>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</si>
  <si>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</si>
  <si>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</si>
  <si>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</si>
  <si>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</si>
  <si>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</si>
  <si>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</si>
  <si>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</si>
  <si>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</si>
  <si>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</si>
  <si>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</si>
  <si>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</si>
  <si>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</si>
  <si>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</si>
  <si>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</si>
  <si>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</si>
  <si>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</si>
  <si>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</si>
  <si>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</si>
  <si>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</si>
  <si>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</si>
  <si>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</si>
  <si>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</si>
  <si>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</si>
  <si>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</si>
  <si>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</si>
  <si>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</si>
  <si>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</si>
  <si>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</si>
  <si>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</si>
  <si>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</si>
  <si>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</si>
  <si>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</si>
  <si>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</si>
  <si>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</si>
  <si>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</si>
  <si>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</si>
  <si>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</si>
  <si>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</si>
  <si>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</si>
  <si>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</si>
  <si>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</si>
  <si>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</si>
  <si>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</si>
  <si>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</si>
  <si>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</si>
  <si>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</si>
  <si>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</si>
  <si>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</si>
  <si>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</si>
  <si>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</si>
  <si>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</si>
  <si>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</si>
  <si>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</si>
  <si>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</si>
  <si>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</si>
  <si>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</si>
  <si>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</si>
  <si>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</si>
  <si>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</si>
  <si>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</si>
  <si>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</si>
  <si>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</si>
  <si>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</si>
  <si>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</si>
  <si>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</si>
  <si>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</si>
  <si>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</si>
  <si>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</si>
  <si>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</si>
  <si>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</si>
  <si>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</si>
  <si>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</si>
  <si>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</si>
  <si>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</si>
  <si>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</si>
  <si>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</si>
  <si>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</si>
  <si>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</si>
  <si>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</si>
  <si>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</si>
  <si>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</si>
  <si>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</si>
  <si>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</si>
  <si>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</si>
  <si>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</si>
  <si>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</si>
  <si>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</si>
  <si>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</si>
  <si>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</si>
  <si>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</si>
  <si>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</si>
  <si>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</si>
  <si>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</si>
  <si>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</si>
  <si>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</si>
  <si>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</si>
  <si>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</si>
  <si>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</si>
  <si>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</si>
  <si>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</si>
  <si>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</si>
  <si>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</si>
  <si>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</si>
  <si>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</si>
  <si>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</si>
  <si>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</si>
  <si>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</si>
  <si>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</si>
  <si>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</si>
  <si>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</si>
  <si>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</si>
  <si>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</si>
  <si>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</si>
  <si>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</si>
  <si>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</si>
  <si>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</si>
  <si>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</si>
  <si>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</si>
  <si>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</si>
  <si>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</si>
  <si>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</si>
  <si>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</si>
  <si>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</si>
  <si>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</si>
  <si>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</si>
  <si>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</si>
  <si>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</si>
  <si>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</si>
  <si>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</si>
  <si>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</si>
  <si>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</si>
  <si>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</si>
  <si>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</si>
  <si>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</si>
  <si>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</si>
  <si>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</si>
  <si>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</si>
  <si>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</si>
  <si>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</si>
  <si>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</si>
  <si>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</si>
  <si>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</si>
  <si>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</si>
  <si>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</si>
  <si>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</si>
  <si>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</si>
  <si>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</si>
  <si>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</si>
  <si>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</si>
  <si>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</si>
  <si>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</si>
  <si>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</si>
  <si>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</si>
  <si>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</si>
  <si>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</si>
  <si>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</si>
  <si>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</si>
  <si>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</si>
  <si>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</si>
  <si>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</si>
  <si>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</si>
  <si>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</si>
  <si>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</si>
  <si>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</si>
  <si>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</si>
  <si>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</si>
  <si>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</si>
  <si>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</si>
  <si>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</si>
  <si>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</si>
  <si>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</si>
  <si>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</si>
  <si>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</si>
  <si>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</si>
  <si>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</si>
  <si>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</si>
  <si>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</si>
  <si>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</si>
  <si>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</si>
  <si>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</si>
  <si>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</si>
  <si>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</si>
  <si>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</si>
  <si>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</si>
  <si>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</si>
  <si>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</si>
  <si>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</si>
  <si>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</si>
  <si>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</si>
  <si>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</si>
  <si>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</si>
  <si>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</si>
  <si>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</si>
  <si>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</si>
  <si>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</si>
  <si>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</si>
  <si>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</si>
  <si>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</si>
  <si>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</si>
  <si>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</si>
  <si>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</si>
  <si>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</si>
  <si>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</si>
  <si>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</si>
  <si>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</si>
  <si>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</si>
  <si>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</si>
  <si>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</si>
  <si>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</si>
  <si>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</si>
  <si>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</si>
  <si>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</si>
  <si>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</si>
  <si>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</si>
  <si>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</si>
  <si>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</si>
  <si>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</si>
  <si>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</si>
  <si>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</si>
  <si>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</si>
  <si>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</si>
  <si>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</si>
  <si>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</si>
  <si>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</si>
  <si>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</si>
  <si>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</si>
  <si>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</si>
  <si>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</si>
  <si>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</si>
  <si>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</si>
  <si>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</si>
  <si>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</si>
  <si>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</si>
  <si>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</si>
  <si>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</si>
  <si>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</si>
  <si>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</si>
  <si>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</si>
  <si>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</si>
  <si>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</si>
  <si>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</si>
  <si>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</si>
  <si>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</si>
  <si>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</si>
  <si>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</si>
  <si>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</si>
  <si>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</si>
  <si>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</si>
  <si>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</si>
  <si>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</si>
  <si>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</si>
  <si>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</si>
  <si>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</si>
  <si>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</si>
  <si>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</si>
  <si>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</si>
  <si>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</si>
  <si>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</si>
  <si>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</si>
  <si>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</si>
  <si>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</si>
  <si>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</si>
  <si>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</si>
  <si>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</si>
  <si>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</si>
  <si>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</si>
  <si>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</si>
  <si>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</si>
  <si>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</si>
  <si>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</si>
  <si>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</si>
  <si>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</si>
  <si>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</si>
  <si>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</si>
  <si>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</si>
  <si>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</si>
  <si>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</si>
  <si>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</si>
  <si>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</si>
  <si>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</si>
  <si>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</si>
  <si>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</si>
  <si>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</si>
  <si>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</si>
  <si>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</si>
  <si>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</si>
  <si>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</si>
  <si>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</si>
  <si>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</si>
  <si>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</si>
  <si>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</si>
  <si>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</si>
  <si>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</si>
  <si>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</si>
  <si>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</si>
  <si>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</si>
  <si>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</si>
  <si>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</si>
  <si>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</si>
  <si>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</si>
  <si>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</si>
  <si>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</si>
  <si>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</si>
  <si>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</si>
  <si>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</si>
  <si>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</si>
  <si>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</si>
  <si>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</si>
  <si>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</si>
  <si>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</si>
  <si>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</si>
  <si>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</si>
  <si>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</si>
  <si>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</si>
  <si>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</si>
  <si>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</si>
  <si>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</si>
  <si>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</si>
  <si>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</si>
  <si>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</si>
  <si>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</si>
  <si>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</si>
  <si>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</si>
  <si>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</si>
  <si>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</si>
  <si>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</si>
  <si>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</si>
  <si>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</si>
  <si>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</si>
  <si>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</si>
  <si>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</si>
  <si>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</si>
  <si>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</si>
  <si>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</si>
  <si>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</si>
  <si>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</si>
  <si>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</si>
  <si>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</si>
  <si>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</si>
  <si>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</si>
  <si>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</si>
  <si>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</si>
  <si>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</si>
  <si>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</si>
  <si>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</si>
  <si>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</si>
  <si>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</si>
  <si>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</si>
  <si>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</si>
  <si>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</si>
  <si>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</si>
  <si>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</si>
  <si>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</si>
  <si>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</si>
  <si>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</si>
  <si>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</si>
  <si>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</si>
  <si>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</si>
  <si>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</si>
  <si>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</si>
  <si>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</si>
  <si>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</si>
  <si>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</si>
  <si>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</si>
  <si>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</si>
  <si>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</si>
  <si>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</si>
  <si>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</si>
  <si>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</si>
  <si>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</si>
  <si>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</si>
  <si>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</si>
  <si>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</si>
  <si>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</si>
  <si>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</si>
  <si>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</si>
  <si>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</si>
  <si>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</si>
  <si>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</si>
  <si>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</si>
  <si>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</si>
  <si>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</si>
  <si>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</si>
  <si>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</si>
  <si>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</si>
  <si>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</si>
  <si>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</si>
  <si>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</si>
  <si>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</si>
  <si>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</si>
  <si>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</si>
  <si>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</si>
  <si>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</si>
  <si>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</si>
  <si>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</si>
  <si>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</si>
  <si>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</si>
  <si>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</si>
  <si>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</si>
  <si>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</si>
  <si>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</si>
  <si>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</si>
  <si>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</si>
  <si>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</si>
  <si>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</si>
  <si>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</si>
  <si>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</si>
  <si>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</si>
  <si>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</si>
  <si>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</si>
  <si>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</si>
  <si>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</si>
  <si>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</si>
  <si>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</si>
  <si>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</si>
  <si>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</si>
  <si>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</si>
  <si>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</si>
  <si>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</si>
  <si>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</si>
  <si>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</si>
  <si>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</si>
  <si>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</si>
  <si>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</si>
  <si>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</si>
  <si>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</si>
  <si>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</si>
  <si>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</si>
  <si>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</si>
  <si>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</si>
  <si>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</si>
  <si>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</si>
  <si>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</si>
  <si>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</si>
  <si>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</si>
  <si>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</si>
  <si>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</si>
  <si>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</si>
  <si>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</si>
  <si>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</si>
  <si>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</si>
  <si>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</si>
  <si>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</si>
  <si>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</si>
  <si>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</si>
  <si>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</si>
  <si>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</si>
  <si>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</si>
  <si>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</si>
  <si>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</si>
  <si>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</si>
  <si>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</si>
  <si>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</si>
  <si>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</si>
  <si>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</si>
  <si>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</si>
  <si>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</si>
  <si>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</si>
  <si>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</si>
  <si>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</si>
  <si>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</si>
  <si>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</si>
  <si>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</si>
  <si>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</si>
  <si>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</si>
  <si>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</si>
  <si>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</si>
  <si>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</si>
  <si>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</si>
  <si>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</si>
  <si>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</si>
  <si>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</si>
  <si>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</si>
  <si>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</si>
  <si>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</si>
  <si>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</si>
  <si>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</si>
  <si>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</si>
  <si>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</si>
  <si>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</si>
  <si>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</si>
  <si>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</si>
  <si>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</si>
  <si>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</si>
  <si>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</si>
  <si>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</si>
  <si>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</si>
  <si>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</si>
  <si>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</si>
  <si>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</si>
  <si>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</si>
  <si>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</si>
  <si>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</si>
  <si>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</si>
  <si>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</si>
  <si>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</si>
  <si>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</si>
  <si>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</si>
  <si>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</si>
  <si>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</si>
  <si>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</si>
  <si>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</si>
  <si>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</si>
  <si>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</si>
  <si>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</si>
  <si>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</si>
  <si>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</si>
  <si>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</si>
  <si>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</si>
  <si>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</si>
  <si>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</si>
  <si>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</si>
  <si>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</si>
  <si>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</si>
  <si>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</si>
  <si>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</si>
  <si>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</si>
  <si>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</si>
  <si>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</si>
  <si>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</si>
  <si>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</si>
  <si>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</si>
  <si>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</si>
  <si>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</si>
  <si>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</si>
  <si>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</si>
  <si>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</si>
  <si>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</si>
  <si>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</si>
  <si>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</si>
  <si>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</si>
  <si>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</si>
  <si>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</si>
  <si>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</si>
  <si>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</si>
  <si>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</si>
  <si>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</si>
  <si>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</si>
  <si>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</si>
  <si>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</si>
  <si>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</si>
  <si>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</si>
  <si>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</si>
  <si>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</si>
  <si>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</si>
  <si>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</si>
  <si>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</si>
  <si>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</si>
  <si>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</si>
  <si>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</si>
  <si>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</si>
  <si>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</si>
  <si>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</si>
  <si>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</si>
  <si>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</si>
  <si>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</si>
  <si>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</si>
  <si>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</si>
  <si>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</si>
  <si>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</si>
  <si>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</si>
  <si>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</si>
  <si>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</si>
  <si>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</si>
  <si>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</si>
  <si>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</si>
  <si>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</si>
  <si>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</si>
  <si>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</si>
  <si>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</si>
  <si>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</si>
  <si>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</si>
  <si>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</si>
  <si>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</si>
  <si>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</si>
  <si>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</si>
  <si>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</si>
  <si>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</si>
  <si>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</si>
  <si>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</si>
  <si>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</si>
  <si>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</si>
  <si>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</si>
  <si>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</si>
  <si>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</si>
  <si>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</si>
  <si>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</si>
  <si>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</si>
  <si>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</si>
  <si>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</si>
  <si>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</si>
  <si>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</si>
  <si>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</si>
  <si>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</si>
  <si>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</si>
  <si>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</si>
  <si>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</si>
  <si>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</si>
  <si>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</si>
  <si>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</si>
  <si>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</si>
  <si>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</si>
  <si>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</si>
  <si>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</si>
  <si>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</si>
  <si>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</si>
  <si>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</si>
  <si>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</si>
  <si>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</si>
  <si>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</si>
  <si>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</si>
  <si>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</si>
  <si>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</si>
  <si>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</si>
  <si>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</si>
  <si>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</si>
  <si>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</si>
  <si>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</si>
  <si>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</si>
  <si>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</si>
  <si>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</si>
  <si>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</si>
  <si>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</si>
  <si>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</si>
  <si>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</si>
  <si>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</si>
  <si>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</si>
  <si>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</si>
  <si>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</si>
  <si>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</si>
  <si>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</si>
  <si>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</si>
  <si>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</si>
  <si>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</si>
  <si>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</si>
  <si>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</si>
  <si>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</si>
  <si>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</si>
  <si>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</si>
  <si>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</si>
  <si>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</si>
  <si>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</si>
  <si>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</si>
  <si>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</si>
  <si>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</si>
  <si>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</si>
  <si>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</si>
  <si>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</si>
  <si>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</si>
  <si>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</si>
  <si>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</si>
  <si>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</si>
  <si>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</si>
  <si>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</si>
  <si>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</si>
  <si>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</si>
  <si>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</si>
  <si>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</si>
  <si>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</si>
  <si>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</si>
  <si>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</si>
  <si>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</si>
  <si>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</si>
  <si>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</si>
  <si>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</si>
  <si>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</si>
  <si>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</si>
  <si>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</si>
  <si>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</si>
  <si>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</si>
  <si>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</si>
  <si>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</si>
  <si>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</si>
  <si>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</si>
  <si>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</si>
  <si>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</si>
  <si>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</si>
  <si>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</si>
  <si>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</si>
  <si>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</si>
  <si>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</si>
  <si>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</si>
  <si>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</si>
  <si>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</si>
  <si>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</si>
  <si>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</si>
  <si>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</si>
  <si>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</si>
  <si>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</si>
  <si>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</si>
  <si>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</si>
  <si>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</si>
  <si>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</si>
  <si>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</si>
  <si>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</si>
  <si>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</si>
  <si>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</si>
  <si>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</si>
  <si>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</si>
  <si>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</si>
  <si>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</si>
  <si>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</si>
  <si>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</si>
  <si>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</si>
  <si>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</si>
  <si>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</si>
  <si>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</si>
  <si>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</si>
  <si>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</si>
  <si>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</si>
  <si>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</si>
  <si>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</si>
  <si>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</si>
  <si>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</si>
  <si>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</si>
  <si>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</si>
  <si>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</si>
  <si>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</si>
  <si>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</si>
  <si>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</si>
  <si>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</si>
  <si>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</si>
  <si>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</si>
  <si>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</si>
  <si>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</si>
  <si>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</si>
  <si>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</si>
  <si>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</si>
  <si>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</si>
  <si>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</si>
  <si>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</si>
  <si>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</si>
  <si>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</si>
  <si>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</si>
  <si>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</si>
  <si>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</si>
  <si>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</si>
  <si>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</si>
  <si>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</si>
  <si>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</si>
  <si>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</si>
  <si>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</si>
  <si>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</si>
  <si>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</si>
  <si>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</si>
  <si>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</si>
  <si>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</si>
  <si>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</si>
  <si>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</si>
  <si>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</si>
  <si>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</si>
  <si>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</si>
  <si>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</si>
  <si>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</si>
  <si>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</si>
  <si>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</si>
  <si>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</si>
  <si>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</si>
  <si>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</si>
  <si>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</si>
  <si>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</si>
  <si>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</si>
  <si>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</si>
  <si>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</si>
  <si>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</si>
  <si>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</si>
  <si>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</si>
  <si>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</si>
  <si>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</si>
  <si>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</si>
  <si>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</si>
  <si>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</si>
  <si>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</si>
  <si>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</si>
  <si>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</si>
  <si>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</si>
  <si>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</si>
  <si>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</si>
  <si>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</si>
  <si>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</si>
  <si>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</si>
  <si>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</si>
  <si>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</si>
  <si>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</si>
  <si>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</si>
  <si>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</si>
  <si>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</si>
  <si>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</si>
  <si>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</si>
  <si>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</si>
  <si>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</si>
  <si>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</si>
  <si>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</si>
  <si>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</si>
  <si>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</si>
  <si>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</si>
  <si>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</si>
  <si>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</si>
  <si>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</si>
  <si>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</si>
  <si>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</si>
  <si>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</si>
  <si>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</si>
  <si>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</si>
  <si>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</si>
  <si>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</si>
  <si>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</si>
  <si>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</si>
  <si>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</si>
  <si>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</si>
  <si>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</si>
  <si>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</si>
  <si>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</si>
  <si>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</si>
  <si>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</si>
  <si>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</si>
  <si>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</si>
  <si>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</si>
  <si>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</si>
  <si>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</si>
  <si>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</si>
  <si>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</si>
  <si>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</si>
  <si>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</si>
  <si>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</si>
  <si>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</si>
  <si>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</si>
  <si>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</si>
  <si>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</si>
  <si>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</si>
  <si>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</si>
  <si>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</si>
  <si>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</si>
  <si>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</si>
  <si>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</si>
  <si>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</si>
  <si>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</si>
  <si>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</si>
  <si>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</si>
  <si>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</si>
  <si>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</si>
  <si>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</si>
  <si>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</si>
  <si>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</si>
  <si>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</si>
  <si>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</si>
  <si>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</si>
  <si>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</si>
  <si>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</si>
  <si>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</si>
  <si>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</si>
  <si>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</si>
  <si>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</si>
  <si>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</si>
  <si>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</si>
  <si>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</si>
  <si>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</si>
  <si>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</si>
  <si>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</si>
  <si>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</si>
  <si>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</si>
  <si>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</si>
  <si>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</si>
  <si>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</si>
  <si>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</si>
  <si>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</si>
  <si>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</si>
  <si>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</si>
  <si>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</si>
  <si>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</si>
  <si>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</si>
  <si>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</si>
  <si>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</si>
  <si>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</si>
  <si>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</si>
  <si>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</si>
  <si>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</si>
  <si>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</si>
  <si>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</si>
  <si>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</si>
  <si>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</si>
  <si>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</si>
  <si>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</si>
  <si>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</si>
  <si>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</si>
  <si>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</si>
  <si>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</si>
  <si>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</si>
  <si>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</si>
  <si>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</si>
  <si>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</si>
  <si>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</si>
  <si>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</si>
  <si>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</si>
  <si>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</si>
  <si>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</si>
  <si>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</si>
  <si>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</si>
  <si>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</si>
  <si>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</si>
  <si>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</si>
  <si>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</si>
  <si>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</si>
  <si>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</si>
  <si>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</si>
  <si>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</si>
  <si>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</si>
  <si>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</si>
  <si>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</si>
  <si>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</si>
  <si>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</si>
  <si>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</si>
  <si>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</si>
  <si>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</si>
  <si>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</si>
  <si>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</si>
  <si>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</si>
  <si>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</si>
  <si>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</si>
  <si>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</si>
  <si>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</si>
  <si>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</si>
  <si>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</si>
  <si>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</si>
  <si>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</si>
  <si>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</si>
  <si>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</si>
  <si>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</si>
  <si>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</si>
  <si>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</si>
  <si>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</si>
  <si>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</si>
  <si>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</si>
  <si>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</si>
  <si>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</si>
  <si>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</si>
  <si>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</si>
  <si>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</si>
  <si>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</si>
  <si>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</si>
  <si>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</si>
  <si>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</si>
  <si>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</si>
  <si>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</si>
  <si>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</si>
  <si>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</si>
  <si>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</si>
  <si>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</si>
  <si>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</si>
  <si>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</si>
  <si>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</si>
  <si>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</si>
  <si>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</si>
  <si>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</si>
  <si>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</si>
  <si>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</si>
  <si>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</si>
  <si>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</si>
  <si>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</si>
  <si>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</si>
  <si>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</si>
  <si>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</si>
  <si>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</si>
  <si>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</si>
  <si>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</si>
  <si>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</si>
  <si>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</si>
  <si>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</si>
  <si>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</si>
  <si>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</si>
  <si>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</si>
  <si>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</si>
  <si>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</si>
  <si>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</si>
  <si>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</si>
  <si>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</si>
  <si>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</si>
  <si>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</si>
  <si>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</si>
  <si>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</si>
  <si>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</si>
  <si>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</si>
  <si>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</si>
  <si>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</si>
  <si>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</si>
  <si>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</si>
  <si>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</si>
  <si>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</si>
  <si>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</si>
  <si>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</si>
  <si>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</si>
  <si>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</si>
  <si>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</si>
  <si>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</si>
  <si>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</si>
  <si>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</si>
  <si>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</si>
  <si>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</si>
  <si>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</si>
  <si>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</si>
  <si>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</si>
  <si>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</si>
  <si>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</si>
  <si>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</si>
  <si>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</si>
  <si>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</si>
  <si>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</si>
  <si>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</si>
  <si>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</si>
  <si>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</si>
  <si>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</si>
  <si>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</si>
  <si>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</si>
  <si>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</si>
  <si>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</si>
  <si>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</si>
  <si>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</si>
  <si>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</si>
  <si>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</si>
  <si>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</si>
  <si>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</si>
  <si>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</si>
  <si>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</si>
  <si>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</si>
  <si>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</si>
  <si>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</si>
  <si>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</si>
  <si>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</si>
  <si>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</si>
  <si>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</si>
  <si>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</si>
  <si>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</si>
  <si>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</si>
  <si>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</si>
  <si>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</si>
  <si>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</si>
  <si>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</si>
  <si>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</si>
  <si>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</si>
  <si>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</si>
  <si>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</si>
  <si>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</si>
  <si>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</si>
  <si>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</si>
  <si>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</si>
  <si>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</si>
  <si>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</si>
  <si>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</si>
  <si>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</si>
  <si>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</si>
  <si>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</si>
  <si>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</si>
  <si>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</si>
  <si>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</si>
  <si>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</si>
  <si>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</si>
  <si>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</si>
  <si>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</si>
  <si>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</si>
  <si>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</si>
  <si>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</si>
  <si>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</si>
  <si>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</si>
  <si>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</si>
  <si>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</si>
  <si>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</si>
  <si>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</si>
  <si>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</si>
  <si>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</si>
  <si>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</si>
  <si>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</si>
  <si>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</si>
  <si>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</si>
  <si>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</si>
  <si>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</si>
  <si>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</si>
  <si>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</si>
  <si>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</si>
  <si>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</si>
  <si>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</si>
  <si>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</si>
  <si>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</si>
  <si>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</si>
  <si>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</si>
  <si>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</si>
  <si>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</si>
  <si>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</si>
  <si>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</si>
  <si>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</si>
  <si>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</si>
  <si>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</si>
  <si>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</si>
  <si>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</si>
  <si>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</si>
  <si>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</si>
  <si>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</si>
  <si>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</si>
  <si>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</si>
  <si>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</si>
  <si>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</si>
  <si>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</si>
  <si>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</si>
  <si>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</si>
  <si>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</si>
  <si>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</si>
  <si>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</si>
  <si>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</si>
  <si>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</si>
  <si>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</si>
  <si>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</si>
  <si>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</si>
  <si>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</si>
  <si>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</si>
  <si>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</si>
  <si>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</si>
  <si>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</si>
  <si>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</si>
  <si>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</si>
  <si>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</si>
  <si>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</si>
  <si>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</si>
  <si>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</si>
  <si>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</si>
  <si>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</si>
  <si>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</si>
  <si>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</si>
  <si>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</si>
  <si>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</si>
  <si>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</si>
  <si>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</si>
  <si>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</si>
  <si>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</si>
  <si>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</si>
  <si>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</si>
  <si>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</si>
  <si>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</si>
  <si>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</si>
  <si>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</si>
  <si>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</si>
  <si>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</si>
  <si>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</si>
  <si>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</si>
  <si>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</si>
  <si>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</si>
  <si>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</si>
  <si>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</si>
  <si>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</si>
  <si>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</si>
  <si>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</si>
  <si>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</si>
  <si>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</si>
  <si>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</si>
  <si>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</si>
  <si>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</si>
  <si>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</si>
  <si>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</si>
  <si>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</si>
  <si>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</si>
  <si>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</si>
  <si>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</si>
  <si>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</si>
  <si>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</si>
  <si>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</si>
  <si>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</si>
  <si>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</si>
  <si>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</si>
  <si>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</si>
  <si>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</si>
  <si>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</si>
  <si>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</si>
  <si>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</si>
  <si>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</si>
  <si>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</si>
  <si>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</si>
  <si>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</si>
  <si>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</si>
  <si>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</si>
  <si>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</si>
  <si>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</si>
  <si>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</si>
  <si>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</si>
  <si>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</si>
  <si>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</si>
  <si>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</si>
  <si>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</si>
  <si>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</si>
  <si>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</si>
  <si>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</si>
  <si>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</si>
  <si>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</si>
  <si>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</si>
  <si>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</si>
  <si>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</si>
  <si>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</si>
  <si>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</si>
  <si>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</si>
  <si>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</si>
  <si>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</si>
  <si>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</si>
  <si>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</si>
  <si>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</si>
  <si>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</si>
  <si>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</si>
  <si>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</si>
  <si>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</si>
  <si>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</si>
  <si>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</si>
  <si>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</si>
  <si>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</si>
  <si>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</si>
  <si>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</si>
  <si>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</si>
  <si>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</si>
  <si>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</si>
  <si>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</si>
  <si>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</si>
  <si>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</si>
  <si>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</si>
  <si>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</si>
  <si>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</si>
  <si>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</si>
  <si>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</si>
  <si>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</si>
  <si>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</si>
  <si>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</si>
  <si>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</si>
  <si>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</si>
  <si>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</si>
  <si>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</si>
  <si>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</si>
  <si>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</si>
  <si>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</si>
  <si>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</si>
  <si>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</si>
  <si>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</si>
  <si>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</si>
  <si>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</si>
  <si>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</si>
  <si>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</si>
  <si>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</si>
  <si>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</si>
  <si>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</si>
  <si>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</si>
  <si>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</si>
  <si>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</si>
  <si>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</si>
  <si>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</si>
  <si>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</si>
  <si>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</si>
  <si>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</si>
  <si>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</si>
  <si>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</si>
  <si>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</si>
  <si>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</si>
  <si>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</si>
  <si>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</si>
  <si>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</si>
  <si>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</si>
  <si>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</si>
  <si>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</si>
  <si>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</si>
  <si>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</si>
  <si>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</si>
  <si>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</si>
  <si>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</si>
  <si>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</si>
  <si>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</si>
  <si>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</si>
  <si>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</si>
  <si>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</si>
  <si>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</si>
  <si>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</si>
  <si>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</si>
  <si>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</si>
  <si>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</si>
  <si>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</si>
  <si>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</si>
  <si>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</si>
  <si>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</si>
  <si>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</si>
  <si>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</si>
  <si>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</si>
  <si>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</si>
  <si>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</si>
  <si>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</si>
  <si>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</si>
  <si>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</si>
  <si>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</si>
  <si>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</si>
  <si>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</si>
  <si>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</si>
  <si>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</si>
  <si>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</si>
  <si>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</si>
  <si>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</si>
  <si>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</si>
  <si>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</si>
  <si>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</si>
  <si>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</si>
  <si>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</si>
  <si>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</si>
  <si>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</si>
  <si>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</si>
  <si>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</si>
  <si>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</si>
  <si>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</si>
  <si>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</si>
  <si>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</si>
  <si>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</si>
  <si>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</si>
  <si>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</si>
  <si>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</si>
  <si>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</si>
  <si>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</si>
  <si>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</si>
  <si>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</si>
  <si>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</si>
  <si>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</si>
  <si>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</si>
  <si>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</si>
  <si>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</si>
  <si>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</si>
  <si>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</si>
  <si>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</si>
  <si>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</si>
  <si>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</si>
  <si>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</si>
  <si>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</si>
  <si>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</si>
  <si>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</si>
  <si>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</si>
  <si>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</si>
  <si>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</si>
  <si>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</si>
  <si>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</si>
  <si>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</si>
  <si>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</si>
  <si>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</si>
  <si>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</si>
  <si>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</si>
  <si>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</si>
  <si>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</si>
  <si>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</si>
  <si>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</si>
  <si>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</si>
  <si>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</si>
  <si>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</si>
  <si>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</si>
  <si>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</si>
  <si>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</si>
  <si>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</si>
  <si>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</si>
  <si>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</si>
  <si>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</si>
  <si>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</si>
  <si>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</si>
  <si>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</si>
  <si>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</si>
  <si>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</si>
  <si>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</si>
  <si>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</si>
  <si>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</si>
  <si>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</si>
  <si>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</si>
  <si>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</si>
  <si>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</si>
  <si>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</si>
  <si>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</si>
  <si>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</si>
  <si>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</si>
  <si>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</si>
  <si>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</si>
  <si>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</si>
  <si>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</si>
  <si>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</si>
  <si>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</si>
  <si>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</si>
  <si>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</si>
  <si>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</si>
  <si>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</si>
  <si>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</si>
  <si>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</si>
  <si>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</si>
  <si>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</si>
  <si>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</si>
  <si>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</si>
  <si>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</si>
  <si>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</si>
  <si>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</si>
  <si>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</si>
  <si>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</si>
  <si>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</si>
  <si>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</si>
  <si>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</si>
  <si>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</si>
  <si>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</si>
  <si>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</si>
  <si>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</si>
  <si>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</si>
  <si>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</si>
  <si>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</si>
  <si>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</si>
  <si>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</si>
  <si>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</si>
  <si>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</si>
  <si>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</si>
  <si>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</si>
  <si>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</si>
  <si>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</si>
  <si>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</si>
  <si>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</si>
  <si>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</si>
  <si>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</si>
  <si>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</si>
  <si>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</si>
  <si>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</si>
  <si>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</si>
  <si>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</si>
  <si>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</si>
  <si>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</si>
  <si>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</si>
  <si>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</si>
  <si>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</si>
  <si>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</si>
  <si>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</si>
  <si>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</si>
  <si>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</si>
  <si>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</si>
  <si>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</si>
  <si>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</si>
  <si>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</si>
  <si>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</si>
  <si>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</si>
  <si>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</si>
  <si>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</si>
  <si>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</si>
  <si>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</si>
  <si>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</si>
  <si>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</si>
  <si>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</si>
  <si>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</si>
  <si>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</si>
  <si>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</si>
  <si>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</si>
  <si>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</si>
  <si>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</si>
  <si>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</si>
  <si>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</si>
  <si>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</si>
  <si>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</si>
  <si>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</si>
  <si>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</si>
  <si>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</si>
  <si>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</si>
  <si>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</si>
  <si>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</si>
  <si>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</si>
  <si>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</si>
  <si>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</si>
  <si>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</si>
  <si>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</si>
  <si>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</si>
  <si>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</si>
  <si>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</si>
  <si>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</si>
  <si>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</si>
  <si>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</si>
  <si>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</si>
  <si>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</si>
  <si>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</si>
  <si>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</si>
  <si>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</si>
  <si>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</si>
  <si>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</si>
  <si>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</si>
  <si>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</si>
  <si>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</si>
  <si>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</si>
  <si>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</si>
  <si>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</si>
  <si>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</si>
  <si>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</si>
  <si>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</si>
  <si>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</si>
  <si>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</si>
  <si>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</si>
  <si>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</si>
  <si>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</si>
  <si>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</si>
  <si>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</si>
  <si>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</si>
  <si>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</si>
  <si>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</si>
  <si>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</si>
  <si>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</si>
  <si>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</si>
  <si>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</si>
  <si>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</si>
  <si>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</si>
  <si>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</si>
  <si>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</si>
  <si>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</si>
  <si>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</si>
  <si>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</si>
  <si>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</si>
  <si>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</si>
  <si>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</si>
  <si>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</si>
  <si>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</si>
  <si>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</si>
  <si>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</si>
  <si>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</si>
  <si>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</si>
  <si>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</si>
  <si>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</si>
  <si>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</si>
  <si>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</si>
  <si>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</si>
  <si>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</si>
  <si>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</si>
  <si>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</si>
  <si>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</si>
  <si>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</si>
  <si>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</si>
  <si>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</si>
  <si>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</si>
  <si>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</si>
  <si>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</si>
  <si>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</si>
  <si>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</si>
  <si>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</si>
  <si>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</si>
  <si>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</si>
  <si>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</si>
  <si>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</si>
  <si>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</si>
  <si>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</si>
  <si>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</si>
  <si>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</si>
  <si>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</si>
  <si>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</si>
  <si>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</si>
  <si>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</si>
  <si>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</si>
  <si>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</si>
  <si>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</si>
  <si>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</si>
  <si>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</si>
  <si>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</si>
  <si>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</si>
  <si>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</si>
  <si>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</si>
  <si>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</si>
  <si>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</si>
  <si>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</si>
  <si>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</si>
  <si>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</si>
  <si>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</si>
  <si>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</si>
  <si>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</si>
  <si>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</si>
  <si>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</si>
  <si>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</si>
  <si>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</si>
  <si>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</si>
  <si>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</si>
  <si>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</si>
  <si>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</si>
  <si>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</si>
  <si>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</si>
  <si>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</si>
  <si>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</si>
  <si>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</si>
  <si>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</si>
  <si>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</si>
  <si>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</si>
  <si>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</si>
  <si>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</si>
  <si>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</si>
  <si>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</si>
  <si>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</si>
  <si>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</si>
  <si>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</si>
  <si>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</si>
  <si>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</si>
  <si>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</si>
  <si>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</si>
  <si>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</si>
  <si>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</si>
  <si>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</si>
  <si>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</si>
  <si>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</si>
  <si>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</si>
  <si>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</si>
  <si>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</si>
  <si>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</si>
  <si>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</si>
  <si>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</si>
  <si>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</si>
  <si>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</si>
  <si>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</si>
  <si>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</si>
  <si>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</si>
  <si>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</si>
  <si>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</si>
  <si>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</si>
  <si>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</si>
  <si>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</si>
  <si>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</si>
  <si>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</si>
  <si>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</si>
  <si>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</si>
  <si>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</si>
  <si>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</si>
  <si>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</si>
  <si>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</si>
  <si>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</si>
  <si>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</si>
  <si>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</si>
  <si>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</si>
  <si>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</si>
  <si>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</si>
  <si>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</si>
  <si>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</si>
  <si>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</si>
  <si>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</si>
  <si>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</si>
  <si>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</si>
  <si>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</si>
  <si>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</si>
  <si>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</si>
  <si>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</si>
  <si>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</si>
  <si>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</si>
  <si>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</si>
  <si>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</si>
  <si>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</si>
  <si>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</si>
  <si>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</si>
  <si>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</si>
  <si>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</si>
  <si>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</si>
  <si>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</si>
  <si>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</si>
  <si>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</si>
  <si>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</si>
  <si>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</si>
  <si>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</si>
  <si>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</si>
  <si>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</si>
  <si>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</si>
  <si>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</si>
  <si>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</si>
  <si>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</si>
  <si>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</si>
  <si>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</si>
  <si>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</si>
  <si>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</si>
  <si>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</si>
  <si>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</si>
  <si>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</si>
  <si>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</si>
  <si>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</si>
  <si>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</si>
  <si>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</si>
  <si>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</si>
  <si>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</si>
  <si>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</si>
  <si>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</si>
  <si>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</si>
  <si>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</si>
  <si>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</si>
  <si>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</si>
  <si>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</si>
  <si>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</si>
  <si>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</si>
  <si>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</si>
  <si>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</si>
  <si>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</si>
  <si>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</si>
  <si>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</si>
  <si>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</si>
  <si>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</si>
  <si>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</si>
  <si>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</si>
  <si>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</si>
  <si>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</si>
  <si>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</si>
  <si>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</si>
  <si>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</si>
  <si>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</si>
  <si>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</si>
  <si>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</si>
  <si>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</si>
  <si>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</si>
  <si>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</si>
  <si>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</si>
  <si>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</si>
  <si>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</si>
  <si>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</si>
  <si>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</si>
  <si>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</si>
  <si>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</si>
  <si>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</si>
  <si>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</si>
  <si>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</si>
  <si>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</si>
  <si>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</si>
  <si>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</si>
  <si>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</si>
  <si>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</si>
  <si>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</si>
  <si>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</si>
  <si>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</si>
  <si>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</si>
  <si>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</si>
  <si>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</si>
  <si>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</si>
  <si>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</si>
  <si>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</si>
  <si>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</si>
  <si>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</si>
  <si>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</si>
  <si>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</si>
  <si>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</si>
  <si>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</si>
  <si>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</si>
  <si>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</si>
  <si>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</si>
  <si>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</si>
  <si>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</si>
  <si>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</si>
  <si>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</si>
  <si>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</si>
  <si>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</si>
  <si>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</si>
  <si>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</si>
  <si>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</si>
  <si>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</si>
  <si>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</si>
  <si>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</si>
  <si>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</si>
  <si>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</si>
  <si>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</si>
  <si>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</si>
  <si>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</si>
  <si>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</si>
  <si>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</si>
  <si>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</si>
  <si>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</si>
  <si>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</si>
  <si>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</si>
  <si>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</si>
  <si>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</si>
  <si>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</si>
  <si>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</si>
  <si>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</si>
  <si>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</si>
  <si>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</si>
  <si>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</si>
  <si>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</si>
  <si>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</si>
  <si>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</si>
  <si>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</si>
  <si>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</si>
  <si>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</si>
  <si>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</si>
  <si>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</si>
  <si>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</si>
  <si>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</si>
  <si>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</si>
  <si>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</si>
  <si>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</si>
  <si>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</si>
  <si>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</si>
  <si>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</si>
  <si>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</si>
  <si>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</si>
  <si>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</si>
  <si>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</si>
  <si>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</si>
  <si>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</si>
  <si>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</si>
  <si>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</si>
  <si>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</si>
  <si>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</si>
  <si>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</si>
  <si>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</si>
  <si>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</si>
  <si>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</si>
  <si>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</si>
  <si>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</si>
  <si>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</si>
  <si>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</si>
  <si>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</si>
  <si>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</si>
  <si>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</si>
  <si>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</si>
  <si>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</si>
  <si>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</si>
  <si>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</si>
  <si>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</si>
  <si>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</si>
  <si>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</si>
  <si>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</si>
  <si>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</si>
  <si>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</si>
  <si>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</si>
  <si>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</si>
  <si>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</si>
  <si>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</si>
  <si>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</si>
  <si>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</si>
  <si>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</si>
  <si>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</si>
  <si>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</si>
  <si>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</si>
  <si>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</si>
  <si>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</si>
  <si>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</si>
  <si>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</si>
  <si>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</si>
  <si>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</si>
  <si>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</si>
  <si>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</si>
  <si>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</si>
  <si>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</si>
  <si>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</si>
  <si>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</si>
  <si>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</si>
  <si>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</si>
  <si>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</si>
  <si>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</si>
  <si>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</si>
  <si>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</si>
  <si>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</si>
  <si>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</si>
  <si>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</si>
  <si>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</si>
  <si>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</si>
  <si>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</si>
  <si>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</si>
  <si>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</si>
  <si>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</si>
  <si>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</si>
  <si>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</si>
  <si>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</si>
  <si>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</si>
  <si>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</si>
  <si>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</si>
  <si>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</si>
  <si>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</si>
  <si>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</si>
  <si>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</si>
  <si>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</si>
  <si>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</si>
  <si>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</si>
  <si>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</si>
  <si>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</si>
  <si>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</si>
  <si>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</si>
  <si>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</si>
  <si>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</si>
  <si>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</si>
  <si>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</si>
  <si>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</si>
  <si>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</si>
  <si>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</si>
  <si>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</si>
  <si>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</si>
  <si>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</si>
  <si>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</si>
  <si>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</si>
  <si>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</si>
  <si>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</si>
  <si>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</si>
  <si>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</si>
  <si>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</si>
  <si>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</si>
  <si>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</si>
  <si>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</si>
  <si>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</si>
  <si>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</si>
  <si>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</si>
  <si>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</si>
  <si>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</si>
  <si>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</si>
  <si>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</si>
  <si>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</si>
  <si>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</si>
  <si>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</si>
  <si>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</si>
  <si>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</si>
  <si>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</si>
  <si>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</si>
  <si>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</si>
  <si>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</si>
  <si>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</si>
  <si>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</si>
  <si>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</si>
  <si>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</si>
  <si>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</si>
  <si>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</si>
  <si>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</si>
  <si>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</si>
  <si>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</si>
  <si>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</si>
  <si>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</si>
  <si>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</si>
  <si>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</si>
  <si>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</si>
  <si>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</si>
  <si>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</si>
  <si>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</si>
  <si>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</si>
  <si>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</si>
  <si>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</si>
  <si>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</si>
  <si>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</si>
  <si>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</si>
  <si>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</si>
  <si>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</si>
  <si>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</si>
  <si>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</si>
  <si>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</si>
  <si>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</si>
  <si>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</si>
  <si>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</si>
  <si>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</si>
  <si>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</si>
  <si>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</si>
  <si>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</si>
  <si>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</si>
  <si>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</si>
  <si>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</si>
  <si>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</si>
  <si>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</si>
  <si>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</si>
  <si>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</si>
  <si>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</si>
  <si>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</si>
  <si>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</si>
  <si>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</si>
  <si>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</si>
  <si>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</si>
  <si>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</si>
  <si>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</si>
  <si>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</si>
  <si>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</si>
  <si>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</si>
  <si>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</si>
  <si>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</si>
  <si>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</si>
  <si>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</si>
  <si>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</si>
  <si>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</si>
  <si>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</si>
  <si>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</si>
  <si>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</si>
  <si>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</si>
  <si>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</si>
  <si>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</si>
  <si>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</si>
  <si>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</si>
  <si>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</si>
  <si>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</si>
  <si>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</si>
  <si>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</si>
  <si>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</si>
  <si>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</si>
  <si>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</si>
  <si>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</si>
  <si>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</si>
  <si>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</si>
  <si>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</si>
  <si>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</si>
  <si>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</si>
  <si>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</si>
  <si>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</si>
  <si>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</si>
  <si>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</si>
  <si>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</si>
  <si>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</si>
  <si>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</si>
  <si>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</si>
  <si>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</si>
  <si>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</si>
  <si>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</si>
  <si>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</si>
  <si>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</si>
  <si>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</si>
  <si>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</si>
  <si>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</si>
  <si>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</si>
  <si>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</si>
  <si>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</si>
  <si>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</si>
  <si>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</si>
  <si>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</si>
  <si>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</si>
  <si>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</si>
  <si>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</si>
  <si>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</si>
  <si>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</si>
  <si>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</si>
  <si>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</si>
  <si>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</si>
  <si>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</si>
  <si>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</si>
  <si>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</si>
  <si>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</si>
  <si>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</si>
  <si>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</si>
  <si>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</si>
  <si>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</si>
  <si>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</si>
  <si>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</si>
  <si>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</si>
  <si>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</si>
  <si>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</si>
  <si>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</si>
  <si>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</si>
  <si>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</si>
  <si>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</si>
  <si>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</si>
  <si>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</si>
  <si>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</si>
  <si>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</si>
  <si>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</si>
  <si>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</si>
  <si>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</si>
  <si>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</si>
  <si>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</si>
  <si>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</si>
  <si>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</si>
  <si>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</si>
  <si>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</si>
  <si>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</si>
  <si>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</si>
  <si>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</si>
  <si>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</si>
  <si>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</si>
  <si>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</si>
  <si>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</si>
  <si>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</si>
  <si>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</si>
  <si>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</si>
  <si>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</si>
  <si>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</si>
  <si>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</si>
  <si>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</si>
  <si>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</si>
  <si>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</si>
  <si>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</si>
  <si>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</si>
  <si>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</si>
  <si>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</si>
  <si>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</si>
  <si>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</si>
  <si>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</si>
  <si>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</si>
  <si>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</si>
  <si>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</si>
  <si>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</si>
  <si>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</si>
  <si>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</si>
  <si>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</si>
  <si>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</si>
  <si>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</si>
  <si>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</si>
  <si>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</si>
  <si>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</si>
  <si>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</si>
  <si>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</si>
  <si>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</si>
  <si>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</si>
  <si>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</si>
  <si>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</si>
  <si>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</si>
  <si>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</si>
  <si>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</si>
  <si>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</si>
  <si>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</si>
  <si>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</si>
  <si>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</si>
  <si>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</si>
  <si>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</si>
  <si>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</si>
  <si>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</si>
  <si>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</si>
  <si>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</si>
  <si>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</si>
  <si>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</si>
  <si>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</si>
  <si>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</si>
  <si>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</si>
  <si>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</si>
  <si>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</si>
  <si>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</si>
  <si>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</si>
  <si>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</si>
  <si>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</si>
  <si>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</si>
  <si>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</si>
  <si>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</si>
  <si>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</si>
  <si>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</si>
  <si>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</si>
  <si>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</si>
  <si>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</si>
  <si>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</si>
  <si>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</si>
  <si>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</si>
  <si>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</si>
  <si>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</si>
  <si>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</si>
  <si>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</si>
  <si>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</si>
  <si>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</si>
  <si>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</si>
  <si>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</si>
  <si>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</si>
  <si>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</si>
  <si>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</si>
  <si>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</si>
  <si>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</si>
  <si>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</si>
  <si>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</si>
  <si>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</si>
  <si>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</si>
  <si>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</si>
  <si>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</si>
  <si>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</si>
  <si>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</si>
  <si>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</si>
  <si>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</si>
  <si>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</si>
  <si>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</si>
  <si>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</si>
  <si>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</si>
  <si>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</si>
  <si>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</si>
  <si>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</si>
  <si>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</si>
  <si>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</si>
  <si>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</si>
  <si>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</si>
  <si>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</si>
  <si>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</si>
  <si>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</si>
  <si>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</si>
  <si>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</si>
  <si>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</si>
  <si>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</si>
  <si>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</si>
  <si>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</si>
  <si>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</si>
  <si>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</si>
  <si>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</si>
  <si>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</si>
  <si>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</si>
  <si>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</si>
  <si>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</si>
  <si>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</si>
  <si>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</si>
  <si>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</si>
  <si>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</si>
  <si>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</si>
  <si>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</si>
  <si>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</si>
  <si>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</si>
  <si>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</si>
  <si>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</si>
  <si>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</si>
  <si>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</si>
  <si>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</si>
  <si>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</si>
  <si>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</si>
  <si>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</si>
  <si>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</si>
  <si>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</si>
  <si>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</si>
  <si>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</si>
  <si>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</si>
  <si>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</si>
  <si>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</si>
  <si>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</si>
  <si>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</si>
  <si>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</si>
  <si>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</si>
  <si>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</si>
  <si>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</si>
  <si>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</si>
  <si>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</si>
  <si>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</si>
  <si>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</si>
  <si>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</si>
  <si>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</si>
  <si>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</si>
  <si>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</si>
  <si>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</si>
  <si>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</si>
  <si>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</si>
  <si>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</si>
  <si>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</si>
  <si>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</si>
  <si>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</si>
  <si>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</si>
  <si>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</si>
  <si>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</si>
  <si>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</si>
  <si>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</si>
  <si>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</si>
  <si>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</si>
  <si>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</si>
  <si>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</si>
  <si>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</si>
  <si>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</si>
  <si>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</si>
  <si>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</si>
  <si>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</si>
  <si>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</si>
  <si>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</si>
  <si>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</si>
  <si>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</si>
  <si>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</si>
  <si>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</si>
  <si>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</si>
  <si>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</si>
  <si>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</si>
  <si>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</si>
  <si>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</si>
  <si>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</si>
  <si>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</si>
  <si>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</si>
  <si>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</si>
  <si>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</si>
  <si>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</si>
  <si>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</si>
  <si>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</si>
  <si>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</si>
  <si>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</si>
  <si>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</si>
  <si>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</si>
  <si>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</si>
  <si>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</si>
  <si>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</si>
  <si>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</si>
  <si>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</si>
  <si>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</si>
  <si>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</si>
  <si>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</si>
  <si>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</si>
  <si>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</si>
  <si>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</si>
  <si>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</si>
  <si>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</si>
  <si>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</si>
  <si>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</si>
  <si>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</si>
  <si>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</si>
  <si>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</si>
  <si>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</si>
  <si>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</si>
  <si>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</si>
  <si>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</si>
  <si>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</si>
  <si>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</si>
  <si>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</si>
  <si>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</si>
  <si>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</si>
  <si>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</si>
  <si>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</si>
  <si>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</si>
  <si>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</si>
  <si>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</si>
  <si>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</si>
  <si>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</si>
  <si>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</si>
  <si>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</si>
  <si>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</si>
  <si>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</si>
  <si>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</si>
  <si>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</si>
  <si>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</si>
  <si>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</si>
  <si>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</si>
  <si>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</si>
  <si>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</si>
  <si>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</si>
  <si>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</si>
  <si>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</si>
  <si>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</si>
  <si>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</si>
  <si>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</si>
  <si>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</si>
  <si>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</si>
  <si>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</si>
  <si>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</si>
  <si>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</si>
  <si>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</si>
  <si>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</si>
  <si>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</si>
  <si>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</si>
  <si>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</si>
  <si>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</si>
  <si>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</si>
  <si>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</si>
  <si>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</si>
  <si>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</si>
  <si>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</si>
  <si>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</si>
  <si>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</si>
  <si>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</si>
  <si>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</si>
  <si>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</si>
  <si>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</si>
  <si>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</si>
  <si>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</si>
  <si>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</si>
  <si>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</si>
  <si>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</si>
  <si>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</si>
  <si>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</si>
  <si>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</si>
  <si>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</si>
  <si>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</si>
  <si>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</si>
  <si>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</si>
  <si>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</si>
  <si>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</si>
  <si>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</si>
  <si>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</si>
  <si>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</si>
  <si>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</si>
  <si>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</si>
  <si>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</si>
  <si>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</si>
  <si>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</si>
  <si>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</si>
  <si>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</si>
  <si>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</si>
  <si>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</si>
  <si>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</si>
  <si>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</si>
  <si>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</si>
  <si>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</si>
  <si>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</si>
  <si>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</si>
  <si>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</si>
  <si>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</si>
  <si>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</si>
  <si>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</si>
  <si>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</si>
  <si>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</si>
  <si>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</si>
  <si>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</si>
  <si>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</si>
  <si>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</si>
  <si>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</si>
  <si>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</si>
  <si>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</si>
  <si>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</si>
  <si>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</si>
  <si>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</si>
  <si>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</si>
  <si>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</si>
  <si>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</si>
  <si>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</si>
  <si>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</si>
  <si>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</si>
  <si>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</si>
  <si>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</si>
  <si>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</si>
  <si>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</si>
  <si>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</si>
  <si>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</si>
  <si>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</si>
  <si>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</si>
  <si>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</si>
  <si>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</si>
  <si>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</si>
  <si>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</si>
  <si>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</si>
  <si>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</si>
  <si>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</si>
  <si>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</si>
  <si>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</si>
  <si>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</si>
  <si>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</si>
  <si>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</si>
  <si>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</si>
  <si>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</si>
  <si>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</si>
  <si>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</si>
  <si>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</si>
  <si>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</si>
  <si>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</si>
  <si>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</si>
  <si>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</si>
  <si>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</si>
  <si>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</si>
  <si>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</si>
  <si>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</si>
  <si>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</si>
  <si>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</si>
  <si>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</si>
  <si>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</si>
  <si>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</si>
  <si>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</si>
  <si>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</si>
  <si>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</si>
  <si>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</si>
  <si>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</si>
  <si>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</si>
  <si>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</si>
  <si>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</si>
  <si>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</si>
  <si>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</si>
  <si>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</si>
  <si>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</si>
  <si>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</si>
  <si>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</si>
  <si>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</si>
  <si>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</si>
  <si>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</si>
  <si>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</si>
  <si>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</si>
  <si>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</si>
  <si>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</si>
  <si>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</si>
  <si>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</si>
  <si>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</si>
  <si>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</si>
  <si>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</si>
  <si>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</si>
  <si>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</si>
  <si>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</si>
  <si>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</si>
  <si>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</si>
  <si>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</si>
  <si>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</si>
  <si>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</si>
  <si>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</si>
  <si>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</si>
  <si>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</si>
  <si>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</si>
  <si>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</si>
  <si>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</si>
  <si>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</si>
  <si>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</si>
  <si>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</si>
  <si>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</si>
  <si>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</si>
  <si>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</si>
  <si>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</si>
  <si>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</si>
  <si>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</si>
  <si>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</si>
  <si>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</si>
  <si>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</si>
  <si>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</si>
  <si>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</si>
  <si>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</si>
  <si>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</si>
  <si>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</si>
  <si>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</si>
  <si>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</si>
  <si>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</si>
  <si>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</si>
  <si>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</si>
  <si>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</si>
  <si>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</si>
  <si>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</si>
  <si>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</si>
  <si>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</si>
  <si>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</si>
  <si>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</si>
  <si>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</si>
  <si>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</si>
  <si>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</si>
  <si>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</si>
  <si>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</si>
  <si>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</si>
  <si>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</si>
  <si>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</si>
  <si>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</si>
  <si>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</si>
  <si>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</si>
  <si>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</si>
  <si>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</si>
  <si>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</si>
  <si>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</si>
  <si>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</si>
  <si>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</si>
  <si>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</si>
  <si>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</si>
  <si>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</si>
  <si>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</si>
  <si>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</si>
  <si>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</si>
  <si>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</si>
  <si>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</si>
  <si>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</si>
  <si>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</si>
  <si>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</si>
  <si>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</si>
  <si>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</si>
  <si>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</si>
  <si>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</si>
  <si>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</si>
  <si>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</si>
  <si>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</si>
  <si>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</si>
  <si>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</si>
  <si>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</si>
  <si>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</si>
  <si>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</si>
  <si>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</si>
  <si>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</si>
  <si>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</si>
  <si>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</si>
  <si>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</si>
  <si>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</si>
  <si>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</si>
  <si>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</si>
  <si>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</si>
  <si>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</si>
  <si>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</si>
  <si>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</si>
  <si>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</si>
  <si>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</si>
  <si>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</si>
  <si>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</si>
  <si>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</si>
  <si>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</si>
  <si>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</si>
  <si>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</si>
  <si>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</si>
  <si>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</si>
  <si>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</si>
  <si>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</si>
  <si>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</si>
  <si>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</si>
  <si>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</si>
  <si>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</si>
  <si>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</si>
  <si>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</si>
  <si>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</si>
  <si>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</si>
  <si>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</si>
  <si>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</si>
  <si>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</si>
  <si>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</si>
  <si>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</si>
  <si>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</si>
  <si>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</si>
  <si>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</si>
  <si>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</si>
  <si>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</si>
  <si>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</si>
  <si>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</si>
  <si>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</si>
  <si>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</si>
  <si>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</si>
  <si>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</si>
  <si>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</si>
  <si>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</si>
  <si>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</si>
  <si>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</si>
  <si>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</si>
  <si>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</si>
  <si>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</si>
  <si>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</si>
  <si>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</si>
  <si>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</si>
  <si>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</si>
  <si>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</si>
  <si>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</si>
  <si>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</si>
  <si>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</si>
  <si>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</si>
  <si>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</si>
  <si>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</si>
  <si>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</si>
  <si>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</si>
  <si>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</si>
  <si>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</si>
  <si>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</si>
  <si>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</si>
  <si>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</si>
  <si>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</si>
  <si>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</si>
  <si>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</si>
  <si>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</si>
  <si>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</si>
  <si>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</si>
  <si>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</si>
  <si>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</si>
  <si>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</si>
  <si>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</si>
  <si>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</si>
  <si>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</si>
  <si>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</si>
  <si>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</si>
  <si>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</si>
  <si>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</si>
  <si>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</si>
  <si>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</si>
  <si>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</si>
  <si>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</si>
  <si>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</si>
  <si>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</si>
  <si>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</si>
  <si>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</si>
  <si>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</si>
  <si>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</si>
  <si>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</si>
  <si>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</si>
  <si>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</si>
  <si>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</si>
  <si>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</si>
  <si>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</si>
  <si>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</si>
  <si>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</si>
  <si>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</si>
  <si>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</si>
  <si>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</si>
  <si>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</si>
  <si>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</si>
  <si>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</si>
  <si>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</si>
  <si>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</si>
  <si>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</si>
  <si>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</si>
  <si>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</si>
  <si>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</si>
  <si>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</si>
  <si>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</si>
  <si>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</si>
  <si>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</si>
  <si>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</si>
  <si>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</si>
  <si>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</si>
  <si>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</si>
  <si>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</si>
  <si>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</si>
  <si>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</si>
  <si>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</si>
  <si>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</si>
  <si>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</si>
  <si>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</si>
  <si>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</si>
  <si>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</si>
  <si>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</si>
  <si>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</si>
  <si>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</si>
  <si>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</si>
  <si>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</si>
  <si>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</si>
  <si>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</si>
  <si>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</si>
  <si>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</si>
  <si>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</si>
  <si>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</si>
  <si>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</si>
  <si>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</si>
  <si>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</si>
  <si>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</si>
  <si>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</si>
  <si>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</si>
  <si>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</si>
  <si>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</si>
  <si>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</si>
  <si>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</si>
  <si>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</si>
  <si>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</si>
  <si>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</si>
  <si>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</si>
  <si>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</si>
  <si>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</si>
  <si>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</si>
  <si>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</si>
  <si>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</si>
  <si>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</si>
  <si>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</si>
  <si>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</si>
  <si>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</si>
  <si>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</si>
  <si>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</si>
  <si>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</si>
  <si>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</si>
  <si>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</si>
  <si>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</si>
  <si>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</si>
  <si>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</si>
  <si>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</si>
  <si>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</si>
  <si>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</si>
  <si>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</si>
  <si>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</si>
  <si>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</si>
  <si>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</si>
  <si>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</si>
  <si>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</si>
  <si>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</si>
  <si>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</si>
  <si>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</si>
  <si>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</si>
  <si>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</si>
  <si>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</si>
  <si>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</si>
  <si>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</si>
  <si>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</si>
  <si>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</si>
  <si>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</si>
  <si>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</si>
  <si>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</si>
  <si>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</si>
  <si>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</si>
  <si>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</si>
  <si>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</si>
  <si>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</si>
  <si>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</si>
  <si>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</si>
  <si>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</si>
  <si>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</si>
  <si>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</si>
  <si>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</si>
  <si>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</si>
  <si>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</si>
  <si>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</si>
  <si>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</si>
  <si>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</si>
  <si>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</si>
  <si>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</si>
  <si>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</si>
  <si>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</si>
  <si>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</si>
  <si>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</si>
  <si>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</si>
  <si>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</si>
  <si>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</si>
  <si>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</si>
  <si>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</si>
  <si>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</si>
  <si>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</si>
  <si>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</si>
  <si>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</si>
  <si>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</si>
  <si>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</si>
  <si>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</si>
  <si>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</si>
  <si>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</si>
  <si>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</si>
  <si>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</si>
  <si>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</si>
  <si>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</si>
  <si>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</si>
  <si>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</si>
  <si>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</si>
  <si>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</si>
  <si>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</si>
  <si>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</si>
  <si>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</si>
  <si>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</si>
  <si>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</si>
  <si>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</si>
  <si>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</si>
  <si>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</si>
  <si>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</si>
  <si>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</si>
  <si>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</si>
  <si>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</si>
  <si>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</si>
  <si>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</si>
  <si>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</si>
  <si>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</si>
  <si>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</si>
  <si>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</si>
  <si>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</si>
  <si>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</si>
  <si>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</si>
  <si>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</si>
  <si>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</si>
  <si>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</si>
  <si>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</si>
  <si>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</si>
  <si>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</si>
  <si>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</si>
  <si>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</si>
  <si>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</si>
  <si>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</si>
  <si>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</si>
  <si>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</si>
  <si>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</si>
  <si>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</si>
  <si>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</si>
  <si>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</si>
  <si>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</si>
  <si>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</si>
  <si>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</si>
  <si>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</si>
  <si>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</si>
  <si>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</si>
  <si>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</si>
  <si>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</si>
  <si>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</si>
  <si>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</si>
  <si>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</si>
  <si>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</si>
  <si>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</si>
  <si>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</si>
  <si>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</si>
  <si>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</si>
  <si>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</si>
  <si>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</si>
  <si>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</si>
  <si>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</si>
  <si>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</si>
  <si>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</si>
  <si>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</si>
  <si>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</si>
  <si>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</si>
  <si>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</si>
  <si>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</si>
  <si>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</si>
  <si>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</si>
  <si>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</si>
  <si>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</si>
  <si>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</si>
  <si>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</si>
  <si>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</si>
  <si>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</si>
  <si>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</si>
  <si>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</si>
  <si>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</si>
  <si>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</si>
  <si>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</si>
  <si>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</si>
  <si>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</si>
  <si>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</si>
  <si>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</si>
  <si>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</si>
  <si>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</si>
  <si>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</si>
  <si>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</si>
  <si>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</si>
  <si>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</si>
  <si>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</si>
  <si>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</si>
  <si>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</si>
  <si>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</si>
  <si>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</si>
  <si>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</si>
  <si>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</si>
  <si>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</si>
  <si>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</si>
  <si>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</si>
  <si>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</si>
  <si>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</si>
  <si>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</si>
  <si>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</si>
  <si>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</si>
  <si>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</si>
  <si>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</si>
  <si>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</si>
  <si>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</si>
  <si>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</si>
  <si>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</si>
  <si>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</si>
  <si>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</si>
  <si>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</si>
  <si>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</si>
  <si>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</si>
  <si>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</si>
  <si>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</si>
  <si>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</si>
  <si>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</si>
  <si>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</si>
  <si>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</si>
  <si>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</si>
  <si>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</si>
  <si>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</si>
  <si>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</si>
  <si>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</si>
  <si>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</si>
  <si>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</si>
  <si>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</si>
  <si>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</si>
  <si>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</si>
  <si>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</si>
  <si>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</si>
  <si>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</si>
  <si>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</si>
  <si>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</si>
  <si>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</si>
  <si>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</si>
  <si>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</si>
  <si>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</si>
  <si>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</si>
  <si>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</si>
  <si>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</si>
  <si>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</si>
  <si>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</si>
  <si>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</si>
  <si>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</si>
  <si>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</si>
  <si>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</si>
  <si>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</si>
  <si>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</si>
  <si>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</si>
  <si>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</si>
  <si>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</si>
  <si>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</si>
  <si>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</si>
  <si>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</si>
  <si>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</si>
  <si>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</si>
  <si>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</si>
  <si>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</si>
  <si>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</si>
  <si>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</si>
  <si>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</si>
  <si>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</si>
  <si>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</si>
  <si>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</si>
  <si>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</si>
  <si>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</si>
  <si>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</si>
  <si>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</si>
  <si>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</si>
  <si>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</si>
  <si>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</si>
  <si>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</si>
  <si>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</si>
  <si>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</si>
  <si>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</si>
  <si>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</si>
  <si>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</si>
  <si>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</si>
  <si>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</si>
  <si>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</si>
  <si>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</si>
  <si>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</si>
  <si>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</si>
  <si>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</si>
  <si>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</si>
  <si>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</si>
  <si>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</si>
  <si>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</si>
  <si>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</si>
  <si>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</si>
  <si>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</si>
  <si>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</si>
  <si>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</si>
  <si>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</si>
  <si>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</si>
  <si>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</si>
  <si>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</si>
  <si>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</si>
  <si>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</si>
  <si>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</si>
  <si>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</si>
  <si>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</si>
  <si>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</si>
  <si>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</si>
  <si>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</si>
  <si>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</si>
  <si>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</si>
  <si>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</si>
  <si>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</si>
  <si>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</si>
  <si>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</si>
  <si>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</si>
  <si>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</si>
  <si>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</si>
  <si>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</si>
  <si>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</si>
  <si>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</si>
  <si>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</si>
  <si>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</si>
  <si>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</si>
  <si>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</si>
  <si>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</si>
  <si>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</si>
  <si>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</si>
  <si>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</si>
  <si>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</si>
  <si>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</si>
  <si>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</si>
  <si>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</si>
  <si>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</si>
  <si>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</si>
  <si>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</si>
  <si>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</si>
  <si>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</si>
  <si>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</si>
  <si>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</si>
  <si>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</si>
  <si>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</si>
  <si>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</si>
  <si>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</si>
  <si>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</si>
  <si>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</si>
  <si>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</si>
  <si>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</si>
  <si>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</si>
  <si>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</si>
  <si>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</si>
  <si>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</si>
  <si>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</si>
  <si>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</si>
  <si>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</si>
  <si>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</si>
  <si>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</si>
  <si>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</si>
  <si>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</si>
  <si>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</si>
  <si>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</si>
  <si>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</si>
  <si>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</si>
  <si>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</si>
  <si>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</si>
  <si>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</si>
  <si>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</si>
  <si>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</si>
  <si>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</si>
  <si>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</si>
  <si>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</si>
  <si>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</si>
  <si>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</si>
  <si>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</si>
  <si>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</si>
  <si>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</si>
  <si>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</si>
  <si>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</si>
  <si>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</si>
  <si>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</si>
  <si>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</si>
  <si>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</si>
  <si>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</si>
  <si>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</si>
  <si>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</si>
  <si>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</si>
  <si>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</si>
  <si>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</si>
  <si>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</si>
  <si>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</si>
  <si>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</si>
  <si>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</si>
  <si>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</si>
  <si>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</si>
  <si>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</si>
  <si>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</si>
  <si>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</si>
  <si>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</si>
  <si>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</si>
  <si>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</si>
  <si>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</si>
  <si>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</si>
  <si>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</si>
  <si>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</si>
  <si>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</si>
  <si>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</si>
  <si>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</si>
  <si>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</si>
  <si>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</si>
  <si>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</si>
  <si>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</si>
  <si>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</si>
  <si>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</si>
  <si>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</si>
  <si>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</si>
  <si>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</si>
  <si>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</si>
  <si>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</si>
  <si>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</si>
  <si>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</si>
  <si>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</si>
  <si>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</si>
  <si>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</si>
  <si>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</si>
  <si>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</si>
  <si>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</si>
  <si>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</si>
  <si>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</si>
  <si>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</si>
  <si>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</si>
  <si>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</si>
  <si>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</si>
  <si>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</si>
  <si>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</si>
  <si>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</si>
  <si>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</si>
  <si>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</si>
  <si>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</si>
  <si>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</si>
  <si>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</si>
  <si>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</si>
  <si>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</si>
  <si>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</si>
  <si>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</si>
  <si>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</si>
  <si>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</si>
  <si>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</si>
  <si>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</si>
  <si>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</si>
  <si>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</si>
  <si>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</si>
  <si>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</si>
  <si>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</si>
  <si>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</si>
  <si>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</si>
  <si>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</si>
  <si>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</si>
  <si>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</si>
  <si>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</si>
  <si>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</si>
  <si>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</si>
  <si>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</si>
  <si>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</si>
  <si>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</si>
  <si>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</si>
  <si>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</si>
  <si>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</si>
  <si>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</si>
  <si>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</si>
  <si>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</si>
  <si>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</si>
  <si>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</si>
  <si>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</si>
  <si>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</si>
  <si>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</si>
  <si>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</si>
  <si>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</si>
  <si>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</si>
  <si>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</si>
  <si>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</si>
  <si>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</si>
  <si>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</si>
  <si>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</si>
  <si>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</si>
  <si>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</si>
  <si>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</si>
  <si>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</si>
  <si>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</si>
  <si>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</si>
  <si>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</si>
  <si>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</si>
  <si>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</si>
  <si>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</si>
  <si>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</si>
  <si>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</si>
  <si>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</si>
  <si>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</si>
  <si>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</si>
  <si>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</si>
  <si>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</si>
  <si>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</si>
  <si>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</si>
  <si>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</si>
  <si>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</si>
  <si>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</si>
  <si>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</si>
  <si>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</si>
  <si>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</si>
  <si>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</si>
  <si>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</si>
  <si>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</si>
  <si>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</si>
  <si>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</si>
  <si>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</si>
  <si>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</si>
  <si>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</si>
  <si>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</si>
  <si>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</si>
  <si>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</si>
  <si>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</si>
  <si>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</si>
  <si>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</si>
  <si>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</si>
  <si>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</si>
  <si>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</si>
  <si>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</si>
  <si>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</si>
  <si>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</si>
  <si>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</si>
  <si>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</si>
  <si>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</si>
  <si>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</si>
  <si>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</si>
  <si>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</si>
  <si>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</si>
  <si>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</si>
  <si>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</si>
  <si>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</si>
  <si>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</si>
  <si>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</si>
  <si>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</si>
  <si>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</si>
  <si>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</si>
  <si>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</si>
  <si>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</si>
  <si>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</si>
  <si>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</si>
  <si>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</si>
  <si>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</si>
  <si>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</si>
  <si>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</si>
  <si>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</si>
  <si>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</si>
  <si>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</si>
  <si>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</si>
  <si>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</si>
  <si>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</si>
  <si>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</si>
  <si>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</si>
  <si>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</si>
  <si>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</si>
  <si>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</si>
  <si>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</si>
  <si>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</si>
  <si>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</si>
  <si>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</si>
  <si>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</si>
  <si>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</si>
  <si>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</si>
  <si>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</si>
  <si>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</si>
  <si>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</si>
  <si>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</si>
  <si>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</si>
  <si>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</si>
  <si>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</si>
  <si>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</si>
  <si>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</si>
  <si>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</si>
  <si>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</si>
  <si>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</si>
  <si>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</si>
  <si>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</si>
  <si>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</si>
  <si>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</si>
  <si>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</si>
  <si>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</si>
  <si>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</si>
  <si>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</si>
  <si>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</si>
  <si>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</si>
  <si>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</si>
  <si>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</si>
  <si>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</si>
  <si>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</si>
  <si>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</si>
  <si>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</si>
  <si>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</si>
  <si>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</si>
  <si>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</si>
  <si>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</si>
  <si>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</si>
  <si>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</si>
  <si>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</si>
  <si>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</si>
  <si>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</si>
  <si>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</si>
  <si>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</si>
  <si>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</si>
  <si>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</si>
  <si>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</si>
  <si>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</si>
  <si>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</si>
  <si>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</si>
  <si>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</si>
  <si>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</si>
  <si>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</si>
  <si>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</si>
  <si>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</si>
  <si>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</si>
  <si>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</si>
  <si>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</si>
  <si>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</si>
  <si>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</si>
  <si>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</si>
  <si>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</si>
  <si>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</si>
  <si>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</si>
  <si>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</si>
  <si>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</si>
  <si>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</si>
  <si>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</si>
  <si>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</si>
  <si>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</si>
  <si>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</si>
  <si>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</si>
  <si>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</si>
  <si>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</si>
  <si>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</si>
  <si>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</si>
  <si>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</si>
  <si>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</si>
  <si>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</si>
  <si>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</si>
  <si>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</si>
  <si>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</si>
  <si>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</si>
  <si>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</si>
  <si>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</si>
  <si>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</si>
  <si>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</si>
  <si>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</si>
  <si>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</si>
  <si>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</si>
  <si>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</si>
  <si>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</si>
  <si>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</si>
  <si>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</si>
  <si>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</si>
  <si>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</si>
  <si>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</si>
  <si>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</si>
  <si>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</si>
  <si>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</si>
  <si>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</si>
  <si>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</si>
  <si>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</si>
  <si>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</si>
  <si>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</si>
  <si>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</si>
  <si>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</si>
  <si>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</si>
  <si>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</si>
  <si>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</si>
  <si>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</si>
  <si>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</si>
  <si>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</si>
  <si>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</si>
  <si>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</si>
  <si>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</si>
  <si>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</si>
  <si>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</si>
  <si>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</si>
  <si>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</si>
  <si>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</si>
  <si>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</si>
  <si>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</si>
  <si>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</si>
  <si>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</si>
  <si>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</si>
  <si>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</si>
  <si>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</si>
  <si>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</si>
  <si>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</si>
  <si>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</si>
  <si>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</si>
  <si>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</si>
  <si>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</si>
  <si>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</si>
  <si>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</si>
  <si>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</si>
  <si>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</si>
  <si>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</si>
  <si>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</si>
  <si>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</si>
  <si>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</si>
  <si>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</si>
  <si>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</si>
  <si>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</si>
  <si>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</si>
  <si>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</si>
  <si>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</si>
  <si>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</si>
  <si>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</si>
  <si>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</si>
  <si>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</si>
  <si>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</si>
  <si>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</si>
  <si>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</si>
  <si>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</si>
  <si>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</si>
  <si>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</si>
  <si>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</si>
  <si>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</si>
  <si>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</si>
  <si>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</si>
  <si>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</si>
  <si>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</si>
  <si>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</si>
  <si>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</si>
  <si>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</si>
  <si>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</si>
  <si>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</si>
  <si>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</si>
  <si>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</si>
  <si>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</si>
  <si>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</si>
  <si>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</si>
  <si>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</si>
  <si>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</si>
  <si>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</si>
  <si>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</si>
  <si>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</si>
  <si>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</si>
  <si>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</si>
  <si>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</si>
  <si>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</si>
  <si>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</si>
  <si>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</si>
  <si>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</si>
  <si>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</si>
  <si>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</si>
  <si>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</si>
  <si>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</si>
  <si>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</si>
  <si>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</si>
  <si>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</si>
  <si>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</si>
  <si>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</si>
  <si>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</si>
  <si>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</si>
  <si>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</si>
  <si>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</si>
  <si>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</si>
  <si>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</si>
  <si>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</si>
  <si>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</si>
  <si>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</si>
  <si>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</si>
  <si>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</si>
  <si>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</si>
  <si>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</si>
  <si>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</si>
  <si>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</si>
  <si>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</si>
  <si>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</si>
  <si>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</si>
  <si>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</si>
  <si>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</si>
  <si>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</si>
  <si>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</si>
  <si>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</si>
  <si>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</si>
  <si>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</si>
  <si>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</si>
  <si>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</si>
  <si>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</si>
  <si>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</si>
  <si>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</si>
  <si>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</si>
  <si>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</si>
  <si>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</si>
  <si>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</si>
  <si>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</si>
  <si>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</si>
  <si>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</si>
  <si>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</si>
  <si>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</si>
  <si>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</si>
  <si>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</si>
  <si>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</si>
  <si>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</si>
  <si>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</si>
  <si>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</si>
  <si>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</si>
  <si>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</si>
  <si>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</si>
  <si>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</si>
  <si>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</si>
  <si>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</si>
  <si>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</si>
  <si>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</si>
  <si>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</si>
  <si>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</si>
  <si>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</si>
  <si>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</si>
  <si>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</si>
  <si>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</si>
  <si>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</si>
  <si>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</si>
  <si>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</si>
  <si>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</si>
  <si>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</si>
  <si>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</si>
  <si>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</si>
  <si>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</si>
  <si>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</si>
  <si>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</si>
  <si>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</si>
  <si>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</si>
  <si>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</si>
  <si>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</si>
  <si>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</si>
  <si>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</si>
  <si>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</si>
  <si>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</si>
  <si>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</si>
  <si>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</si>
  <si>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</si>
  <si>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</si>
  <si>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</si>
  <si>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</si>
  <si>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</si>
  <si>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</si>
  <si>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</si>
  <si>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</si>
  <si>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</si>
  <si>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</si>
  <si>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</si>
  <si>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</si>
  <si>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</si>
  <si>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</si>
  <si>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</si>
  <si>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</si>
  <si>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</si>
  <si>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</si>
  <si>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</si>
  <si>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</si>
  <si>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</si>
  <si>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</si>
  <si>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</si>
  <si>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</si>
  <si>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</si>
  <si>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</si>
  <si>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</si>
  <si>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</si>
  <si>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</si>
  <si>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</si>
  <si>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</si>
  <si>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</si>
  <si>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</si>
  <si>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</si>
  <si>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</si>
  <si>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</si>
  <si>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</si>
  <si>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</si>
  <si>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</si>
  <si>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</si>
  <si>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</si>
  <si>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</si>
  <si>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</si>
  <si>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</si>
  <si>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</si>
  <si>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</si>
  <si>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</si>
  <si>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</si>
  <si>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</si>
  <si>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</si>
  <si>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</si>
  <si>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</si>
  <si>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</si>
  <si>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</si>
  <si>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</si>
  <si>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</si>
  <si>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</si>
  <si>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</si>
  <si>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</si>
  <si>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</si>
  <si>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</si>
  <si>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</si>
  <si>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</si>
  <si>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</si>
  <si>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</si>
  <si>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</si>
  <si>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</si>
  <si>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</si>
  <si>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</si>
  <si>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</si>
  <si>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</si>
  <si>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</si>
  <si>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</si>
  <si>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</si>
  <si>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</si>
  <si>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</si>
  <si>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</si>
  <si>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</si>
  <si>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</si>
  <si>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</si>
  <si>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</si>
  <si>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</si>
  <si>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</si>
  <si>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</si>
  <si>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</si>
  <si>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</si>
  <si>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</si>
  <si>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</si>
  <si>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</si>
  <si>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</si>
  <si>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</si>
  <si>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</si>
  <si>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</si>
  <si>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</si>
  <si>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</si>
  <si>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</si>
  <si>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</si>
  <si>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</si>
  <si>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</si>
  <si>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</si>
  <si>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</si>
  <si>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</si>
  <si>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</si>
  <si>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</si>
  <si>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</si>
  <si>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</si>
  <si>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</si>
  <si>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</si>
  <si>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</si>
  <si>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</si>
  <si>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</si>
  <si>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</si>
  <si>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</si>
  <si>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</si>
  <si>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</si>
  <si>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</si>
  <si>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</si>
  <si>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</si>
  <si>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</si>
  <si>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</si>
  <si>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</si>
  <si>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</si>
  <si>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</si>
  <si>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</si>
  <si>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</si>
  <si>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</si>
  <si>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</si>
  <si>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</si>
  <si>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</si>
  <si>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</si>
  <si>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</si>
  <si>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</si>
  <si>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</si>
  <si>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</si>
  <si>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</si>
  <si>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</si>
  <si>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</si>
  <si>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</si>
  <si>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</si>
  <si>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</si>
  <si>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</si>
  <si>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</si>
  <si>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</si>
  <si>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</si>
  <si>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</si>
  <si>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</si>
  <si>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</si>
  <si>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</si>
  <si>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</si>
  <si>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</si>
  <si>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</si>
  <si>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</si>
  <si>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</si>
  <si>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</si>
  <si>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</si>
  <si>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</si>
  <si>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</si>
  <si>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</si>
  <si>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</si>
  <si>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</si>
  <si>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</si>
  <si>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</si>
  <si>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</si>
  <si>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</si>
  <si>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</si>
  <si>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</si>
  <si>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</si>
  <si>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</si>
  <si>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</si>
  <si>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</si>
  <si>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</si>
  <si>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</si>
  <si>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</si>
  <si>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</si>
  <si>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</si>
  <si>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</si>
  <si>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</si>
  <si>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</si>
  <si>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</si>
  <si>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</si>
  <si>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</si>
  <si>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</si>
  <si>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</si>
  <si>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</si>
  <si>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</si>
  <si>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</si>
  <si>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</si>
  <si>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</si>
  <si>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</si>
  <si>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</si>
  <si>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</si>
  <si>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</si>
  <si>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</si>
  <si>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</si>
  <si>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</si>
  <si>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</si>
  <si>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</si>
  <si>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</si>
  <si>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</si>
  <si>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</si>
  <si>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</si>
  <si>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</si>
  <si>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</si>
  <si>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</si>
  <si>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</si>
  <si>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</si>
  <si>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</si>
  <si>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</si>
  <si>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</si>
  <si>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</si>
  <si>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</si>
  <si>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</si>
  <si>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</si>
  <si>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</si>
  <si>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</si>
  <si>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</si>
  <si>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</si>
  <si>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</si>
  <si>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</si>
  <si>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</si>
  <si>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</si>
  <si>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</si>
  <si>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</si>
  <si>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</si>
  <si>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</si>
  <si>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</si>
  <si>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</si>
  <si>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</si>
  <si>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</si>
  <si>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</si>
  <si>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</si>
  <si>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</si>
  <si>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</si>
  <si>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</si>
  <si>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</si>
  <si>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</si>
  <si>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</si>
  <si>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</si>
  <si>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</si>
  <si>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</si>
  <si>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</si>
  <si>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</si>
  <si>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</si>
  <si>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</si>
  <si>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</si>
  <si>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</si>
  <si>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</si>
  <si>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</si>
  <si>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</si>
  <si>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</si>
  <si>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</si>
  <si>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</si>
  <si>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</si>
  <si>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</si>
  <si>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</si>
  <si>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</si>
  <si>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</si>
  <si>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</si>
  <si>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</si>
  <si>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</si>
  <si>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</si>
  <si>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</si>
  <si>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</si>
  <si>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</si>
  <si>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</si>
  <si>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</si>
  <si>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</si>
  <si>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</si>
  <si>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</si>
  <si>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</si>
  <si>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</si>
  <si>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</si>
  <si>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</si>
  <si>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</si>
  <si>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</si>
  <si>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</si>
  <si>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</si>
  <si>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</si>
  <si>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</si>
  <si>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</si>
  <si>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</si>
  <si>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</si>
  <si>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</si>
  <si>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</si>
  <si>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</si>
  <si>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</si>
  <si>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</si>
  <si>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</si>
  <si>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</si>
  <si>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</si>
  <si>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</si>
  <si>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</si>
  <si>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</si>
  <si>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</si>
  <si>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</si>
  <si>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</si>
  <si>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</si>
  <si>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</si>
  <si>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</si>
  <si>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</si>
  <si>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</si>
  <si>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</si>
  <si>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</si>
  <si>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</si>
  <si>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</si>
  <si>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</si>
  <si>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</si>
  <si>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</si>
  <si>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</si>
  <si>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</si>
  <si>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</si>
  <si>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</si>
  <si>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</si>
  <si>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</si>
  <si>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</si>
  <si>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</si>
  <si>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</si>
  <si>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</si>
  <si>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</si>
  <si>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</si>
  <si>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</si>
  <si>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</si>
  <si>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</si>
  <si>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</si>
  <si>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</si>
  <si>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</si>
  <si>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</si>
  <si>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</si>
  <si>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</si>
  <si>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</si>
  <si>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</si>
  <si>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</si>
  <si>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</si>
  <si>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</si>
  <si>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</si>
  <si>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</si>
  <si>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</si>
  <si>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</si>
  <si>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</si>
  <si>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</si>
  <si>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</si>
  <si>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</si>
  <si>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</si>
  <si>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</si>
  <si>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</si>
  <si>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</si>
  <si>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</si>
  <si>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</si>
  <si>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</si>
  <si>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</si>
  <si>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</si>
  <si>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</si>
  <si>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</si>
  <si>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</si>
  <si>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</si>
  <si>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</si>
  <si>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</si>
  <si>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</si>
  <si>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</si>
  <si>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</si>
  <si>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</si>
  <si>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</si>
  <si>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</si>
  <si>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</si>
  <si>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</si>
  <si>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</si>
  <si>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</si>
  <si>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</si>
  <si>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</si>
  <si>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</si>
  <si>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</si>
  <si>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</si>
  <si>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</si>
  <si>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</si>
  <si>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</si>
  <si>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</si>
  <si>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</si>
  <si>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</si>
  <si>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</si>
  <si>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</si>
  <si>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</si>
  <si>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</si>
  <si>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</si>
  <si>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</si>
  <si>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</si>
  <si>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</si>
  <si>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</si>
  <si>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</si>
  <si>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</si>
  <si>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</si>
  <si>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</si>
  <si>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</si>
  <si>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</si>
  <si>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</si>
  <si>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</si>
  <si>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</si>
  <si>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</si>
  <si>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</si>
  <si>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</si>
  <si>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</si>
  <si>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</si>
  <si>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</si>
  <si>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</si>
  <si>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</si>
  <si>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</si>
  <si>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</si>
  <si>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</si>
  <si>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</si>
  <si>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</si>
  <si>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</si>
  <si>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</si>
  <si>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</si>
  <si>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</si>
  <si>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</si>
  <si>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</si>
  <si>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</si>
  <si>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</si>
  <si>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</si>
  <si>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</si>
  <si>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</si>
  <si>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</si>
  <si>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</si>
  <si>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</si>
  <si>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</si>
  <si>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</si>
  <si>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</si>
  <si>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</si>
  <si>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</si>
  <si>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</si>
  <si>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</si>
  <si>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</si>
  <si>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</si>
  <si>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</si>
  <si>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</si>
  <si>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</si>
  <si>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</si>
  <si>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</si>
  <si>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</si>
  <si>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</si>
  <si>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</si>
  <si>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</si>
  <si>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</si>
  <si>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</si>
  <si>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</si>
  <si>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</si>
  <si>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</si>
  <si>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</si>
  <si>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</si>
  <si>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</si>
  <si>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</si>
  <si>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</si>
  <si>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</si>
  <si>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</si>
  <si>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</si>
  <si>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</si>
  <si>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</si>
  <si>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</si>
  <si>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</si>
  <si>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</si>
  <si>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</si>
  <si>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</si>
  <si>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</si>
  <si>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</si>
  <si>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</si>
  <si>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</si>
  <si>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</si>
  <si>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</si>
  <si>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</si>
  <si>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</si>
  <si>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</si>
  <si>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</si>
  <si>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</si>
  <si>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</si>
  <si>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</si>
  <si>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</si>
  <si>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</si>
  <si>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</si>
  <si>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</si>
  <si>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</si>
  <si>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</si>
  <si>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</si>
  <si>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</si>
  <si>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</si>
  <si>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</si>
  <si>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</si>
  <si>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</si>
  <si>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</si>
  <si>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</si>
  <si>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</si>
  <si>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</si>
  <si>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</si>
  <si>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</si>
  <si>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</si>
  <si>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</si>
  <si>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</si>
  <si>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</si>
  <si>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</si>
  <si>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</si>
  <si>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</si>
  <si>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</si>
  <si>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</si>
  <si>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</si>
  <si>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</si>
  <si>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</si>
  <si>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</si>
  <si>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</si>
  <si>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</si>
  <si>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</si>
  <si>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</si>
  <si>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</si>
  <si>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</si>
  <si>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</si>
  <si>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</si>
  <si>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</si>
  <si>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</si>
  <si>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</si>
  <si>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</si>
  <si>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</si>
  <si>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</si>
  <si>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</si>
  <si>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</si>
  <si>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</si>
  <si>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</si>
  <si>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</si>
  <si>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</si>
  <si>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</si>
  <si>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</si>
  <si>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</si>
  <si>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</si>
  <si>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</si>
  <si>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</si>
  <si>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</si>
  <si>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</si>
  <si>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</si>
  <si>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</si>
  <si>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</si>
  <si>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</si>
  <si>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</si>
  <si>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</si>
  <si>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</si>
  <si>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</si>
  <si>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</si>
  <si>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</si>
  <si>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</si>
  <si>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</si>
  <si>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</si>
  <si>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</si>
  <si>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</si>
  <si>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</si>
  <si>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</si>
  <si>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</si>
  <si>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</si>
  <si>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</si>
  <si>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</si>
  <si>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</si>
  <si>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</si>
  <si>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</si>
  <si>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</si>
  <si>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</si>
  <si>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</si>
  <si>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</si>
  <si>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</si>
  <si>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</si>
  <si>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</si>
  <si>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</si>
  <si>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</si>
  <si>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</si>
  <si>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</si>
  <si>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</si>
  <si>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</si>
  <si>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</si>
  <si>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</si>
  <si>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</si>
  <si>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</si>
  <si>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</si>
  <si>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</si>
  <si>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</si>
  <si>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</si>
  <si>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</si>
  <si>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</si>
  <si>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</si>
  <si>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</si>
  <si>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</si>
  <si>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</si>
  <si>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</si>
  <si>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</si>
  <si>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</si>
  <si>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</si>
  <si>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</si>
  <si>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</si>
  <si>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</si>
  <si>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</si>
  <si>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</si>
  <si>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</si>
  <si>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</si>
  <si>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</si>
  <si>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</si>
  <si>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</si>
  <si>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</si>
  <si>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</si>
  <si>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</si>
  <si>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</si>
  <si>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</si>
  <si>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</si>
  <si>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</si>
  <si>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</si>
  <si>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</si>
  <si>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</si>
  <si>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</si>
  <si>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</si>
  <si>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</si>
  <si>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</si>
  <si>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</si>
  <si>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</si>
  <si>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</si>
  <si>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</si>
  <si>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</si>
  <si>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</si>
  <si>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</si>
  <si>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</si>
  <si>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</si>
  <si>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</si>
  <si>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</si>
  <si>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</si>
  <si>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</si>
  <si>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</si>
  <si>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</si>
  <si>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</si>
  <si>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</si>
  <si>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</si>
  <si>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</si>
  <si>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</si>
  <si>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</si>
  <si>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</si>
  <si>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</si>
  <si>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</si>
  <si>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</si>
  <si>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</si>
  <si>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</si>
  <si>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</si>
  <si>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</si>
  <si>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</si>
  <si>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</si>
  <si>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</si>
  <si>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</si>
  <si>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</si>
  <si>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</si>
  <si>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</si>
  <si>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</si>
  <si>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</si>
  <si>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</si>
  <si>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</si>
  <si>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</si>
  <si>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</si>
  <si>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</si>
  <si>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</si>
  <si>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</si>
  <si>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</si>
  <si>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</si>
  <si>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</si>
  <si>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</si>
  <si>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</si>
  <si>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</si>
  <si>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</si>
  <si>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</si>
  <si>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</si>
  <si>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</si>
  <si>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</si>
  <si>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</si>
  <si>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</si>
  <si>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</si>
  <si>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</si>
  <si>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</si>
  <si>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</si>
  <si>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</si>
  <si>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</si>
  <si>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</si>
  <si>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</si>
  <si>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</si>
  <si>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</si>
  <si>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</si>
  <si>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</si>
  <si>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</si>
  <si>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</si>
  <si>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</si>
  <si>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</si>
  <si>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</si>
  <si>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</si>
  <si>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</si>
  <si>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</si>
  <si>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</si>
  <si>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</si>
  <si>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</si>
  <si>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</si>
  <si>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</si>
  <si>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</si>
  <si>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</si>
  <si>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</si>
  <si>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</si>
  <si>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</si>
  <si>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</si>
  <si>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</si>
  <si>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</si>
  <si>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</si>
  <si>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</si>
  <si>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</si>
  <si>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</si>
  <si>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</si>
  <si>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</si>
  <si>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</si>
  <si>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</si>
  <si>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</si>
  <si>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</si>
  <si>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</si>
  <si>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</si>
  <si>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</si>
  <si>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</si>
  <si>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</si>
  <si>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</si>
  <si>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</si>
  <si>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</si>
  <si>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</si>
  <si>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</si>
  <si>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</si>
  <si>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</si>
  <si>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</si>
  <si>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</si>
  <si>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</si>
  <si>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</si>
  <si>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</si>
  <si>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</si>
  <si>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</si>
  <si>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</si>
  <si>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</si>
  <si>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</si>
  <si>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</si>
  <si>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</si>
  <si>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</si>
  <si>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</si>
  <si>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</si>
  <si>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</si>
  <si>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</si>
  <si>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</si>
  <si>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</si>
  <si>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</si>
  <si>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</si>
  <si>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</si>
  <si>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</si>
  <si>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</si>
  <si>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</si>
  <si>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</si>
  <si>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</si>
  <si>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</si>
  <si>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</si>
  <si>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</si>
  <si>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</si>
  <si>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</si>
  <si>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</si>
  <si>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</si>
  <si>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</si>
  <si>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</si>
  <si>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</si>
  <si>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</si>
  <si>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</si>
  <si>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</si>
  <si>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</si>
  <si>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</si>
  <si>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</si>
  <si>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</si>
  <si>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</si>
  <si>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</si>
  <si>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</si>
  <si>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</si>
  <si>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</si>
  <si>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</si>
  <si>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</si>
  <si>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</si>
  <si>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</si>
  <si>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</si>
  <si>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</si>
  <si>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</si>
  <si>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</si>
  <si>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</si>
  <si>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</si>
  <si>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</si>
  <si>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</si>
  <si>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</si>
  <si>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</si>
  <si>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</si>
  <si>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</si>
  <si>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</si>
  <si>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</si>
  <si>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</si>
  <si>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</si>
  <si>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</si>
  <si>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</si>
  <si>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</si>
  <si>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</si>
  <si>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</si>
  <si>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</si>
  <si>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</si>
  <si>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</si>
  <si>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</si>
  <si>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</si>
  <si>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</si>
  <si>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</si>
  <si>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</si>
  <si>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</si>
  <si>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</si>
  <si>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</si>
  <si>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</si>
  <si>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</si>
  <si>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</si>
  <si>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</si>
  <si>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</si>
  <si>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</si>
  <si>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</si>
  <si>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</si>
  <si>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</si>
  <si>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</si>
  <si>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</si>
  <si>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</si>
  <si>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</si>
  <si>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</si>
  <si>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</si>
  <si>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</si>
  <si>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</si>
  <si>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</si>
  <si>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</si>
  <si>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</si>
  <si>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</si>
  <si>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</si>
  <si>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</si>
  <si>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</si>
  <si>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</si>
  <si>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</si>
  <si>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</si>
  <si>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</si>
  <si>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</si>
  <si>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</si>
  <si>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</si>
  <si>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</si>
  <si>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</si>
  <si>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</si>
  <si>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</si>
  <si>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</si>
  <si>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</si>
  <si>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</si>
  <si>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</si>
  <si>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</si>
  <si>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</si>
  <si>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</si>
  <si>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</si>
  <si>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</si>
  <si>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</si>
  <si>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</si>
  <si>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</si>
  <si>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</si>
  <si>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</si>
  <si>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</si>
  <si>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</si>
  <si>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</si>
  <si>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</si>
  <si>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</si>
  <si>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</si>
  <si>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</si>
  <si>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</si>
  <si>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</si>
  <si>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</si>
  <si>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</si>
  <si>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</si>
  <si>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</si>
  <si>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</si>
  <si>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</si>
  <si>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</si>
  <si>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</si>
  <si>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</si>
  <si>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</si>
  <si>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</si>
  <si>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</si>
  <si>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</si>
  <si>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</si>
  <si>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</si>
  <si>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</si>
  <si>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</si>
  <si>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</si>
  <si>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</si>
  <si>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</si>
  <si>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</si>
  <si>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</si>
  <si>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</si>
  <si>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</si>
  <si>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</si>
  <si>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</si>
  <si>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</si>
  <si>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</si>
  <si>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</si>
  <si>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</si>
  <si>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</si>
  <si>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</si>
  <si>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</si>
  <si>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</si>
  <si>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</si>
  <si>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</si>
  <si>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</si>
  <si>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</si>
  <si>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</si>
  <si>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</si>
  <si>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</si>
  <si>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</si>
  <si>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</si>
  <si>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</si>
  <si>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</si>
  <si>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</si>
  <si>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</si>
  <si>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</si>
  <si>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</si>
  <si>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</si>
  <si>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</si>
  <si>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</si>
  <si>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</si>
  <si>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</si>
  <si>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</si>
  <si>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</si>
  <si>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</si>
  <si>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</si>
  <si>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</si>
  <si>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</si>
  <si>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</si>
  <si>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</si>
  <si>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</si>
  <si>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</si>
  <si>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</si>
  <si>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</si>
  <si>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</si>
  <si>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</si>
  <si>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</si>
  <si>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</si>
  <si>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</si>
  <si>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</si>
  <si>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</si>
  <si>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</si>
  <si>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</si>
  <si>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</si>
  <si>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</si>
  <si>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</si>
  <si>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</si>
  <si>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</si>
  <si>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</si>
  <si>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</si>
  <si>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</si>
  <si>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</si>
  <si>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</si>
  <si>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</si>
  <si>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</si>
  <si>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</si>
  <si>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</si>
  <si>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</si>
  <si>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</si>
  <si>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</si>
  <si>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</si>
  <si>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</si>
  <si>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</si>
  <si>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</si>
  <si>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</si>
  <si>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</si>
  <si>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</si>
  <si>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</si>
  <si>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</si>
  <si>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</si>
  <si>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</si>
  <si>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</si>
  <si>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</si>
  <si>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</si>
  <si>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</si>
  <si>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</si>
  <si>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</si>
  <si>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</si>
  <si>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</si>
  <si>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</si>
  <si>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</si>
  <si>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</si>
  <si>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</si>
  <si>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</si>
  <si>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</si>
  <si>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</si>
  <si>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</si>
  <si>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</si>
  <si>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</si>
  <si>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</si>
  <si>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</si>
  <si>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</si>
  <si>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</si>
  <si>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</si>
  <si>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</si>
  <si>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</si>
  <si>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</si>
  <si>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</si>
  <si>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</si>
  <si>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</si>
  <si>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</si>
  <si>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</si>
  <si>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</si>
  <si>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</si>
  <si>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</si>
  <si>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</si>
  <si>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</si>
  <si>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</si>
  <si>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</si>
  <si>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</si>
  <si>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</si>
  <si>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</si>
  <si>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</si>
  <si>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</si>
  <si>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</si>
  <si>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</si>
  <si>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</si>
  <si>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</si>
  <si>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</si>
  <si>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</si>
  <si>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</si>
  <si>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</si>
  <si>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</si>
  <si>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</si>
  <si>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</si>
  <si>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</si>
  <si>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</si>
  <si>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</si>
  <si>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</si>
  <si>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</si>
  <si>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</si>
  <si>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</si>
  <si>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</si>
  <si>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</si>
  <si>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</si>
  <si>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</si>
  <si>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</si>
  <si>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</si>
  <si>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</si>
  <si>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</si>
  <si>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</si>
  <si>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</si>
  <si>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</si>
  <si>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</si>
  <si>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</si>
  <si>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</si>
  <si>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</si>
  <si>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</si>
  <si>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</si>
  <si>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</si>
  <si>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</si>
  <si>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</si>
  <si>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</si>
  <si>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</si>
  <si>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</si>
  <si>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</si>
  <si>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</si>
  <si>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</si>
  <si>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</si>
  <si>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</si>
  <si>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</si>
  <si>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</si>
  <si>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</si>
  <si>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</si>
  <si>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</si>
  <si>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</si>
  <si>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</si>
  <si>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</si>
  <si>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</si>
  <si>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</si>
  <si>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</si>
  <si>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</si>
  <si>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</si>
  <si>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</si>
  <si>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</si>
  <si>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</si>
  <si>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</si>
  <si>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</si>
  <si>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</si>
  <si>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</si>
  <si>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</si>
  <si>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</si>
  <si>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</si>
  <si>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</si>
  <si>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</si>
  <si>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</si>
  <si>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</si>
  <si>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</si>
  <si>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</si>
  <si>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</si>
  <si>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</si>
  <si>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</si>
  <si>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</si>
  <si>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</si>
  <si>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</si>
  <si>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</si>
  <si>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</si>
  <si>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</si>
  <si>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</si>
  <si>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</si>
  <si>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</si>
  <si>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</si>
  <si>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</si>
  <si>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</si>
  <si>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</si>
  <si>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</si>
  <si>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</si>
  <si>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</si>
  <si>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</si>
  <si>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</si>
  <si>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</si>
  <si>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</si>
  <si>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</si>
  <si>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</si>
  <si>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</si>
  <si>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</si>
  <si>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</si>
  <si>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</si>
  <si>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</si>
  <si>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</si>
  <si>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</si>
  <si>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</si>
  <si>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</si>
  <si>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</si>
  <si>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</si>
  <si>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</si>
  <si>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</si>
  <si>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</si>
  <si>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</si>
  <si>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</si>
  <si>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</si>
  <si>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</si>
  <si>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</si>
  <si>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</si>
  <si>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</si>
  <si>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</si>
  <si>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</si>
  <si>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</si>
  <si>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</si>
  <si>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</si>
  <si>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</si>
  <si>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</si>
  <si>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</si>
  <si>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</si>
  <si>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</si>
  <si>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</si>
  <si>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</si>
  <si>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</si>
  <si>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</si>
  <si>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</si>
  <si>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</si>
  <si>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</si>
  <si>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</si>
  <si>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</si>
  <si>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</si>
  <si>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</si>
  <si>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</si>
  <si>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</si>
  <si>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</si>
  <si>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</si>
  <si>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</si>
  <si>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</si>
  <si>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</si>
  <si>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</si>
  <si>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</si>
  <si>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</si>
  <si>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</si>
  <si>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</si>
  <si>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</si>
  <si>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</si>
  <si>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</si>
  <si>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</si>
  <si>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</si>
  <si>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</si>
  <si>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</si>
  <si>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</si>
  <si>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</si>
  <si>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</si>
  <si>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</si>
  <si>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</si>
  <si>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</si>
  <si>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</si>
  <si>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</si>
  <si>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</si>
  <si>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</si>
  <si>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</si>
  <si>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</si>
  <si>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</si>
  <si>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</si>
  <si>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</si>
  <si>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</si>
  <si>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</si>
  <si>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</si>
  <si>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</si>
  <si>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</si>
  <si>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</si>
  <si>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</si>
  <si>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</si>
  <si>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</si>
  <si>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</si>
  <si>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</si>
  <si>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</si>
  <si>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</si>
  <si>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</si>
  <si>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</si>
  <si>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</si>
  <si>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</si>
  <si>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</si>
  <si>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</si>
  <si>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</si>
  <si>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</si>
  <si>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</si>
  <si>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</si>
  <si>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</si>
  <si>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</si>
  <si>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</si>
  <si>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</si>
  <si>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</si>
  <si>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</si>
  <si>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</si>
  <si>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</si>
  <si>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</si>
  <si>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</si>
  <si>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</si>
  <si>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</si>
  <si>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</si>
  <si>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</si>
  <si>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</si>
  <si>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</si>
  <si>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</si>
  <si>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</si>
  <si>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</si>
  <si>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</si>
  <si>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</si>
  <si>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</si>
  <si>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</si>
  <si>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</si>
  <si>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</si>
  <si>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</si>
  <si>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</si>
  <si>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</si>
  <si>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</si>
  <si>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</si>
  <si>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</si>
  <si>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</si>
  <si>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</si>
  <si>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</si>
  <si>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</si>
  <si>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</si>
  <si>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</si>
  <si>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</si>
  <si>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</si>
  <si>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</si>
  <si>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</si>
  <si>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</si>
  <si>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</si>
  <si>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</si>
  <si>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</si>
  <si>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</si>
  <si>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</si>
  <si>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</si>
  <si>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</si>
  <si>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</si>
  <si>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</si>
  <si>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</si>
  <si>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</si>
  <si>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</si>
  <si>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</si>
  <si>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</si>
  <si>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</si>
  <si>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</si>
  <si>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</si>
  <si>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</si>
  <si>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</si>
  <si>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</si>
  <si>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</si>
  <si>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</si>
  <si>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</si>
  <si>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</si>
  <si>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</si>
  <si>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</si>
  <si>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</si>
  <si>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</si>
  <si>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</si>
  <si>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</si>
  <si>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</si>
  <si>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</si>
  <si>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</si>
  <si>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</si>
  <si>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</si>
  <si>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</si>
  <si>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</si>
  <si>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</si>
  <si>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</si>
  <si>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</si>
  <si>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</si>
  <si>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</si>
  <si>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</si>
  <si>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</si>
  <si>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</si>
  <si>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</si>
  <si>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</si>
  <si>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</si>
  <si>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</si>
  <si>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</si>
  <si>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</si>
  <si>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</si>
  <si>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</si>
  <si>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</si>
  <si>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</si>
  <si>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</si>
  <si>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</si>
  <si>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</si>
  <si>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</si>
  <si>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</si>
  <si>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</si>
  <si>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</si>
  <si>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</si>
  <si>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</si>
  <si>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</si>
  <si>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</si>
  <si>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</si>
  <si>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</si>
  <si>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</si>
  <si>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</si>
  <si>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</si>
  <si>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</si>
  <si>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</si>
  <si>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</si>
  <si>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</si>
  <si>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</si>
  <si>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</si>
  <si>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</si>
  <si>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</si>
  <si>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</si>
  <si>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</si>
  <si>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</si>
  <si>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</si>
  <si>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</si>
  <si>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</si>
  <si>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</si>
  <si>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</si>
  <si>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</si>
  <si>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</si>
  <si>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</si>
  <si>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</si>
  <si>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</si>
  <si>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</si>
  <si>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</si>
  <si>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</si>
  <si>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</si>
  <si>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</si>
  <si>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</si>
  <si>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</si>
  <si>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</si>
  <si>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</si>
  <si>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</si>
  <si>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</si>
  <si>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</si>
  <si>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</si>
  <si>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</si>
  <si>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</si>
  <si>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</si>
  <si>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</si>
  <si>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</si>
  <si>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</si>
  <si>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</si>
  <si>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</si>
  <si>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</si>
  <si>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</si>
  <si>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</si>
  <si>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</si>
  <si>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</si>
  <si>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</si>
  <si>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</si>
  <si>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</si>
  <si>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</si>
  <si>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</si>
  <si>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</si>
  <si>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</si>
  <si>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</si>
  <si>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</si>
  <si>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</si>
  <si>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</si>
  <si>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</si>
  <si>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</si>
  <si>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</si>
  <si>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</si>
  <si>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</si>
  <si>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</si>
  <si>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</si>
  <si>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</si>
  <si>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</si>
  <si>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</si>
  <si>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</si>
  <si>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</si>
  <si>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</si>
  <si>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</si>
  <si>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</si>
  <si>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</si>
  <si>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</si>
  <si>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</si>
  <si>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</si>
  <si>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</si>
  <si>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</si>
  <si>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</si>
  <si>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</si>
  <si>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</si>
  <si>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</si>
  <si>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</si>
  <si>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</si>
  <si>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</si>
  <si>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</si>
  <si>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</si>
  <si>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</si>
  <si>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</si>
  <si>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</si>
  <si>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</si>
  <si>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</si>
  <si>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</si>
  <si>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</si>
  <si>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</si>
  <si>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</si>
  <si>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</si>
  <si>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</si>
  <si>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</si>
  <si>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</si>
  <si>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</si>
  <si>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</si>
  <si>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</si>
  <si>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</si>
  <si>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</si>
  <si>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</si>
  <si>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</si>
  <si>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</si>
  <si>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</si>
  <si>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</si>
  <si>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</si>
  <si>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</si>
  <si>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</si>
  <si>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</si>
  <si>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</si>
  <si>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</si>
  <si>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</si>
  <si>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</si>
  <si>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</si>
  <si>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</si>
  <si>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</si>
  <si>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</si>
  <si>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</si>
  <si>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</si>
  <si>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</si>
  <si>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</si>
  <si>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</si>
  <si>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</si>
  <si>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</si>
  <si>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</si>
  <si>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</si>
  <si>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</si>
  <si>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</si>
  <si>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</si>
  <si>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</si>
  <si>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</si>
  <si>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</si>
  <si>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</si>
  <si>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</si>
  <si>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</si>
  <si>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</si>
  <si>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</si>
  <si>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</si>
  <si>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</si>
  <si>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</si>
  <si>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</si>
  <si>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</si>
  <si>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</si>
  <si>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</si>
  <si>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</si>
  <si>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</si>
  <si>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</si>
  <si>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</si>
  <si>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</si>
  <si>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</si>
  <si>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</si>
  <si>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</si>
  <si>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</si>
  <si>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</si>
  <si>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</si>
  <si>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</si>
  <si>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</si>
  <si>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</si>
  <si>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</si>
  <si>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</si>
  <si>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</si>
  <si>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</si>
  <si>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</si>
  <si>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</si>
  <si>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</si>
  <si>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</si>
  <si>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</si>
  <si>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</si>
  <si>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</si>
  <si>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</si>
  <si>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</si>
  <si>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</si>
  <si>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</si>
  <si>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</si>
  <si>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</si>
  <si>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</si>
  <si>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</si>
  <si>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</si>
  <si>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</si>
  <si>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</si>
  <si>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</si>
  <si>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</si>
  <si>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</si>
  <si>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</si>
  <si>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</si>
  <si>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</si>
  <si>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</si>
  <si>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</si>
  <si>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</si>
  <si>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</si>
  <si>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</si>
  <si>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</si>
  <si>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</si>
  <si>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</si>
  <si>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</si>
  <si>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</si>
  <si>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</si>
  <si>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</si>
  <si>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</si>
  <si>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</si>
  <si>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</si>
  <si>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</si>
  <si>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</si>
  <si>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</si>
  <si>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</si>
  <si>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</si>
  <si>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</si>
  <si>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</si>
  <si>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</si>
  <si>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</si>
  <si>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</si>
  <si>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</si>
  <si>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</si>
  <si>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</si>
  <si>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</si>
  <si>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</si>
  <si>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</si>
  <si>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</si>
  <si>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</si>
  <si>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</si>
  <si>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</si>
  <si>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</si>
  <si>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</si>
  <si>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</si>
  <si>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</si>
  <si>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</si>
  <si>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</si>
  <si>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</si>
  <si>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</si>
  <si>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</si>
  <si>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</si>
  <si>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</si>
  <si>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</si>
  <si>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</si>
  <si>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</si>
  <si>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</si>
  <si>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</si>
  <si>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</si>
  <si>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</si>
  <si>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</si>
  <si>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</si>
  <si>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</si>
  <si>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</si>
  <si>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</si>
  <si>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</si>
  <si>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</si>
  <si>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</si>
  <si>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</si>
  <si>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</si>
  <si>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</si>
  <si>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</si>
  <si>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</si>
  <si>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</si>
  <si>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</si>
  <si>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</si>
  <si>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</si>
  <si>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</si>
  <si>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</si>
  <si>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</si>
  <si>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</si>
  <si>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</si>
  <si>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</si>
  <si>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</si>
  <si>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</si>
  <si>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</si>
  <si>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</si>
  <si>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</si>
  <si>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</si>
  <si>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</si>
  <si>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</si>
  <si>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</si>
  <si>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</si>
  <si>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</si>
  <si>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</si>
  <si>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</si>
  <si>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</si>
  <si>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</si>
  <si>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</si>
  <si>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</si>
  <si>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</si>
  <si>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</si>
  <si>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</si>
  <si>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</si>
  <si>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</si>
  <si>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</si>
  <si>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</si>
  <si>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</si>
  <si>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</si>
  <si>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</si>
  <si>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</si>
  <si>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</si>
  <si>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</si>
  <si>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</si>
  <si>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</si>
  <si>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</si>
  <si>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</si>
  <si>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</si>
  <si>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</si>
  <si>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</si>
  <si>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</si>
  <si>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</si>
  <si>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</si>
  <si>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</si>
  <si>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</si>
  <si>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</si>
  <si>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</si>
  <si>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</si>
  <si>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</si>
  <si>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</si>
  <si>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</si>
  <si>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</si>
  <si>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</si>
  <si>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</si>
  <si>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</si>
  <si>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</si>
  <si>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</si>
  <si>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</si>
  <si>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</si>
  <si>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</si>
  <si>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</si>
  <si>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</si>
  <si>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</si>
  <si>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</si>
  <si>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</si>
  <si>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</si>
  <si>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</si>
  <si>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</si>
  <si>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</si>
  <si>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</si>
  <si>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</si>
  <si>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</si>
  <si>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</si>
  <si>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</si>
  <si>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</si>
  <si>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</si>
  <si>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</si>
  <si>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</si>
  <si>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</si>
  <si>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</si>
  <si>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</si>
  <si>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</si>
  <si>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</si>
  <si>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</si>
  <si>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</si>
  <si>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</si>
  <si>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</si>
  <si>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</si>
  <si>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</si>
  <si>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</si>
  <si>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</si>
  <si>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</si>
  <si>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</si>
  <si>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</si>
  <si>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</si>
  <si>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</si>
  <si>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</si>
  <si>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</si>
  <si>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</si>
  <si>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</si>
  <si>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</si>
  <si>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</si>
  <si>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</si>
  <si>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</si>
  <si>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</si>
  <si>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</si>
  <si>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</si>
  <si>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</si>
  <si>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</si>
  <si>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</si>
  <si>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</si>
  <si>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</si>
  <si>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</si>
  <si>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</si>
  <si>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</si>
  <si>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</si>
  <si>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</si>
  <si>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</si>
  <si>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</si>
  <si>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</si>
  <si>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</si>
  <si>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</si>
  <si>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</si>
  <si>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</si>
  <si>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</si>
  <si>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</si>
  <si>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</si>
  <si>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</si>
  <si>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</si>
  <si>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</si>
  <si>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</si>
  <si>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</si>
  <si>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</si>
  <si>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</si>
  <si>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</si>
  <si>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</si>
  <si>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</si>
  <si>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</si>
  <si>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</si>
  <si>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</si>
  <si>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</si>
  <si>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</si>
  <si>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</si>
  <si>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</si>
  <si>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</si>
  <si>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</si>
  <si>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</si>
  <si>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</si>
  <si>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</si>
  <si>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</si>
  <si>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</si>
  <si>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</si>
  <si>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</si>
  <si>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</si>
  <si>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</si>
  <si>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</si>
  <si>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</si>
  <si>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</si>
  <si>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</si>
  <si>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</si>
  <si>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</si>
  <si>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</si>
  <si>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</si>
  <si>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</si>
  <si>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</si>
  <si>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</si>
  <si>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</si>
  <si>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</si>
  <si>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</si>
  <si>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</si>
  <si>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</si>
  <si>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</si>
  <si>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</si>
  <si>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</si>
  <si>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</si>
  <si>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</si>
  <si>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</si>
  <si>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</si>
  <si>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</si>
  <si>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</si>
  <si>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</si>
  <si>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</si>
  <si>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</si>
  <si>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</si>
  <si>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</si>
  <si>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</si>
  <si>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</si>
  <si>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</si>
  <si>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</si>
  <si>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</si>
  <si>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</si>
  <si>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</si>
  <si>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</si>
  <si>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</si>
  <si>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</si>
  <si>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</si>
  <si>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</si>
  <si>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</si>
  <si>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</si>
  <si>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</si>
  <si>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</si>
  <si>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</si>
  <si>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</si>
  <si>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</si>
  <si>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</si>
  <si>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</si>
  <si>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</si>
  <si>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</si>
  <si>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</si>
  <si>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</si>
  <si>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</si>
  <si>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</si>
  <si>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</si>
  <si>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</si>
  <si>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</si>
  <si>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</si>
  <si>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</si>
  <si>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</si>
  <si>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</si>
  <si>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</si>
  <si>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</si>
  <si>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</si>
  <si>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</si>
  <si>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</si>
  <si>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</si>
  <si>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</si>
  <si>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</si>
  <si>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</si>
  <si>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</si>
  <si>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</si>
  <si>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</si>
  <si>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</si>
  <si>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</si>
  <si>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</si>
  <si>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</si>
  <si>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</si>
  <si>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</si>
  <si>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</si>
  <si>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</si>
  <si>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</si>
  <si>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</si>
  <si>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</si>
  <si>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</si>
  <si>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</si>
  <si>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</si>
  <si>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</si>
  <si>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</si>
  <si>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</si>
  <si>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</si>
  <si>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</si>
  <si>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</si>
  <si>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</si>
  <si>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</si>
  <si>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</si>
  <si>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</si>
  <si>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</si>
  <si>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</si>
  <si>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</si>
  <si>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</si>
  <si>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</si>
  <si>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</si>
  <si>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</si>
  <si>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</si>
  <si>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</si>
  <si>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</si>
  <si>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</si>
  <si>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</si>
  <si>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</si>
  <si>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</si>
  <si>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</si>
  <si>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</si>
  <si>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</si>
  <si>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</si>
  <si>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</si>
  <si>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</si>
  <si>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</si>
  <si>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</si>
  <si>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</si>
  <si>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</si>
  <si>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</si>
  <si>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</si>
  <si>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</si>
  <si>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</si>
  <si>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</si>
  <si>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</si>
  <si>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</si>
  <si>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</si>
  <si>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</si>
  <si>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</si>
  <si>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</si>
  <si>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</si>
  <si>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</si>
  <si>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</si>
  <si>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</si>
  <si>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</si>
  <si>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</si>
  <si>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</si>
  <si>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</si>
  <si>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</si>
  <si>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</si>
  <si>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</si>
  <si>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</si>
  <si>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</si>
  <si>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</si>
  <si>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</si>
  <si>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</si>
  <si>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</si>
  <si>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</si>
  <si>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</si>
  <si>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</si>
  <si>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</si>
  <si>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</si>
  <si>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</si>
  <si>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</si>
  <si>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</si>
  <si>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</si>
  <si>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</si>
  <si>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</si>
  <si>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</si>
  <si>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</si>
  <si>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</si>
  <si>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</si>
  <si>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</si>
  <si>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</si>
  <si>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</si>
  <si>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</si>
  <si>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</si>
  <si>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</si>
  <si>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</si>
  <si>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</si>
  <si>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</si>
  <si>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</si>
  <si>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</si>
  <si>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</si>
  <si>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</si>
  <si>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</si>
  <si>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</si>
  <si>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</si>
  <si>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</si>
  <si>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</si>
  <si>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</si>
  <si>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</si>
  <si>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</si>
  <si>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</si>
  <si>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</si>
  <si>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</si>
  <si>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</si>
  <si>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</si>
  <si>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</si>
  <si>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</si>
  <si>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</si>
  <si>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</si>
  <si>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</si>
  <si>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</si>
  <si>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</si>
  <si>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</si>
  <si>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</si>
  <si>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</si>
  <si>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</si>
  <si>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</si>
  <si>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</si>
  <si>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</si>
  <si>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</si>
  <si>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</si>
  <si>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</si>
  <si>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</si>
  <si>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</si>
  <si>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</si>
  <si>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</si>
  <si>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</si>
  <si>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</si>
  <si>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</si>
  <si>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</si>
  <si>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</si>
  <si>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</si>
  <si>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</si>
  <si>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</si>
  <si>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</si>
  <si>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</si>
  <si>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</si>
  <si>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</si>
  <si>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</si>
  <si>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</si>
  <si>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</si>
  <si>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</si>
  <si>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</si>
  <si>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</si>
  <si>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</si>
  <si>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</si>
  <si>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</si>
  <si>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</si>
  <si>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</si>
  <si>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</si>
  <si>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</si>
  <si>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</si>
  <si>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</si>
  <si>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</si>
  <si>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</si>
  <si>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</si>
  <si>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</si>
  <si>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</si>
  <si>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</si>
  <si>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</si>
  <si>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</si>
  <si>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</si>
  <si>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</si>
  <si>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</si>
  <si>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</si>
  <si>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</si>
  <si>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</si>
  <si>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</si>
  <si>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</si>
  <si>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</si>
  <si>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</si>
  <si>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</si>
  <si>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</si>
  <si>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</si>
  <si>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</si>
  <si>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</si>
  <si>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</si>
  <si>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</si>
  <si>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</si>
  <si>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</si>
  <si>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</si>
  <si>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</si>
  <si>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</si>
  <si>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</si>
  <si>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</si>
  <si>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</si>
  <si>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</si>
  <si>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</si>
  <si>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</si>
  <si>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</si>
  <si>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</si>
  <si>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</si>
  <si>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</si>
  <si>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</si>
  <si>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</si>
  <si>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</si>
  <si>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</si>
  <si>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</si>
  <si>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</si>
  <si>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</si>
  <si>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</si>
  <si>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</si>
  <si>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</si>
  <si>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</si>
  <si>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</si>
  <si>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</si>
  <si>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</si>
  <si>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</si>
  <si>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</si>
  <si>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</si>
  <si>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</si>
  <si>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</si>
  <si>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</si>
  <si>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</si>
  <si>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</si>
  <si>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</si>
  <si>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</si>
  <si>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</si>
  <si>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</si>
  <si>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</si>
  <si>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</si>
  <si>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</si>
  <si>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</si>
  <si>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</si>
  <si>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</si>
  <si>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</si>
  <si>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</si>
  <si>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</si>
  <si>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</si>
  <si>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</si>
  <si>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</si>
  <si>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</si>
  <si>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</si>
  <si>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</si>
  <si>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</si>
  <si>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</si>
  <si>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</si>
  <si>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</si>
  <si>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</si>
  <si>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</si>
  <si>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</si>
  <si>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</si>
  <si>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</si>
  <si>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</si>
  <si>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</si>
  <si>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</si>
  <si>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</si>
  <si>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</si>
  <si>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</si>
  <si>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</si>
  <si>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</si>
  <si>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</si>
  <si>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</si>
  <si>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</si>
  <si>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</si>
  <si>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</si>
  <si>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</si>
  <si>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</si>
  <si>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</si>
  <si>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</si>
  <si>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</si>
  <si>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</si>
  <si>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</si>
  <si>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</si>
  <si>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</si>
  <si>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</si>
  <si>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</si>
  <si>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</si>
  <si>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</si>
  <si>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</si>
  <si>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</si>
  <si>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</si>
  <si>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</si>
  <si>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</si>
  <si>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</si>
  <si>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</si>
  <si>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</si>
  <si>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</si>
  <si>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</si>
  <si>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</si>
  <si>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</si>
  <si>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</si>
  <si>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</si>
  <si>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</si>
  <si>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</si>
  <si>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</si>
  <si>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</si>
  <si>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</si>
  <si>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</si>
  <si>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</si>
  <si>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</si>
  <si>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</si>
  <si>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</si>
  <si>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</si>
  <si>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</si>
  <si>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</si>
  <si>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</si>
  <si>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</si>
  <si>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</si>
  <si>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</si>
  <si>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</si>
  <si>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</si>
  <si>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</si>
  <si>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</si>
  <si>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</si>
  <si>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</si>
  <si>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</si>
  <si>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</si>
  <si>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</si>
  <si>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</si>
  <si>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</si>
  <si>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</si>
  <si>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</si>
  <si>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</si>
  <si>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</si>
  <si>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</si>
  <si>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</si>
  <si>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</si>
  <si>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</si>
  <si>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</si>
  <si>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</si>
  <si>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</si>
  <si>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</si>
  <si>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</si>
  <si>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</si>
  <si>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</si>
  <si>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</si>
  <si>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</si>
  <si>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</si>
  <si>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</si>
  <si>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</si>
  <si>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</si>
  <si>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</si>
  <si>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</si>
  <si>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</si>
  <si>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</si>
  <si>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</si>
  <si>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</si>
  <si>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</si>
  <si>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</si>
  <si>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</si>
  <si>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</si>
  <si>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</si>
  <si>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</si>
  <si>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</si>
  <si>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</si>
  <si>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</si>
  <si>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</si>
  <si>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</si>
  <si>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</si>
  <si>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</si>
  <si>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</si>
  <si>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</si>
  <si>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</si>
  <si>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</si>
  <si>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</si>
  <si>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</si>
  <si>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</si>
  <si>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</si>
  <si>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</si>
  <si>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</si>
  <si>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</si>
  <si>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</si>
  <si>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</si>
  <si>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</si>
  <si>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</si>
  <si>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</si>
  <si>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</si>
  <si>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</si>
  <si>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</si>
  <si>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</si>
  <si>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</si>
  <si>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</si>
  <si>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</si>
  <si>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</si>
  <si>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</si>
  <si>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</si>
  <si>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</si>
  <si>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</si>
  <si>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</si>
  <si>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</si>
  <si>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</si>
  <si>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</si>
  <si>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</si>
  <si>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</si>
  <si>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</si>
  <si>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</si>
  <si>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</si>
  <si>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</si>
  <si>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</si>
  <si>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</si>
  <si>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</si>
  <si>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</si>
  <si>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</si>
  <si>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</si>
  <si>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</si>
  <si>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</si>
  <si>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</si>
  <si>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</si>
  <si>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</si>
  <si>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</si>
  <si>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</si>
  <si>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</si>
  <si>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</si>
  <si>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</si>
  <si>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</si>
  <si>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</si>
  <si>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</si>
  <si>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</si>
  <si>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</si>
  <si>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</si>
  <si>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</si>
  <si>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</si>
  <si>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</si>
  <si>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</si>
  <si>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</si>
  <si>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</si>
  <si>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</si>
  <si>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</si>
  <si>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</si>
  <si>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</si>
  <si>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</si>
  <si>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</si>
  <si>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</si>
  <si>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</si>
  <si>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</si>
  <si>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</si>
  <si>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</si>
  <si>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</si>
  <si>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</si>
  <si>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</si>
  <si>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</si>
  <si>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</si>
  <si>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</si>
  <si>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</si>
  <si>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</si>
  <si>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</si>
  <si>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</si>
  <si>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</si>
  <si>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</si>
  <si>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</si>
  <si>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</si>
  <si>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</si>
  <si>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</si>
  <si>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</si>
  <si>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</si>
  <si>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</si>
  <si>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</si>
  <si>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</si>
  <si>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</si>
  <si>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</si>
  <si>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</si>
  <si>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</si>
  <si>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</si>
  <si>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</si>
  <si>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</si>
  <si>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</si>
  <si>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</si>
  <si>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</si>
  <si>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</si>
  <si>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</si>
  <si>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</si>
  <si>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</si>
  <si>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</si>
  <si>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</si>
  <si>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</si>
  <si>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</si>
  <si>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</si>
  <si>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</si>
  <si>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</si>
  <si>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</si>
  <si>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</si>
  <si>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</si>
  <si>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</si>
  <si>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</si>
  <si>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</si>
  <si>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</si>
  <si>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</si>
  <si>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</si>
  <si>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</si>
  <si>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</si>
  <si>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</si>
  <si>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</si>
  <si>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</si>
  <si>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</si>
  <si>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</si>
  <si>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</si>
  <si>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</si>
  <si>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</si>
  <si>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</si>
  <si>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</si>
  <si>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</si>
  <si>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</si>
  <si>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</si>
  <si>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</si>
  <si>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</si>
  <si>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</si>
  <si>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</si>
  <si>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</si>
  <si>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</si>
  <si>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</si>
  <si>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</si>
  <si>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</si>
  <si>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</si>
  <si>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</si>
  <si>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</si>
  <si>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</si>
  <si>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</si>
  <si>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</si>
  <si>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</si>
  <si>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</si>
  <si>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</si>
  <si>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</si>
  <si>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</si>
  <si>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</si>
  <si>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</si>
  <si>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</si>
  <si>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</si>
  <si>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</si>
  <si>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</si>
  <si>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</si>
  <si>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</si>
  <si>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</si>
  <si>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</si>
  <si>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</si>
  <si>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</si>
  <si>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</si>
  <si>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</si>
  <si>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</si>
  <si>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</si>
  <si>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</si>
  <si>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</si>
  <si>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</si>
  <si>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</si>
  <si>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</si>
  <si>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</si>
  <si>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</si>
  <si>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</si>
  <si>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</si>
  <si>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</si>
  <si>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</si>
  <si>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</si>
  <si>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</si>
  <si>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</si>
  <si>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</si>
  <si>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</si>
  <si>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</si>
  <si>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</si>
  <si>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</si>
  <si>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</si>
  <si>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</si>
  <si>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</si>
  <si>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</si>
  <si>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</si>
  <si>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</si>
  <si>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</si>
  <si>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</si>
  <si>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</si>
  <si>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</si>
  <si>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</si>
  <si>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</si>
  <si>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</si>
  <si>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</si>
  <si>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</si>
  <si>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</si>
  <si>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</si>
  <si>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</si>
  <si>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</si>
  <si>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</si>
  <si>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</si>
  <si>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</si>
  <si>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</si>
  <si>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</si>
  <si>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</si>
  <si>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</si>
  <si>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</si>
  <si>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</si>
  <si>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</si>
  <si>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</si>
  <si>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</si>
  <si>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</si>
  <si>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</si>
  <si>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</si>
  <si>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</si>
  <si>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</si>
  <si>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</si>
  <si>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</si>
  <si>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</si>
  <si>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</si>
  <si>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</si>
  <si>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</si>
  <si>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</si>
  <si>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</si>
  <si>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</si>
  <si>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</si>
  <si>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</si>
  <si>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</si>
  <si>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</si>
  <si>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</si>
  <si>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</si>
  <si>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</si>
  <si>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</si>
  <si>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</si>
  <si>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</si>
  <si>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</si>
  <si>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</si>
  <si>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</si>
  <si>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</si>
  <si>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</si>
  <si>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</si>
  <si>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</si>
  <si>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</si>
  <si>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</si>
  <si>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</si>
  <si>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</si>
  <si>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</si>
  <si>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</si>
  <si>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</si>
  <si>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</si>
  <si>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</si>
  <si>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</si>
  <si>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</si>
  <si>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</si>
  <si>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</si>
  <si>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</si>
  <si>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</si>
  <si>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</si>
  <si>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</si>
  <si>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</si>
  <si>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</si>
  <si>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</si>
  <si>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</si>
  <si>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</si>
  <si>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</si>
  <si>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</si>
  <si>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</si>
  <si>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</si>
  <si>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</si>
  <si>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</si>
  <si>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</si>
  <si>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</si>
  <si>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</si>
  <si>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</si>
  <si>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</si>
  <si>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</si>
  <si>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</si>
  <si>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</si>
  <si>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</si>
  <si>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</si>
  <si>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</si>
  <si>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</si>
  <si>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</si>
  <si>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</si>
  <si>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</si>
  <si>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</si>
  <si>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</si>
  <si>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</si>
  <si>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</si>
  <si>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</si>
  <si>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</si>
  <si>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</si>
  <si>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</si>
  <si>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</si>
  <si>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</si>
  <si>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</si>
  <si>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</si>
  <si>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</si>
  <si>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</si>
  <si>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</si>
  <si>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</si>
  <si>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</si>
  <si>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</si>
  <si>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</si>
  <si>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</si>
  <si>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</si>
  <si>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</si>
  <si>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</si>
  <si>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</si>
  <si>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</si>
  <si>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</si>
  <si>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</si>
  <si>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</si>
  <si>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</si>
  <si>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</si>
  <si>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</si>
  <si>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</si>
  <si>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</si>
  <si>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</si>
  <si>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</si>
  <si>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</si>
  <si>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</si>
  <si>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</si>
  <si>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</si>
  <si>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</si>
  <si>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</si>
  <si>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</si>
  <si>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</si>
  <si>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</si>
  <si>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</si>
  <si>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</si>
  <si>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</si>
  <si>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</si>
  <si>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</si>
  <si>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</si>
  <si>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</si>
  <si>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</si>
  <si>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</si>
  <si>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</si>
  <si>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</si>
  <si>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</si>
  <si>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</si>
  <si>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</si>
  <si>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</si>
  <si>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</si>
  <si>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</si>
  <si>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</si>
  <si>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</si>
  <si>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</si>
  <si>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</si>
  <si>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</si>
  <si>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</si>
  <si>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</si>
  <si>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</si>
  <si>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</si>
  <si>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</si>
  <si>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</si>
  <si>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</si>
  <si>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</si>
  <si>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</si>
  <si>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</si>
  <si>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</si>
  <si>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</si>
  <si>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</si>
  <si>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</si>
  <si>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</si>
  <si>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</si>
  <si>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</si>
  <si>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</si>
  <si>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</si>
  <si>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</si>
  <si>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</si>
  <si>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</si>
  <si>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</si>
  <si>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</si>
  <si>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</si>
  <si>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</si>
  <si>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</si>
  <si>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</si>
  <si>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</si>
  <si>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</si>
  <si>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</si>
  <si>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</si>
  <si>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</si>
  <si>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</si>
  <si>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</si>
  <si>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</si>
  <si>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</si>
  <si>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</si>
  <si>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</si>
  <si>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</si>
  <si>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</si>
  <si>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</si>
  <si>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</si>
  <si>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</si>
  <si>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</si>
  <si>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</si>
  <si>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</si>
  <si>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</si>
  <si>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</si>
  <si>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</si>
  <si>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</si>
  <si>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</si>
  <si>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</si>
  <si>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</si>
  <si>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</si>
  <si>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</si>
  <si>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</si>
  <si>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</si>
  <si>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</si>
  <si>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</si>
  <si>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</si>
  <si>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</si>
  <si>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</si>
  <si>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</si>
  <si>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</si>
  <si>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</si>
  <si>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</si>
  <si>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</si>
  <si>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</si>
  <si>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</si>
  <si>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</si>
  <si>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</si>
  <si>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</si>
  <si>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</si>
  <si>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</si>
  <si>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</si>
  <si>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</si>
  <si>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</si>
  <si>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</si>
  <si>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</si>
  <si>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</si>
  <si>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</si>
  <si>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</si>
  <si>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</si>
  <si>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</si>
  <si>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</si>
  <si>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</si>
  <si>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</si>
  <si>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</si>
  <si>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</si>
  <si>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</si>
  <si>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</si>
  <si>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</si>
  <si>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</si>
  <si>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</si>
  <si>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</si>
  <si>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</si>
  <si>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</si>
  <si>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</si>
  <si>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</si>
  <si>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</si>
  <si>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</si>
  <si>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</si>
  <si>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</si>
  <si>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</si>
  <si>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</si>
  <si>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</si>
  <si>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</si>
  <si>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</si>
  <si>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</si>
  <si>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</si>
  <si>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</si>
  <si>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</si>
  <si>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</si>
  <si>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</si>
  <si>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</si>
  <si>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</si>
  <si>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</si>
  <si>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</si>
  <si>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</si>
  <si>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</si>
  <si>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</si>
  <si>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</si>
  <si>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</si>
  <si>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</si>
  <si>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</si>
  <si>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</si>
  <si>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</si>
  <si>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</si>
  <si>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</si>
  <si>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</si>
  <si>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</si>
  <si>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</si>
  <si>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</si>
  <si>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</si>
  <si>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</si>
  <si>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</si>
  <si>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</si>
  <si>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</si>
  <si>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</si>
  <si>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</si>
  <si>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</si>
  <si>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</si>
  <si>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</si>
  <si>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</si>
  <si>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</si>
  <si>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</si>
  <si>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</si>
  <si>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</si>
  <si>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</si>
  <si>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</si>
  <si>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</si>
  <si>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</si>
  <si>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</si>
  <si>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</si>
  <si>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</si>
  <si>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</si>
  <si>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</si>
  <si>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</si>
  <si>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</si>
  <si>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</si>
  <si>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</si>
  <si>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</si>
  <si>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</si>
  <si>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</si>
  <si>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</si>
  <si>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</si>
  <si>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</si>
  <si>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</si>
  <si>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</si>
  <si>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</si>
  <si>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</si>
  <si>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</si>
  <si>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</si>
  <si>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</si>
  <si>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</si>
  <si>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</si>
  <si>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</si>
  <si>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</si>
  <si>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</si>
  <si>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</si>
  <si>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</si>
  <si>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</si>
  <si>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</si>
  <si>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</si>
  <si>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</si>
  <si>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</si>
  <si>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</si>
  <si>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</si>
  <si>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</si>
  <si>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</si>
  <si>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</si>
  <si>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</si>
  <si>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</si>
  <si>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</si>
  <si>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</si>
  <si>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</si>
  <si>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</si>
  <si>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</si>
  <si>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</si>
  <si>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</si>
  <si>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</si>
  <si>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</si>
  <si>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</si>
  <si>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</si>
  <si>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</si>
  <si>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</si>
  <si>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</si>
  <si>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</si>
  <si>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</si>
  <si>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</si>
  <si>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</si>
  <si>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</si>
  <si>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</si>
  <si>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</si>
  <si>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</si>
  <si>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</si>
  <si>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</si>
  <si>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</si>
  <si>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</si>
  <si>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</si>
  <si>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</si>
  <si>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</si>
  <si>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</si>
  <si>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</si>
  <si>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</si>
  <si>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</si>
  <si>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</si>
  <si>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</si>
  <si>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</si>
  <si>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</si>
  <si>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</si>
  <si>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</si>
  <si>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</si>
  <si>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</si>
  <si>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</si>
  <si>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</si>
  <si>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</si>
  <si>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</si>
  <si>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</si>
  <si>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</si>
  <si>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</si>
  <si>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</si>
  <si>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</si>
  <si>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</si>
  <si>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</si>
  <si>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</si>
  <si>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</si>
  <si>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</si>
  <si>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</si>
  <si>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</si>
  <si>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</si>
  <si>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</si>
  <si>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</si>
  <si>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</si>
  <si>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</si>
  <si>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</si>
  <si>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</si>
  <si>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</si>
  <si>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</si>
  <si>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</si>
  <si>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</si>
  <si>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</si>
  <si>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</si>
  <si>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</si>
  <si>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</si>
  <si>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</si>
  <si>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</si>
  <si>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</si>
  <si>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</si>
  <si>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</si>
  <si>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</si>
  <si>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</si>
  <si>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</si>
  <si>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</si>
  <si>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</si>
  <si>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</si>
  <si>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</si>
  <si>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</si>
  <si>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</si>
  <si>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</si>
  <si>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</si>
  <si>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</si>
  <si>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</si>
  <si>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</si>
  <si>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</si>
  <si>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</si>
  <si>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</si>
  <si>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</si>
  <si>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</si>
  <si>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</si>
  <si>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</si>
  <si>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</si>
  <si>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</si>
  <si>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</si>
  <si>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</si>
  <si>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</si>
  <si>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</si>
  <si>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</si>
  <si>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</si>
  <si>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</si>
  <si>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</si>
  <si>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</si>
  <si>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</si>
  <si>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</si>
  <si>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</si>
  <si>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</si>
  <si>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</si>
  <si>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</si>
  <si>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</si>
  <si>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</si>
  <si>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</si>
  <si>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</si>
  <si>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</si>
  <si>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</si>
  <si>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</si>
  <si>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</si>
  <si>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</si>
  <si>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</si>
  <si>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</si>
  <si>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</si>
  <si>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</si>
  <si>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</si>
  <si>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</si>
  <si>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</si>
  <si>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</si>
  <si>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</si>
  <si>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</si>
  <si>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</si>
  <si>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</si>
  <si>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</si>
  <si>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</si>
  <si>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</si>
  <si>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</si>
  <si>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</si>
  <si>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</si>
  <si>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</si>
  <si>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</si>
  <si>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</si>
  <si>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</si>
  <si>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</si>
  <si>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</si>
  <si>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</si>
  <si>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</si>
  <si>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</si>
  <si>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</si>
  <si>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</si>
  <si>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</si>
  <si>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</si>
  <si>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</si>
  <si>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</si>
  <si>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</si>
  <si>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</si>
  <si>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</si>
  <si>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</si>
  <si>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</si>
  <si>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</si>
  <si>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</si>
  <si>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</si>
  <si>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</si>
  <si>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</si>
  <si>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</si>
  <si>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</si>
  <si>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</si>
  <si>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</si>
  <si>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</si>
  <si>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</si>
  <si>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</si>
  <si>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</si>
  <si>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</si>
  <si>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</si>
  <si>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</si>
  <si>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</si>
  <si>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</si>
  <si>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</si>
  <si>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</si>
  <si>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</si>
  <si>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</si>
  <si>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</si>
  <si>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</si>
  <si>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</si>
  <si>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</si>
  <si>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</si>
  <si>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</si>
  <si>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</si>
  <si>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</si>
  <si>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</si>
  <si>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</si>
  <si>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</si>
  <si>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</si>
  <si>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</si>
  <si>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</si>
  <si>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</si>
  <si>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</si>
  <si>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</si>
  <si>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</si>
  <si>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</si>
  <si>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</si>
  <si>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</si>
  <si>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</si>
  <si>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</si>
  <si>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</si>
  <si>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</si>
  <si>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</si>
  <si>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</si>
  <si>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</si>
  <si>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</si>
  <si>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</si>
  <si>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</si>
  <si>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</si>
  <si>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</si>
  <si>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</si>
  <si>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</si>
  <si>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</si>
  <si>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</si>
  <si>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</si>
  <si>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</si>
  <si>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</si>
  <si>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</si>
  <si>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</si>
  <si>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</si>
  <si>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</si>
  <si>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</si>
  <si>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</si>
  <si>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</si>
  <si>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</si>
  <si>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</si>
  <si>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</si>
  <si>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</si>
  <si>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</si>
  <si>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</si>
  <si>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</si>
  <si>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</si>
  <si>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</si>
  <si>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</si>
  <si>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</si>
  <si>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</si>
  <si>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</si>
  <si>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</si>
  <si>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</si>
  <si>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</si>
  <si>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</si>
  <si>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</si>
  <si>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</si>
  <si>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</si>
  <si>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</si>
  <si>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</si>
  <si>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</si>
  <si>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</si>
  <si>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</si>
  <si>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</si>
  <si>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</si>
  <si>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</si>
  <si>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</si>
  <si>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</si>
  <si>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</si>
  <si>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</si>
  <si>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</si>
  <si>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</si>
  <si>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</si>
  <si>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</si>
  <si>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</si>
  <si>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</si>
  <si>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</si>
  <si>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</si>
  <si>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</si>
  <si>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</si>
  <si>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</si>
  <si>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</si>
  <si>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</si>
  <si>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</si>
  <si>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</si>
  <si>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</si>
  <si>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</si>
  <si>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</si>
  <si>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</si>
  <si>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</si>
  <si>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</si>
  <si>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</si>
  <si>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</si>
  <si>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</si>
  <si>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</si>
  <si>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</si>
  <si>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</si>
  <si>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</si>
  <si>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</si>
  <si>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</si>
  <si>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</si>
  <si>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</si>
  <si>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</si>
  <si>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</si>
  <si>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</si>
  <si>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</si>
  <si>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</si>
  <si>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</si>
  <si>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</si>
  <si>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</si>
  <si>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</si>
  <si>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</si>
  <si>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</si>
  <si>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</si>
  <si>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</si>
  <si>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</si>
  <si>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</si>
  <si>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</si>
  <si>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</si>
  <si>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</si>
  <si>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</si>
  <si>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</si>
  <si>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</si>
  <si>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</si>
  <si>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</si>
  <si>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</si>
  <si>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</si>
  <si>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</si>
  <si>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</si>
  <si>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</si>
  <si>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</si>
  <si>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</si>
  <si>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</si>
  <si>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</si>
  <si>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</si>
  <si>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</si>
  <si>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</si>
  <si>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</si>
  <si>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</si>
  <si>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</si>
  <si>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</si>
  <si>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</si>
  <si>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</si>
  <si>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</si>
  <si>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</si>
  <si>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</si>
  <si>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</si>
  <si>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</si>
  <si>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</si>
  <si>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</si>
  <si>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</si>
  <si>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</si>
  <si>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</si>
  <si>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</si>
  <si>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</si>
  <si>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</si>
  <si>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</si>
  <si>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</si>
  <si>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</si>
  <si>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</si>
  <si>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</si>
  <si>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</si>
  <si>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</si>
  <si>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</si>
  <si>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</si>
  <si>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</si>
  <si>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</si>
  <si>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</si>
  <si>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</si>
  <si>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</si>
  <si>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</si>
  <si>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</si>
  <si>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</si>
  <si>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</si>
  <si>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</si>
  <si>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</si>
  <si>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</si>
  <si>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</si>
  <si>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</si>
  <si>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</si>
  <si>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</si>
  <si>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</si>
  <si>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</si>
  <si>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</si>
  <si>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</si>
  <si>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</si>
  <si>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</si>
  <si>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</si>
  <si>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</si>
  <si>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</si>
  <si>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</si>
  <si>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</si>
  <si>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</si>
  <si>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</si>
  <si>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</si>
  <si>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</si>
  <si>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</si>
  <si>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</si>
  <si>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</si>
  <si>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</si>
  <si>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</si>
  <si>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</si>
  <si>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</si>
  <si>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</si>
  <si>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</si>
  <si>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</si>
  <si>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</si>
  <si>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</si>
  <si>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</si>
  <si>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</si>
  <si>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</si>
  <si>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</si>
  <si>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</si>
  <si>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</si>
  <si>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</si>
  <si>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</si>
  <si>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</si>
  <si>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</si>
  <si>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</si>
  <si>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</si>
  <si>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</si>
  <si>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</si>
  <si>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</si>
  <si>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</si>
  <si>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</si>
  <si>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</si>
  <si>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</si>
  <si>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</si>
  <si>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</si>
  <si>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</si>
  <si>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</si>
  <si>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</si>
  <si>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</si>
  <si>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</si>
  <si>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</si>
  <si>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</si>
  <si>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</si>
  <si>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</si>
  <si>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</si>
  <si>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</si>
  <si>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</si>
  <si>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</si>
  <si>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</si>
  <si>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</si>
  <si>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</si>
  <si>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</si>
  <si>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</si>
  <si>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</si>
  <si>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</si>
  <si>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</si>
  <si>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</si>
  <si>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</si>
  <si>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</si>
  <si>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</si>
  <si>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</si>
  <si>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</si>
  <si>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</si>
  <si>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</si>
  <si>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</si>
  <si>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</si>
  <si>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</si>
  <si>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</si>
  <si>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</si>
  <si>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</si>
  <si>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</si>
  <si>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</si>
  <si>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</si>
  <si>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</si>
  <si>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</si>
  <si>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</si>
  <si>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</si>
  <si>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</si>
  <si>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</si>
  <si>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</si>
  <si>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</si>
  <si>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</si>
  <si>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</si>
  <si>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</si>
  <si>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</si>
  <si>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</si>
  <si>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</si>
  <si>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</si>
  <si>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</si>
  <si>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</si>
  <si>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</si>
  <si>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</si>
  <si>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</si>
  <si>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</si>
  <si>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</si>
  <si>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</si>
  <si>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</si>
  <si>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</si>
  <si>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</si>
  <si>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</si>
  <si>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</si>
  <si>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</si>
  <si>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</si>
  <si>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</si>
  <si>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</si>
  <si>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</si>
  <si>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</si>
  <si>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</si>
  <si>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</si>
  <si>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</si>
  <si>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</si>
  <si>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</si>
  <si>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</si>
  <si>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</si>
  <si>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</si>
  <si>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</si>
  <si>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</si>
  <si>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</si>
  <si>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</si>
  <si>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</si>
  <si>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</si>
  <si>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</si>
  <si>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</si>
  <si>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</si>
  <si>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</si>
  <si>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</si>
  <si>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</si>
  <si>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</si>
  <si>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</si>
  <si>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</si>
  <si>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</si>
  <si>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</si>
  <si>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</si>
  <si>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</si>
  <si>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</si>
  <si>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</si>
  <si>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</si>
  <si>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</si>
  <si>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</si>
  <si>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</si>
  <si>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</si>
  <si>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</si>
  <si>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</si>
  <si>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</si>
  <si>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</si>
  <si>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</si>
  <si>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</si>
  <si>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</si>
  <si>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</si>
  <si>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</si>
  <si>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</si>
  <si>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</si>
  <si>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</si>
  <si>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</si>
  <si>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</si>
  <si>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</si>
  <si>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</si>
  <si>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</si>
  <si>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</si>
  <si>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</si>
  <si>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</si>
  <si>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</si>
  <si>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</si>
  <si>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</si>
  <si>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</si>
  <si>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</si>
  <si>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</si>
  <si>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</si>
  <si>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</si>
  <si>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</si>
  <si>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</si>
  <si>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</si>
  <si>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</si>
  <si>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</si>
  <si>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</si>
  <si>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</si>
  <si>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</si>
  <si>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</si>
  <si>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</si>
  <si>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</si>
  <si>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</si>
  <si>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</si>
  <si>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</si>
  <si>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</si>
  <si>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</si>
  <si>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</si>
  <si>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</si>
  <si>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</si>
  <si>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</si>
  <si>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</si>
  <si>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</si>
  <si>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</si>
  <si>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</si>
  <si>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</si>
  <si>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</si>
  <si>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</si>
  <si>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</si>
  <si>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</si>
  <si>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</si>
  <si>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</si>
  <si>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</si>
  <si>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</si>
  <si>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</si>
  <si>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</si>
  <si>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</si>
  <si>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</si>
  <si>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</si>
  <si>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</si>
  <si>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</si>
  <si>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</si>
  <si>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</si>
  <si>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</si>
  <si>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</si>
  <si>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</si>
  <si>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</si>
  <si>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</si>
  <si>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</si>
  <si>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</si>
  <si>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</si>
  <si>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</si>
  <si>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</si>
  <si>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</si>
  <si>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</si>
  <si>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</si>
  <si>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</si>
  <si>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</si>
  <si>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</si>
  <si>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</si>
  <si>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</si>
  <si>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</si>
  <si>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</si>
  <si>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</si>
  <si>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</si>
  <si>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</si>
  <si>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</si>
  <si>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</si>
  <si>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</si>
  <si>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</si>
  <si>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</si>
  <si>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</si>
  <si>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</si>
  <si>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</si>
  <si>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</si>
  <si>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</si>
  <si>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</si>
  <si>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</si>
  <si>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</si>
  <si>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</si>
  <si>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</si>
  <si>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</si>
  <si>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</si>
  <si>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</si>
  <si>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</si>
  <si>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</si>
  <si>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</si>
  <si>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</si>
  <si>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</si>
  <si>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</si>
  <si>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</si>
  <si>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</si>
  <si>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</si>
  <si>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</si>
  <si>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</si>
  <si>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</si>
  <si>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</si>
  <si>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</si>
  <si>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</si>
  <si>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</si>
  <si>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</si>
  <si>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</si>
  <si>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</si>
  <si>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</si>
  <si>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</si>
  <si>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</si>
  <si>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</si>
  <si>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</si>
  <si>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</si>
  <si>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</si>
  <si>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</si>
  <si>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</si>
  <si>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</si>
  <si>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</si>
  <si>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</si>
  <si>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</si>
  <si>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</si>
  <si>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</si>
  <si>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</si>
  <si>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</si>
  <si>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</si>
  <si>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</si>
  <si>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</si>
  <si>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</si>
  <si>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</si>
  <si>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</si>
  <si>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</si>
  <si>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</si>
  <si>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</si>
  <si>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</si>
  <si>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</si>
  <si>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</si>
  <si>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</si>
  <si>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</si>
  <si>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</si>
  <si>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</si>
  <si>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</si>
  <si>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</si>
  <si>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</si>
  <si>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</si>
  <si>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</si>
  <si>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</si>
  <si>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</si>
  <si>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</si>
  <si>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</si>
  <si>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</si>
  <si>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</si>
  <si>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</si>
  <si>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</si>
  <si>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</si>
  <si>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</si>
  <si>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</si>
  <si>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</si>
  <si>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</si>
  <si>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</si>
  <si>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</si>
  <si>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</si>
  <si>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</si>
  <si>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</si>
  <si>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</si>
  <si>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</si>
  <si>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</si>
  <si>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</si>
  <si>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</si>
  <si>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</si>
  <si>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</si>
  <si>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</si>
  <si>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</si>
  <si>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</si>
  <si>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</si>
  <si>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</si>
  <si>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</si>
  <si>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</si>
  <si>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</si>
  <si>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</si>
  <si>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</si>
  <si>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</si>
  <si>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</si>
  <si>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</si>
  <si>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</si>
  <si>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</si>
  <si>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</si>
  <si>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</si>
  <si>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</si>
  <si>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</si>
  <si>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</si>
  <si>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</si>
  <si>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</si>
  <si>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</si>
  <si>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</si>
  <si>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</si>
  <si>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</si>
  <si>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</si>
  <si>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</si>
  <si>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</si>
  <si>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</si>
  <si>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</si>
  <si>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</si>
  <si>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</si>
  <si>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</si>
  <si>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</si>
  <si>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</si>
  <si>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</si>
  <si>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</si>
  <si>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</si>
  <si>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</si>
  <si>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</si>
  <si>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</si>
  <si>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</si>
  <si>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</si>
  <si>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</si>
  <si>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</si>
  <si>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</si>
  <si>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</si>
  <si>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</si>
  <si>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</si>
  <si>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</si>
  <si>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</si>
  <si>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</si>
  <si>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</si>
  <si>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</si>
  <si>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</si>
  <si>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</si>
  <si>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</si>
  <si>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</si>
  <si>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</si>
  <si>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</si>
  <si>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</si>
  <si>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</si>
  <si>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</si>
  <si>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</si>
  <si>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</si>
  <si>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</si>
  <si>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</si>
  <si>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</si>
  <si>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</si>
  <si>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</si>
  <si>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</si>
  <si>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</si>
  <si>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</si>
  <si>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</si>
  <si>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</si>
  <si>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</si>
  <si>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</si>
  <si>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</si>
  <si>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</si>
  <si>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</si>
  <si>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</si>
  <si>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</si>
  <si>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</si>
  <si>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</si>
  <si>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</si>
  <si>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</si>
  <si>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</si>
  <si>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</si>
  <si>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</si>
  <si>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</si>
  <si>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</si>
  <si>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</si>
  <si>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</si>
  <si>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</si>
  <si>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</si>
  <si>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</si>
  <si>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</si>
  <si>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</si>
  <si>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</si>
  <si>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</si>
  <si>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</si>
  <si>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</si>
  <si>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</si>
  <si>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</si>
  <si>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</si>
  <si>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</si>
  <si>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</si>
  <si>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</si>
  <si>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</si>
  <si>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</si>
  <si>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</si>
  <si>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</si>
  <si>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</si>
  <si>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</si>
  <si>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</si>
  <si>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</si>
  <si>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</si>
  <si>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</si>
  <si>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</si>
  <si>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</si>
  <si>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</si>
  <si>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</si>
  <si>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</si>
  <si>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</si>
  <si>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</si>
  <si>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</si>
  <si>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</si>
  <si>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</si>
  <si>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</si>
  <si>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</si>
  <si>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</si>
  <si>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</si>
  <si>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</si>
  <si>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</si>
  <si>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</si>
  <si>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</si>
  <si>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</si>
  <si>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</si>
  <si>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</si>
  <si>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</si>
  <si>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</si>
  <si>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</si>
  <si>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</si>
  <si>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</si>
  <si>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</si>
  <si>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</si>
  <si>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</si>
  <si>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</si>
  <si>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</si>
  <si>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</si>
  <si>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</si>
  <si>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</si>
  <si>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</si>
  <si>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</si>
  <si>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</si>
  <si>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</si>
  <si>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</si>
  <si>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</si>
  <si>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</si>
  <si>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</si>
  <si>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</si>
  <si>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</si>
  <si>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</si>
  <si>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</si>
  <si>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</si>
  <si>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</si>
  <si>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</si>
  <si>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</si>
  <si>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</si>
  <si>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</si>
  <si>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</si>
  <si>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</si>
  <si>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</si>
  <si>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</si>
  <si>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</si>
  <si>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</si>
  <si>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</si>
  <si>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</si>
  <si>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</si>
  <si>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</si>
  <si>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</si>
  <si>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</si>
  <si>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</si>
  <si>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</si>
  <si>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</si>
  <si>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</si>
  <si>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</si>
  <si>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</si>
  <si>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</si>
  <si>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</si>
  <si>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</si>
  <si>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</si>
  <si>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</si>
  <si>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</si>
  <si>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</si>
  <si>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</si>
  <si>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</si>
  <si>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</si>
  <si>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</si>
  <si>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</si>
  <si>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</si>
  <si>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</si>
  <si>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</si>
  <si>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</si>
  <si>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</si>
  <si>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</si>
  <si>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</si>
  <si>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</si>
  <si>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</si>
  <si>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</si>
  <si>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</si>
  <si>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</si>
  <si>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</si>
  <si>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</si>
  <si>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</si>
  <si>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</si>
  <si>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</si>
  <si>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</si>
  <si>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</si>
  <si>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</si>
  <si>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</si>
  <si>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</si>
  <si>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</si>
  <si>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</si>
  <si>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</si>
  <si>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</si>
  <si>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</si>
  <si>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</si>
  <si>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</si>
  <si>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</si>
  <si>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</si>
  <si>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</si>
  <si>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</si>
  <si>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</si>
  <si>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</si>
  <si>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</si>
  <si>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</si>
  <si>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</si>
  <si>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</si>
  <si>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</si>
  <si>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</si>
  <si>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</si>
  <si>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</si>
  <si>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</si>
  <si>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</si>
  <si>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</si>
  <si>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</si>
  <si>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</si>
  <si>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</si>
  <si>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</si>
  <si>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</si>
  <si>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</si>
  <si>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</si>
  <si>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</si>
  <si>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</si>
  <si>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</si>
  <si>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</si>
  <si>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</si>
  <si>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</si>
  <si>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</si>
  <si>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</si>
  <si>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</si>
  <si>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</si>
  <si>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</si>
  <si>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</si>
  <si>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</si>
  <si>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</si>
  <si>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</si>
  <si>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</si>
  <si>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</si>
  <si>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</si>
  <si>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</si>
  <si>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</si>
  <si>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</si>
  <si>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</si>
  <si>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</si>
  <si>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</si>
  <si>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</si>
  <si>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</si>
  <si>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</si>
  <si>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</si>
  <si>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</si>
  <si>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</si>
  <si>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</si>
  <si>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</si>
  <si>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</si>
  <si>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</si>
  <si>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</si>
  <si>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</si>
  <si>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</si>
  <si>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</si>
  <si>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</si>
  <si>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</si>
  <si>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</si>
  <si>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</si>
  <si>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</si>
  <si>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</si>
  <si>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</si>
  <si>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</si>
  <si>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</si>
  <si>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</si>
  <si>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</si>
  <si>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</si>
  <si>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</si>
  <si>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</si>
  <si>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</si>
  <si>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</si>
  <si>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</si>
  <si>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</si>
  <si>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</si>
  <si>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</si>
  <si>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</si>
  <si>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</si>
  <si>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</si>
  <si>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</si>
  <si>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</si>
  <si>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</si>
  <si>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</si>
  <si>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</si>
  <si>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</si>
  <si>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</si>
  <si>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</si>
  <si>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</si>
  <si>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</si>
  <si>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</si>
  <si>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</si>
  <si>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</si>
  <si>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</si>
  <si>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</si>
  <si>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</si>
  <si>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</si>
  <si>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</si>
  <si>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</si>
  <si>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</si>
  <si>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</si>
  <si>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</si>
  <si>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</si>
  <si>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</si>
  <si>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</si>
  <si>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</si>
  <si>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</si>
  <si>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</si>
  <si>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</si>
  <si>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</si>
  <si>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</si>
  <si>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</si>
  <si>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</si>
  <si>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</si>
  <si>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</si>
  <si>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</si>
  <si>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</si>
  <si>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</si>
  <si>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</si>
  <si>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</si>
  <si>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</si>
  <si>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</si>
  <si>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</si>
  <si>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</si>
  <si>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</si>
  <si>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</si>
  <si>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</si>
  <si>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</si>
  <si>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</si>
  <si>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</si>
  <si>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</si>
  <si>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</si>
  <si>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</si>
  <si>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</si>
  <si>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</si>
  <si>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</si>
  <si>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</si>
  <si>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</si>
  <si>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</si>
  <si>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</si>
  <si>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</si>
  <si>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</si>
  <si>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</si>
  <si>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</si>
  <si>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</si>
  <si>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</si>
  <si>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</si>
  <si>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</si>
  <si>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</si>
  <si>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</si>
  <si>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</si>
  <si>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</si>
  <si>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</si>
  <si>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</si>
  <si>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</si>
  <si>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</si>
  <si>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</si>
  <si>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</si>
  <si>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</si>
  <si>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</si>
  <si>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</si>
  <si>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</si>
  <si>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</si>
  <si>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</si>
  <si>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</si>
  <si>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</si>
  <si>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</si>
  <si>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</si>
  <si>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</si>
  <si>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</si>
  <si>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</si>
  <si>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</si>
  <si>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</si>
  <si>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</si>
  <si>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</si>
  <si>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</si>
  <si>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</si>
  <si>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</si>
  <si>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</si>
  <si>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</si>
  <si>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</si>
  <si>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</si>
  <si>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</si>
  <si>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</si>
  <si>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</si>
  <si>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</si>
  <si>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</si>
  <si>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</si>
  <si>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</si>
  <si>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</si>
  <si>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</si>
  <si>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</si>
  <si>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</si>
  <si>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</si>
  <si>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</si>
  <si>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</si>
  <si>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</si>
  <si>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</si>
  <si>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</si>
  <si>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</si>
  <si>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</si>
  <si>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</si>
  <si>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</si>
  <si>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</si>
  <si>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</si>
  <si>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</si>
  <si>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</si>
  <si>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</si>
  <si>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</si>
  <si>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</si>
  <si>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</si>
  <si>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</si>
  <si>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</si>
  <si>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</si>
  <si>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</si>
  <si>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</si>
  <si>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</si>
  <si>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</si>
  <si>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</si>
  <si>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</si>
  <si>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</si>
  <si>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</si>
  <si>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</si>
  <si>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</si>
  <si>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</si>
  <si>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</si>
  <si>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</si>
  <si>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</si>
  <si>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</si>
  <si>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</si>
  <si>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</si>
  <si>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</si>
  <si>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</si>
  <si>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</si>
  <si>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</si>
  <si>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</si>
  <si>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</si>
  <si>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</si>
  <si>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</si>
  <si>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</si>
  <si>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</si>
  <si>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</si>
  <si>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</si>
  <si>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</si>
  <si>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</si>
  <si>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</si>
  <si>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</si>
  <si>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</si>
  <si>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</si>
  <si>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</si>
  <si>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</si>
  <si>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</si>
  <si>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</si>
  <si>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</si>
  <si>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</si>
  <si>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</si>
  <si>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</si>
  <si>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</si>
  <si>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</si>
  <si>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</si>
  <si>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</si>
  <si>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</si>
  <si>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</si>
  <si>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</si>
  <si>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</si>
  <si>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</si>
  <si>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</si>
  <si>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</si>
  <si>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</si>
  <si>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</si>
  <si>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</si>
  <si>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</si>
  <si>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</si>
  <si>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</si>
  <si>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</si>
  <si>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</si>
  <si>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</si>
  <si>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</si>
  <si>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</si>
  <si>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</si>
  <si>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</si>
  <si>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</si>
  <si>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</si>
  <si>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</si>
  <si>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</si>
  <si>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</si>
  <si>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</si>
  <si>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</si>
  <si>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</si>
  <si>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</si>
  <si>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</si>
  <si>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</si>
  <si>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</si>
  <si>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</si>
  <si>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</si>
  <si>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</si>
  <si>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</si>
  <si>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</si>
  <si>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</si>
  <si>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</si>
  <si>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</si>
  <si>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</si>
  <si>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</si>
  <si>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</si>
  <si>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</si>
  <si>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</si>
  <si>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</si>
  <si>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</si>
  <si>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</si>
  <si>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</si>
  <si>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</si>
  <si>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</si>
  <si>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</si>
  <si>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</si>
  <si>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</si>
  <si>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</si>
  <si>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</si>
  <si>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</si>
  <si>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</si>
  <si>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</si>
  <si>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</si>
  <si>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</si>
  <si>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</si>
  <si>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</si>
  <si>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</si>
  <si>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</si>
  <si>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</si>
  <si>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</si>
  <si>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</si>
  <si>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</si>
  <si>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</si>
  <si>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</si>
  <si>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</si>
  <si>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</si>
  <si>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</si>
  <si>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</si>
  <si>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</si>
  <si>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</si>
  <si>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</si>
  <si>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</si>
  <si>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</si>
  <si>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</si>
  <si>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</si>
  <si>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</si>
  <si>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</si>
  <si>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</si>
  <si>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</si>
  <si>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</si>
  <si>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</si>
  <si>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</si>
  <si>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</si>
  <si>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</si>
  <si>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</si>
  <si>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</si>
  <si>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</si>
  <si>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</si>
  <si>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</si>
  <si>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</si>
  <si>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</si>
  <si>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</si>
  <si>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</si>
  <si>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</si>
  <si>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</si>
  <si>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</si>
  <si>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</si>
  <si>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</si>
  <si>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</si>
  <si>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</si>
  <si>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</si>
  <si>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</si>
  <si>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</si>
  <si>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</si>
  <si>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</si>
  <si>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</si>
  <si>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</si>
  <si>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</si>
  <si>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</si>
  <si>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</si>
  <si>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</si>
  <si>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</si>
  <si>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</si>
  <si>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</si>
  <si>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</si>
  <si>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</si>
  <si>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</si>
  <si>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</si>
  <si>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</si>
  <si>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</si>
  <si>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</si>
  <si>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</si>
  <si>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</si>
  <si>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</si>
  <si>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</si>
  <si>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</si>
  <si>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</si>
  <si>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</si>
  <si>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</si>
  <si>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</si>
  <si>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</si>
  <si>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</si>
  <si>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</si>
  <si>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</si>
  <si>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</si>
  <si>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</si>
  <si>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</si>
  <si>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</si>
  <si>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</si>
  <si>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</si>
  <si>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</si>
  <si>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</si>
  <si>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</si>
  <si>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</si>
  <si>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</si>
  <si>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</si>
  <si>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</si>
  <si>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</si>
  <si>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</si>
  <si>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</si>
  <si>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</si>
  <si>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</si>
  <si>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</si>
  <si>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</si>
  <si>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</si>
  <si>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</si>
  <si>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</si>
  <si>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</si>
  <si>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</si>
  <si>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</si>
  <si>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</si>
  <si>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</si>
  <si>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</si>
  <si>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</si>
  <si>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</si>
  <si>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</si>
  <si>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</si>
  <si>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</si>
  <si>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</si>
  <si>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</si>
  <si>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</si>
  <si>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</si>
  <si>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</si>
  <si>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</si>
  <si>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</si>
  <si>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</si>
  <si>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</si>
  <si>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</si>
  <si>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</si>
  <si>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</si>
  <si>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</si>
  <si>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</si>
  <si>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</si>
  <si>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</si>
  <si>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</si>
  <si>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</si>
  <si>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</si>
  <si>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</si>
  <si>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</si>
  <si>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</si>
  <si>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</si>
  <si>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</si>
  <si>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</si>
  <si>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</si>
  <si>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</si>
  <si>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</si>
  <si>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</si>
  <si>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</si>
  <si>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</si>
  <si>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</si>
  <si>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</si>
  <si>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</si>
  <si>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</si>
  <si>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</si>
  <si>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</si>
  <si>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</si>
  <si>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</si>
  <si>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</si>
  <si>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</si>
  <si>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</si>
  <si>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</si>
  <si>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</si>
  <si>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</si>
  <si>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</si>
  <si>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</si>
  <si>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</si>
  <si>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</si>
  <si>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</si>
  <si>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</si>
  <si>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</si>
  <si>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</si>
  <si>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</si>
  <si>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</si>
  <si>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</si>
  <si>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</si>
  <si>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</si>
  <si>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</si>
  <si>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</si>
  <si>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</si>
  <si>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</si>
  <si>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</si>
  <si>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</si>
  <si>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</si>
  <si>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</si>
  <si>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</si>
  <si>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</si>
  <si>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</si>
  <si>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</si>
  <si>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</si>
  <si>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</si>
  <si>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</si>
  <si>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</si>
  <si>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</si>
  <si>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</si>
  <si>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</si>
  <si>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</si>
  <si>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</si>
  <si>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</si>
  <si>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</si>
  <si>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</si>
  <si>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</si>
  <si>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</si>
  <si>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</si>
  <si>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</si>
  <si>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</si>
  <si>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</si>
  <si>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</si>
  <si>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</si>
  <si>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</si>
  <si>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</si>
  <si>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</si>
  <si>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</si>
  <si>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</si>
  <si>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</si>
  <si>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</si>
  <si>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</si>
  <si>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</si>
  <si>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</si>
  <si>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</si>
  <si>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</si>
  <si>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</si>
  <si>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</si>
  <si>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</si>
  <si>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</si>
  <si>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</si>
  <si>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</si>
  <si>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</si>
  <si>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</si>
  <si>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</si>
  <si>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</si>
  <si>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</si>
  <si>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</si>
  <si>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</si>
  <si>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</si>
  <si>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</si>
  <si>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</si>
  <si>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</si>
  <si>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</si>
  <si>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</si>
  <si>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</si>
  <si>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</si>
  <si>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</si>
  <si>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</si>
  <si>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</si>
  <si>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</si>
  <si>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</si>
  <si>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</si>
  <si>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</si>
  <si>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</si>
  <si>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</si>
  <si>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</si>
  <si>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</si>
  <si>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</si>
  <si>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</si>
  <si>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</si>
  <si>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</si>
  <si>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</si>
  <si>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</si>
  <si>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</si>
  <si>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</si>
  <si>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</si>
  <si>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</si>
  <si>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</si>
  <si>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</si>
  <si>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</si>
  <si>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</si>
  <si>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</si>
  <si>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</si>
  <si>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</si>
  <si>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</si>
  <si>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</si>
  <si>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</si>
  <si>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</si>
  <si>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</si>
  <si>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</si>
  <si>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</si>
  <si>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</si>
  <si>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</si>
  <si>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</si>
  <si>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</si>
  <si>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</si>
  <si>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</si>
  <si>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</si>
  <si>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</si>
  <si>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</si>
  <si>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</si>
  <si>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</si>
  <si>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</si>
  <si>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</si>
  <si>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</si>
  <si>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</si>
  <si>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</si>
  <si>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</si>
  <si>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</si>
  <si>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</si>
  <si>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</si>
  <si>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</si>
  <si>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</si>
  <si>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</si>
  <si>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</si>
  <si>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</si>
  <si>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</si>
  <si>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</si>
  <si>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</si>
  <si>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</si>
  <si>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</si>
  <si>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</si>
  <si>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</si>
  <si>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</si>
  <si>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</si>
  <si>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</si>
  <si>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</si>
  <si>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</si>
  <si>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</si>
  <si>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</si>
  <si>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</si>
  <si>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</si>
  <si>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</si>
  <si>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</si>
  <si>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</si>
  <si>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</si>
  <si>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</si>
  <si>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</si>
  <si>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</si>
  <si>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</si>
  <si>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</si>
  <si>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</si>
  <si>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</si>
  <si>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</si>
  <si>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</si>
  <si>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</si>
  <si>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</si>
  <si>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</si>
  <si>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</si>
  <si>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</si>
  <si>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</si>
  <si>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</si>
  <si>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</si>
  <si>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Enter date:</t>
  </si>
  <si>
    <t>Trunc</t>
  </si>
  <si>
    <t>0109kd</t>
  </si>
  <si>
    <t>0109k4</t>
  </si>
  <si>
    <t>0109w2</t>
  </si>
  <si>
    <t>0109jh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</si>
</sst>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/>
    <xf numFmtId="14" fontId="2" fillId="4" borderId="0" xfId="0" applyNumberFormat="1" applyFont="1" applyFill="1"/>
  </cellXfs>
  <cellStyles count="1">
    <cellStyle name="Normal" xfId="0" builtinId="0"/>
  </cellStyles>
  <dxfs count="6"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F77" totalsRowShown="0" headerRowDxfId="5" headerRowBorderDxfId="4" tableBorderDxfId="3">
  <autoFilter ref="A1:F77" xr:uid="{3438D10C-F329-4CC4-AD6A-5F7D3BDABCB3}"/>
  <tableColumns count="6">
    <tableColumn id="1" xr3:uid="{5E79B1A3-6312-434B-B8D5-5CF1C05F28BA}" name="Trunc" dataDxfId="2"/>
    <tableColumn id="2" xr3:uid="{DE2675AE-CA63-4DFA-A0D2-C6F84DB9BBB5}" name="GENPRINT" dataDxfId="1">
      <calculatedColumnFormula>IFERROR(VLOOKUP(TEXT(Table2[[#This Row],[Trunc]],"000000"),York2018_Subsample_DB!$A:$G,6,FALSE),"")</calculatedColumnFormula>
    </tableColumn>
    <tableColumn id="3" xr3:uid="{23A6336E-240B-4C6A-ACD5-26BDB8201948}" name="Date" dataDxfId="0">
      <calculatedColumnFormula>IF(A2&lt;&gt;"",$I$1,"")</calculatedColumnFormula>
    </tableColumn>
    <tableColumn id="4" xr3:uid="{6ACCB537-AC1D-4123-9CC3-EB0291B565CB}" name="Reading_No">
      <calculatedColumnFormula>IF(A2="Start",0,D1+1)</calculatedColumnFormula>
    </tableColumn>
    <tableColumn id="5" xr3:uid="{59D4B111-E2E2-4E08-8B37-13838E0D884A}" name="Mode">
      <calculatedColumnFormula>IF(A2&lt;&gt;"",E1,"")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topLeftCell="C1"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77"/>
  <sheetViews>
    <sheetView tabSelected="1" workbookViewId="0">
      <pane ySplit="1" topLeftCell="A48" activePane="bottomLeft" state="frozen"/>
      <selection pane="bottomLeft" activeCell="F59" sqref="F59"/>
    </sheetView>
  </sheetViews>
  <sheetFormatPr defaultRowHeight="14.4" x14ac:dyDescent="0.3"/>
  <cols>
    <col min="1" max="1" width="15.6640625" style="6" customWidth="1"/>
    <col min="2" max="2" width="11.5546875" customWidth="1"/>
    <col min="3" max="3" width="8.5546875" bestFit="1" customWidth="1"/>
    <col min="4" max="4" width="13.109375" customWidth="1"/>
    <col min="5" max="5" width="7.88671875" customWidth="1"/>
    <col min="6" max="6" width="14.44140625" customWidth="1"/>
    <col min="7" max="7" width="6.109375" customWidth="1"/>
    <col min="8" max="8" width="11.109375" customWidth="1"/>
    <col min="9" max="9" width="12.77734375" customWidth="1"/>
  </cols>
  <sheetData>
    <row r="1" spans="1:9" x14ac:dyDescent="0.3">
      <c r="A1" s="5" t="s">
        <v>9547</v>
      </c>
      <c r="B1" s="2" t="s">
        <v>8</v>
      </c>
      <c r="C1" s="2" t="s">
        <v>0</v>
      </c>
      <c r="D1" s="2" t="s">
        <v>1</v>
      </c>
      <c r="E1" s="2" t="s">
        <v>2</v>
      </c>
      <c r="F1" s="3" t="s">
        <v>3</v>
      </c>
      <c r="H1" s="7" t="s">
        <v>9546</v>
      </c>
      <c r="I1" s="8">
        <v>43703</v>
      </c>
    </row>
    <row r="2" spans="1:9" x14ac:dyDescent="0.3">
      <c r="A2" s="6" t="s">
        <v>9545</v>
      </c>
      <c r="B2" t="str">
        <f>IFERROR(VLOOKUP(TEXT(Table2[[#This Row],[Trunc]],"000000"),York2018_Subsample_DB!$A:$G,6,FALSE),"")</f>
        <v/>
      </c>
      <c r="C2" s="1">
        <f t="shared" ref="C2:C5" si="0">IF(A2&lt;&gt;"",$I$1,"")</f>
        <v>43703</v>
      </c>
      <c r="D2">
        <v>0</v>
      </c>
      <c r="E2" t="s">
        <v>5</v>
      </c>
    </row>
    <row r="3" spans="1:9" x14ac:dyDescent="0.3">
      <c r="A3" s="6" t="s">
        <v>4</v>
      </c>
      <c r="B3" t="str">
        <f>IFERROR(VLOOKUP(TEXT(Table2[[#This Row],[Trunc]],"000000"),York2018_Subsample_DB!$A:$G,6,FALSE),"")</f>
        <v/>
      </c>
      <c r="C3" s="1">
        <f t="shared" si="0"/>
        <v>43703</v>
      </c>
      <c r="D3">
        <f>IF(A3="Start",0,D2+1)</f>
        <v>1</v>
      </c>
      <c r="E3" t="str">
        <f>IF(A3&lt;&gt;"",E2,"")</f>
        <v>Soil</v>
      </c>
    </row>
    <row r="4" spans="1:9" x14ac:dyDescent="0.3">
      <c r="A4" s="6" t="s">
        <v>6</v>
      </c>
      <c r="B4" t="str">
        <f>IFERROR(VLOOKUP(TEXT(Table2[[#This Row],[Trunc]],"000000"),York2018_Subsample_DB!$A:$G,6,FALSE),"")</f>
        <v/>
      </c>
      <c r="C4" s="1">
        <f t="shared" si="0"/>
        <v>43703</v>
      </c>
      <c r="D4">
        <f t="shared" ref="D4:D5" si="1">IF(A4="Start",0,D3+1)</f>
        <v>2</v>
      </c>
      <c r="E4" t="str">
        <f t="shared" ref="E4:E5" si="2">IF(A4&lt;&gt;"",E3,"")</f>
        <v>Soil</v>
      </c>
    </row>
    <row r="5" spans="1:9" x14ac:dyDescent="0.3">
      <c r="A5" s="6" t="s">
        <v>7</v>
      </c>
      <c r="B5" t="str">
        <f>IFERROR(VLOOKUP(TEXT(Table2[[#This Row],[Trunc]],"000000"),York2018_Subsample_DB!$A:$G,6,FALSE),"")</f>
        <v/>
      </c>
      <c r="C5" s="1">
        <f t="shared" si="0"/>
        <v>43703</v>
      </c>
      <c r="D5">
        <f t="shared" si="1"/>
        <v>3</v>
      </c>
      <c r="E5" t="str">
        <f t="shared" si="2"/>
        <v>Soil</v>
      </c>
    </row>
    <row r="6" spans="1:9" x14ac:dyDescent="0.3">
      <c r="A6" s="6" t="s">
        <v>4835</v>
      </c>
      <c r="B6" s="4">
        <f>IFERROR(VLOOKUP(TEXT(Table2[[#This Row],[Trunc]],"000000"),York2018_Subsample_DB!$A:$G,6,FALSE),"")</f>
        <v>1217</v>
      </c>
      <c r="C6" s="1">
        <f t="shared" ref="C6:C32" si="3">IF(A6&lt;&gt;"",$I$1,"")</f>
        <v>43703</v>
      </c>
      <c r="D6">
        <f t="shared" ref="D6:D32" si="4">IF(A6="Start",0,D5+1)</f>
        <v>4</v>
      </c>
      <c r="E6" t="str">
        <f t="shared" ref="E6:E32" si="5">IF(A6&lt;&gt;"",E5,"")</f>
        <v>Soil</v>
      </c>
    </row>
    <row r="7" spans="1:9" x14ac:dyDescent="0.3">
      <c r="A7" s="6" t="s">
        <v>4545</v>
      </c>
      <c r="B7" s="4">
        <f>IFERROR(VLOOKUP(TEXT(Table2[[#This Row],[Trunc]],"000000"),York2018_Subsample_DB!$A:$G,6,FALSE),"")</f>
        <v>1255</v>
      </c>
      <c r="C7" s="1">
        <f t="shared" si="3"/>
        <v>43703</v>
      </c>
      <c r="D7">
        <f t="shared" si="4"/>
        <v>5</v>
      </c>
      <c r="E7" t="str">
        <f t="shared" si="5"/>
        <v>Soil</v>
      </c>
    </row>
    <row r="8" spans="1:9" x14ac:dyDescent="0.3">
      <c r="A8" s="6" t="s">
        <v>2398</v>
      </c>
      <c r="B8" s="4">
        <f>IFERROR(VLOOKUP(TEXT(Table2[[#This Row],[Trunc]],"000000"),York2018_Subsample_DB!$A:$G,6,FALSE),"")</f>
        <v>349</v>
      </c>
      <c r="C8" s="1">
        <f t="shared" si="3"/>
        <v>43703</v>
      </c>
      <c r="D8">
        <f t="shared" si="4"/>
        <v>6</v>
      </c>
      <c r="E8" t="str">
        <f t="shared" si="5"/>
        <v>Soil</v>
      </c>
    </row>
    <row r="9" spans="1:9" x14ac:dyDescent="0.3">
      <c r="A9" s="6" t="s">
        <v>2416</v>
      </c>
      <c r="B9" s="4">
        <f>IFERROR(VLOOKUP(TEXT(Table2[[#This Row],[Trunc]],"000000"),York2018_Subsample_DB!$A:$G,6,FALSE),"")</f>
        <v>399</v>
      </c>
      <c r="C9" s="1">
        <f t="shared" si="3"/>
        <v>43703</v>
      </c>
      <c r="D9">
        <f t="shared" si="4"/>
        <v>7</v>
      </c>
      <c r="E9" t="str">
        <f t="shared" si="5"/>
        <v>Soil</v>
      </c>
    </row>
    <row r="10" spans="1:9" x14ac:dyDescent="0.3">
      <c r="A10" s="6" t="s">
        <v>3539</v>
      </c>
      <c r="B10" s="4">
        <f>IFERROR(VLOOKUP(TEXT(Table2[[#This Row],[Trunc]],"000000"),York2018_Subsample_DB!$A:$G,6,FALSE),"")</f>
        <v>808</v>
      </c>
      <c r="C10" s="1">
        <f t="shared" si="3"/>
        <v>43703</v>
      </c>
      <c r="D10">
        <f t="shared" si="4"/>
        <v>8</v>
      </c>
      <c r="E10" t="str">
        <f t="shared" si="5"/>
        <v>Soil</v>
      </c>
    </row>
    <row r="11" spans="1:9" x14ac:dyDescent="0.3">
      <c r="A11" s="6" t="s">
        <v>3273</v>
      </c>
      <c r="B11" s="4">
        <f>IFERROR(VLOOKUP(TEXT(Table2[[#This Row],[Trunc]],"000000"),York2018_Subsample_DB!$A:$G,6,FALSE),"")</f>
        <v>1532</v>
      </c>
      <c r="C11" s="1">
        <f t="shared" si="3"/>
        <v>43703</v>
      </c>
      <c r="D11">
        <f t="shared" si="4"/>
        <v>9</v>
      </c>
      <c r="E11" t="str">
        <f t="shared" si="5"/>
        <v>Soil</v>
      </c>
    </row>
    <row r="12" spans="1:9" x14ac:dyDescent="0.3">
      <c r="A12" s="6" t="s">
        <v>4527</v>
      </c>
      <c r="B12" s="4">
        <f>IFERROR(VLOOKUP(TEXT(Table2[[#This Row],[Trunc]],"000000"),York2018_Subsample_DB!$A:$G,6,FALSE),"")</f>
        <v>438</v>
      </c>
      <c r="C12" s="1">
        <f t="shared" si="3"/>
        <v>43703</v>
      </c>
      <c r="D12">
        <f t="shared" si="4"/>
        <v>10</v>
      </c>
      <c r="E12" t="str">
        <f t="shared" si="5"/>
        <v>Soil</v>
      </c>
    </row>
    <row r="13" spans="1:9" x14ac:dyDescent="0.3">
      <c r="A13" s="6" t="s">
        <v>960</v>
      </c>
      <c r="B13" s="4">
        <f>IFERROR(VLOOKUP(TEXT(Table2[[#This Row],[Trunc]],"000000"),York2018_Subsample_DB!$A:$G,6,FALSE),"")</f>
        <v>1306</v>
      </c>
      <c r="C13" s="1">
        <f t="shared" si="3"/>
        <v>43703</v>
      </c>
      <c r="D13">
        <f t="shared" si="4"/>
        <v>11</v>
      </c>
      <c r="E13" t="str">
        <f t="shared" si="5"/>
        <v>Soil</v>
      </c>
    </row>
    <row r="14" spans="1:9" x14ac:dyDescent="0.3">
      <c r="A14" s="6" t="s">
        <v>7999</v>
      </c>
      <c r="B14" s="4">
        <f>IFERROR(VLOOKUP(TEXT(Table2[[#This Row],[Trunc]],"000000"),York2018_Subsample_DB!$A:$G,6,FALSE),"")</f>
        <v>1610</v>
      </c>
      <c r="C14" s="1">
        <f t="shared" si="3"/>
        <v>43703</v>
      </c>
      <c r="D14">
        <f t="shared" si="4"/>
        <v>12</v>
      </c>
      <c r="E14" t="str">
        <f t="shared" si="5"/>
        <v>Soil</v>
      </c>
    </row>
    <row r="15" spans="1:9" x14ac:dyDescent="0.3">
      <c r="A15" s="6" t="s">
        <v>3515</v>
      </c>
      <c r="B15" s="4">
        <f>IFERROR(VLOOKUP(TEXT(Table2[[#This Row],[Trunc]],"000000"),York2018_Subsample_DB!$A:$G,6,FALSE),"")</f>
        <v>1212</v>
      </c>
      <c r="C15" s="1">
        <f t="shared" si="3"/>
        <v>43703</v>
      </c>
      <c r="D15">
        <f t="shared" si="4"/>
        <v>13</v>
      </c>
      <c r="E15" t="str">
        <f t="shared" si="5"/>
        <v>Soil</v>
      </c>
    </row>
    <row r="16" spans="1:9" x14ac:dyDescent="0.3">
      <c r="A16" s="6" t="s">
        <v>2428</v>
      </c>
      <c r="B16" s="4">
        <f>IFERROR(VLOOKUP(TEXT(Table2[[#This Row],[Trunc]],"000000"),York2018_Subsample_DB!$A:$G,6,FALSE),"")</f>
        <v>1163</v>
      </c>
      <c r="C16" s="1">
        <f t="shared" si="3"/>
        <v>43703</v>
      </c>
      <c r="D16">
        <f t="shared" si="4"/>
        <v>14</v>
      </c>
      <c r="E16" t="str">
        <f t="shared" si="5"/>
        <v>Soil</v>
      </c>
    </row>
    <row r="17" spans="1:5" x14ac:dyDescent="0.3">
      <c r="A17" s="6" t="s">
        <v>3357</v>
      </c>
      <c r="B17" s="4">
        <f>IFERROR(VLOOKUP(TEXT(Table2[[#This Row],[Trunc]],"000000"),York2018_Subsample_DB!$A:$G,6,FALSE),"")</f>
        <v>462</v>
      </c>
      <c r="C17" s="1">
        <f t="shared" si="3"/>
        <v>43703</v>
      </c>
      <c r="D17">
        <f t="shared" si="4"/>
        <v>15</v>
      </c>
      <c r="E17" t="str">
        <f t="shared" si="5"/>
        <v>Soil</v>
      </c>
    </row>
    <row r="18" spans="1:5" x14ac:dyDescent="0.3">
      <c r="A18" s="6" t="s">
        <v>2555</v>
      </c>
      <c r="B18" s="4">
        <f>IFERROR(VLOOKUP(TEXT(Table2[[#This Row],[Trunc]],"000000"),York2018_Subsample_DB!$A:$G,6,FALSE),"")</f>
        <v>1602</v>
      </c>
      <c r="C18" s="1">
        <f t="shared" si="3"/>
        <v>43703</v>
      </c>
      <c r="D18">
        <f t="shared" si="4"/>
        <v>16</v>
      </c>
      <c r="E18" t="str">
        <f t="shared" si="5"/>
        <v>Soil</v>
      </c>
    </row>
    <row r="19" spans="1:5" x14ac:dyDescent="0.3">
      <c r="A19" s="6" t="s">
        <v>8141</v>
      </c>
      <c r="B19" s="4">
        <f>IFERROR(VLOOKUP(TEXT(Table2[[#This Row],[Trunc]],"000000"),York2018_Subsample_DB!$A:$G,6,FALSE),"")</f>
        <v>1172</v>
      </c>
      <c r="C19" s="1">
        <f t="shared" si="3"/>
        <v>43703</v>
      </c>
      <c r="D19">
        <f t="shared" si="4"/>
        <v>17</v>
      </c>
      <c r="E19" t="str">
        <f t="shared" si="5"/>
        <v>Soil</v>
      </c>
    </row>
    <row r="20" spans="1:5" x14ac:dyDescent="0.3">
      <c r="A20" s="6" t="s">
        <v>3309</v>
      </c>
      <c r="B20" s="4">
        <f>IFERROR(VLOOKUP(TEXT(Table2[[#This Row],[Trunc]],"000000"),York2018_Subsample_DB!$A:$G,6,FALSE),"")</f>
        <v>1160</v>
      </c>
      <c r="C20" s="1">
        <f t="shared" si="3"/>
        <v>43703</v>
      </c>
      <c r="D20">
        <f t="shared" si="4"/>
        <v>18</v>
      </c>
      <c r="E20" t="str">
        <f t="shared" si="5"/>
        <v>Soil</v>
      </c>
    </row>
    <row r="21" spans="1:5" x14ac:dyDescent="0.3">
      <c r="A21" s="6">
        <v>10982</v>
      </c>
      <c r="B21" s="4">
        <f>IFERROR(VLOOKUP(TEXT(Table2[[#This Row],[Trunc]],"000000"),York2018_Subsample_DB!$A:$G,6,FALSE),"")</f>
        <v>417</v>
      </c>
      <c r="C21" s="1">
        <f t="shared" si="3"/>
        <v>43703</v>
      </c>
      <c r="D21">
        <f t="shared" si="4"/>
        <v>19</v>
      </c>
      <c r="E21" t="str">
        <f t="shared" si="5"/>
        <v>Soil</v>
      </c>
    </row>
    <row r="22" spans="1:5" x14ac:dyDescent="0.3">
      <c r="A22" s="6" t="s">
        <v>3455</v>
      </c>
      <c r="B22" s="4">
        <f>IFERROR(VLOOKUP(TEXT(Table2[[#This Row],[Trunc]],"000000"),York2018_Subsample_DB!$A:$G,6,FALSE),"")</f>
        <v>1229</v>
      </c>
      <c r="C22" s="1">
        <f t="shared" si="3"/>
        <v>43703</v>
      </c>
      <c r="D22">
        <f t="shared" si="4"/>
        <v>20</v>
      </c>
      <c r="E22" t="str">
        <f t="shared" si="5"/>
        <v>Soil</v>
      </c>
    </row>
    <row r="23" spans="1:5" x14ac:dyDescent="0.3">
      <c r="A23" s="6" t="s">
        <v>3545</v>
      </c>
      <c r="B23" s="4">
        <f>IFERROR(VLOOKUP(TEXT(Table2[[#This Row],[Trunc]],"000000"),York2018_Subsample_DB!$A:$G,6,FALSE),"")</f>
        <v>1148</v>
      </c>
      <c r="C23" s="1">
        <f t="shared" si="3"/>
        <v>43703</v>
      </c>
      <c r="D23">
        <f t="shared" si="4"/>
        <v>21</v>
      </c>
      <c r="E23" t="str">
        <f t="shared" si="5"/>
        <v>Soil</v>
      </c>
    </row>
    <row r="24" spans="1:5" x14ac:dyDescent="0.3">
      <c r="A24" s="6">
        <v>10791</v>
      </c>
      <c r="B24" s="4">
        <f>IFERROR(VLOOKUP(TEXT(Table2[[#This Row],[Trunc]],"000000"),York2018_Subsample_DB!$A:$G,6,FALSE),"")</f>
        <v>349</v>
      </c>
      <c r="C24" s="1">
        <f t="shared" si="3"/>
        <v>43703</v>
      </c>
      <c r="D24">
        <f t="shared" si="4"/>
        <v>22</v>
      </c>
      <c r="E24" t="str">
        <f t="shared" si="5"/>
        <v>Soil</v>
      </c>
    </row>
    <row r="25" spans="1:5" x14ac:dyDescent="0.3">
      <c r="A25" s="6" t="s">
        <v>3996</v>
      </c>
      <c r="B25" s="4">
        <f>IFERROR(VLOOKUP(TEXT(Table2[[#This Row],[Trunc]],"000000"),York2018_Subsample_DB!$A:$G,6,FALSE),"")</f>
        <v>598</v>
      </c>
      <c r="C25" s="1">
        <f t="shared" si="3"/>
        <v>43703</v>
      </c>
      <c r="D25">
        <f t="shared" si="4"/>
        <v>23</v>
      </c>
      <c r="E25" t="str">
        <f t="shared" si="5"/>
        <v>Soil</v>
      </c>
    </row>
    <row r="26" spans="1:5" x14ac:dyDescent="0.3">
      <c r="A26" s="6" t="s">
        <v>4817</v>
      </c>
      <c r="B26" s="4">
        <f>IFERROR(VLOOKUP(TEXT(Table2[[#This Row],[Trunc]],"000000"),York2018_Subsample_DB!$A:$G,6,FALSE),"")</f>
        <v>1646</v>
      </c>
      <c r="C26" s="1">
        <f t="shared" si="3"/>
        <v>43703</v>
      </c>
      <c r="D26">
        <f t="shared" si="4"/>
        <v>24</v>
      </c>
      <c r="E26" t="str">
        <f t="shared" si="5"/>
        <v>Soil</v>
      </c>
    </row>
    <row r="27" spans="1:5" x14ac:dyDescent="0.3">
      <c r="A27" s="6" t="s">
        <v>978</v>
      </c>
      <c r="B27" s="4">
        <f>IFERROR(VLOOKUP(TEXT(Table2[[#This Row],[Trunc]],"000000"),York2018_Subsample_DB!$A:$G,6,FALSE),"")</f>
        <v>589</v>
      </c>
      <c r="C27" s="1">
        <f t="shared" si="3"/>
        <v>43703</v>
      </c>
      <c r="D27">
        <f t="shared" si="4"/>
        <v>25</v>
      </c>
      <c r="E27" t="str">
        <f t="shared" si="5"/>
        <v>Soil</v>
      </c>
    </row>
    <row r="28" spans="1:5" x14ac:dyDescent="0.3">
      <c r="A28" s="6" t="s">
        <v>3375</v>
      </c>
      <c r="B28" s="4">
        <f>IFERROR(VLOOKUP(TEXT(Table2[[#This Row],[Trunc]],"000000"),York2018_Subsample_DB!$A:$G,6,FALSE),"")</f>
        <v>1051</v>
      </c>
      <c r="C28" s="1">
        <f t="shared" si="3"/>
        <v>43703</v>
      </c>
      <c r="D28">
        <f t="shared" si="4"/>
        <v>26</v>
      </c>
      <c r="E28" t="str">
        <f t="shared" si="5"/>
        <v>Soil</v>
      </c>
    </row>
    <row r="29" spans="1:5" x14ac:dyDescent="0.3">
      <c r="A29" s="6" t="s">
        <v>1038</v>
      </c>
      <c r="B29" s="4">
        <f>IFERROR(VLOOKUP(TEXT(Table2[[#This Row],[Trunc]],"000000"),York2018_Subsample_DB!$A:$G,6,FALSE),"")</f>
        <v>1312</v>
      </c>
      <c r="C29" s="1">
        <f t="shared" si="3"/>
        <v>43703</v>
      </c>
      <c r="D29">
        <f t="shared" si="4"/>
        <v>27</v>
      </c>
      <c r="E29" t="str">
        <f t="shared" si="5"/>
        <v>Soil</v>
      </c>
    </row>
    <row r="30" spans="1:5" x14ac:dyDescent="0.3">
      <c r="A30" s="6" t="s">
        <v>2464</v>
      </c>
      <c r="B30" s="4">
        <f>IFERROR(VLOOKUP(TEXT(Table2[[#This Row],[Trunc]],"000000"),York2018_Subsample_DB!$A:$G,6,FALSE),"")</f>
        <v>683</v>
      </c>
      <c r="C30" s="1">
        <f t="shared" si="3"/>
        <v>43703</v>
      </c>
      <c r="D30">
        <f t="shared" si="4"/>
        <v>28</v>
      </c>
      <c r="E30" t="str">
        <f t="shared" si="5"/>
        <v>Soil</v>
      </c>
    </row>
    <row r="31" spans="1:5" x14ac:dyDescent="0.3">
      <c r="A31" s="6" t="s">
        <v>936</v>
      </c>
      <c r="B31" s="4">
        <f>IFERROR(VLOOKUP(TEXT(Table2[[#This Row],[Trunc]],"000000"),York2018_Subsample_DB!$A:$G,6,FALSE),"")</f>
        <v>945</v>
      </c>
      <c r="C31" s="1">
        <f t="shared" si="3"/>
        <v>43703</v>
      </c>
      <c r="D31">
        <f t="shared" si="4"/>
        <v>29</v>
      </c>
      <c r="E31" t="str">
        <f t="shared" si="5"/>
        <v>Soil</v>
      </c>
    </row>
    <row r="32" spans="1:5" x14ac:dyDescent="0.3">
      <c r="A32" s="6" t="s">
        <v>7</v>
      </c>
      <c r="B32" s="4" t="str">
        <f>IFERROR(VLOOKUP(TEXT(Table2[[#This Row],[Trunc]],"000000"),York2018_Subsample_DB!$A:$G,6,FALSE),"")</f>
        <v/>
      </c>
      <c r="C32" s="1">
        <f t="shared" si="3"/>
        <v>43703</v>
      </c>
      <c r="D32">
        <f t="shared" si="4"/>
        <v>30</v>
      </c>
      <c r="E32" t="str">
        <f t="shared" si="5"/>
        <v>Soil</v>
      </c>
    </row>
    <row r="33" spans="1:5" x14ac:dyDescent="0.3">
      <c r="A33" s="6" t="s">
        <v>3405</v>
      </c>
      <c r="B33" s="4">
        <f>IFERROR(VLOOKUP(TEXT(Table2[[#This Row],[Trunc]],"000000"),York2018_Subsample_DB!$A:$G,6,FALSE),"")</f>
        <v>1187</v>
      </c>
      <c r="C33" s="1">
        <f t="shared" ref="C33:C65" si="6">IF(A33&lt;&gt;"",$I$1,"")</f>
        <v>43703</v>
      </c>
      <c r="D33">
        <f t="shared" ref="D33:D65" si="7">IF(A33="Start",0,D32+1)</f>
        <v>31</v>
      </c>
      <c r="E33" t="str">
        <f t="shared" ref="E33:E65" si="8">IF(A33&lt;&gt;"",E32,"")</f>
        <v>Soil</v>
      </c>
    </row>
    <row r="34" spans="1:5" x14ac:dyDescent="0.3">
      <c r="A34" s="6" t="s">
        <v>8085</v>
      </c>
      <c r="B34" s="4">
        <f>IFERROR(VLOOKUP(TEXT(Table2[[#This Row],[Trunc]],"000000"),York2018_Subsample_DB!$A:$G,6,FALSE),"")</f>
        <v>1445</v>
      </c>
      <c r="C34" s="1">
        <f t="shared" si="6"/>
        <v>43703</v>
      </c>
      <c r="D34">
        <f t="shared" si="7"/>
        <v>32</v>
      </c>
      <c r="E34" t="str">
        <f t="shared" si="8"/>
        <v>Soil</v>
      </c>
    </row>
    <row r="35" spans="1:5" x14ac:dyDescent="0.3">
      <c r="A35" s="6" t="s">
        <v>864</v>
      </c>
      <c r="B35" s="4">
        <f>IFERROR(VLOOKUP(TEXT(Table2[[#This Row],[Trunc]],"000000"),York2018_Subsample_DB!$A:$G,6,FALSE),"")</f>
        <v>949</v>
      </c>
      <c r="C35" s="1">
        <f t="shared" si="6"/>
        <v>43703</v>
      </c>
      <c r="D35">
        <f t="shared" si="7"/>
        <v>33</v>
      </c>
      <c r="E35" t="str">
        <f t="shared" si="8"/>
        <v>Soil</v>
      </c>
    </row>
    <row r="36" spans="1:5" x14ac:dyDescent="0.3">
      <c r="A36" s="6" t="s">
        <v>4479</v>
      </c>
      <c r="B36" s="4">
        <f>IFERROR(VLOOKUP(TEXT(Table2[[#This Row],[Trunc]],"000000"),York2018_Subsample_DB!$A:$G,6,FALSE),"")</f>
        <v>1528</v>
      </c>
      <c r="C36" s="1">
        <f t="shared" si="6"/>
        <v>43703</v>
      </c>
      <c r="D36">
        <f t="shared" si="7"/>
        <v>34</v>
      </c>
      <c r="E36" t="str">
        <f t="shared" si="8"/>
        <v>Soil</v>
      </c>
    </row>
    <row r="37" spans="1:5" x14ac:dyDescent="0.3">
      <c r="A37" s="6">
        <v>10780</v>
      </c>
      <c r="B37" s="4">
        <f>IFERROR(VLOOKUP(TEXT(Table2[[#This Row],[Trunc]],"000000"),York2018_Subsample_DB!$A:$G,6,FALSE),"")</f>
        <v>737</v>
      </c>
      <c r="C37" s="1">
        <f t="shared" si="6"/>
        <v>43703</v>
      </c>
      <c r="D37">
        <f t="shared" si="7"/>
        <v>35</v>
      </c>
      <c r="E37" t="str">
        <f t="shared" si="8"/>
        <v>Soil</v>
      </c>
    </row>
    <row r="38" spans="1:5" x14ac:dyDescent="0.3">
      <c r="A38" s="6" t="s">
        <v>7993</v>
      </c>
      <c r="B38" s="4">
        <f>IFERROR(VLOOKUP(TEXT(Table2[[#This Row],[Trunc]],"000000"),York2018_Subsample_DB!$A:$G,6,FALSE),"")</f>
        <v>139</v>
      </c>
      <c r="C38" s="1">
        <f t="shared" si="6"/>
        <v>43703</v>
      </c>
      <c r="D38">
        <f t="shared" si="7"/>
        <v>36</v>
      </c>
      <c r="E38" t="str">
        <f t="shared" si="8"/>
        <v>Soil</v>
      </c>
    </row>
    <row r="39" spans="1:5" x14ac:dyDescent="0.3">
      <c r="A39" s="6" t="s">
        <v>954</v>
      </c>
      <c r="B39" s="4">
        <f>IFERROR(VLOOKUP(TEXT(Table2[[#This Row],[Trunc]],"000000"),York2018_Subsample_DB!$A:$G,6,FALSE),"")</f>
        <v>1274</v>
      </c>
      <c r="C39" s="1">
        <f t="shared" si="6"/>
        <v>43703</v>
      </c>
      <c r="D39">
        <f t="shared" si="7"/>
        <v>37</v>
      </c>
      <c r="E39" t="str">
        <f t="shared" si="8"/>
        <v>Soil</v>
      </c>
    </row>
    <row r="40" spans="1:5" x14ac:dyDescent="0.3">
      <c r="A40" s="6" t="s">
        <v>3417</v>
      </c>
      <c r="B40" s="4">
        <f>IFERROR(VLOOKUP(TEXT(Table2[[#This Row],[Trunc]],"000000"),York2018_Subsample_DB!$A:$G,6,FALSE),"")</f>
        <v>484</v>
      </c>
      <c r="C40" s="1">
        <f t="shared" si="6"/>
        <v>43703</v>
      </c>
      <c r="D40">
        <f t="shared" si="7"/>
        <v>38</v>
      </c>
      <c r="E40" t="str">
        <f t="shared" si="8"/>
        <v>Soil</v>
      </c>
    </row>
    <row r="41" spans="1:5" x14ac:dyDescent="0.3">
      <c r="A41" s="6" t="s">
        <v>3424</v>
      </c>
      <c r="B41" s="4" t="str">
        <f>IFERROR(VLOOKUP(TEXT(Table2[[#This Row],[Trunc]],"000000"),York2018_Subsample_DB!$A:$G,6,FALSE),"")</f>
        <v>M73-13</v>
      </c>
      <c r="C41" s="1">
        <f t="shared" si="6"/>
        <v>43703</v>
      </c>
      <c r="D41">
        <f t="shared" si="7"/>
        <v>39</v>
      </c>
      <c r="E41" t="str">
        <f t="shared" si="8"/>
        <v>Soil</v>
      </c>
    </row>
    <row r="42" spans="1:5" x14ac:dyDescent="0.3">
      <c r="A42" s="6" t="s">
        <v>6739</v>
      </c>
      <c r="B42" s="4">
        <f>IFERROR(VLOOKUP(TEXT(Table2[[#This Row],[Trunc]],"000000"),York2018_Subsample_DB!$A:$G,6,FALSE),"")</f>
        <v>718</v>
      </c>
      <c r="C42" s="1">
        <f t="shared" si="6"/>
        <v>43703</v>
      </c>
      <c r="D42">
        <f t="shared" si="7"/>
        <v>40</v>
      </c>
      <c r="E42" t="str">
        <f t="shared" si="8"/>
        <v>Soil</v>
      </c>
    </row>
    <row r="43" spans="1:5" x14ac:dyDescent="0.3">
      <c r="A43" s="6">
        <v>10797</v>
      </c>
      <c r="B43" s="4">
        <f>IFERROR(VLOOKUP(TEXT(Table2[[#This Row],[Trunc]],"000000"),York2018_Subsample_DB!$A:$G,6,FALSE),"")</f>
        <v>1495</v>
      </c>
      <c r="C43" s="1">
        <f t="shared" si="6"/>
        <v>43703</v>
      </c>
      <c r="D43">
        <f t="shared" si="7"/>
        <v>41</v>
      </c>
      <c r="E43" t="str">
        <f t="shared" si="8"/>
        <v>Soil</v>
      </c>
    </row>
    <row r="44" spans="1:5" x14ac:dyDescent="0.3">
      <c r="A44" s="6" t="s">
        <v>3521</v>
      </c>
      <c r="B44" s="4">
        <f>IFERROR(VLOOKUP(TEXT(Table2[[#This Row],[Trunc]],"000000"),York2018_Subsample_DB!$A:$G,6,FALSE),"")</f>
        <v>1265</v>
      </c>
      <c r="C44" s="1">
        <f t="shared" si="6"/>
        <v>43703</v>
      </c>
      <c r="D44">
        <f t="shared" si="7"/>
        <v>42</v>
      </c>
      <c r="E44" t="str">
        <f t="shared" si="8"/>
        <v>Soil</v>
      </c>
    </row>
    <row r="45" spans="1:5" x14ac:dyDescent="0.3">
      <c r="A45" s="6" t="s">
        <v>3467</v>
      </c>
      <c r="B45" s="4">
        <f>IFERROR(VLOOKUP(TEXT(Table2[[#This Row],[Trunc]],"000000"),York2018_Subsample_DB!$A:$G,6,FALSE),"")</f>
        <v>808</v>
      </c>
      <c r="C45" s="1">
        <f t="shared" si="6"/>
        <v>43703</v>
      </c>
      <c r="D45">
        <f t="shared" si="7"/>
        <v>43</v>
      </c>
      <c r="E45" t="str">
        <f t="shared" si="8"/>
        <v>Soil</v>
      </c>
    </row>
    <row r="46" spans="1:5" x14ac:dyDescent="0.3">
      <c r="A46" s="6" t="s">
        <v>3485</v>
      </c>
      <c r="B46" s="4">
        <f>IFERROR(VLOOKUP(TEXT(Table2[[#This Row],[Trunc]],"000000"),York2018_Subsample_DB!$A:$G,6,FALSE),"")</f>
        <v>665</v>
      </c>
      <c r="C46" s="1">
        <f t="shared" si="6"/>
        <v>43703</v>
      </c>
      <c r="D46">
        <f t="shared" si="7"/>
        <v>44</v>
      </c>
      <c r="E46" t="str">
        <f t="shared" si="8"/>
        <v>Soil</v>
      </c>
    </row>
    <row r="47" spans="1:5" x14ac:dyDescent="0.3">
      <c r="A47" s="6">
        <v>10799</v>
      </c>
      <c r="B47" s="4">
        <f>IFERROR(VLOOKUP(TEXT(Table2[[#This Row],[Trunc]],"000000"),York2018_Subsample_DB!$A:$G,6,FALSE),"")</f>
        <v>747</v>
      </c>
      <c r="C47" s="1">
        <f t="shared" si="6"/>
        <v>43703</v>
      </c>
      <c r="D47">
        <f t="shared" si="7"/>
        <v>45</v>
      </c>
      <c r="E47" t="str">
        <f t="shared" si="8"/>
        <v>Soil</v>
      </c>
    </row>
    <row r="48" spans="1:5" x14ac:dyDescent="0.3">
      <c r="A48" s="6" t="s">
        <v>888</v>
      </c>
      <c r="B48" s="4">
        <f>IFERROR(VLOOKUP(TEXT(Table2[[#This Row],[Trunc]],"000000"),York2018_Subsample_DB!$A:$G,6,FALSE),"")</f>
        <v>1035</v>
      </c>
      <c r="C48" s="1">
        <f t="shared" si="6"/>
        <v>43703</v>
      </c>
      <c r="D48">
        <f t="shared" si="7"/>
        <v>46</v>
      </c>
      <c r="E48" t="str">
        <f t="shared" si="8"/>
        <v>Soil</v>
      </c>
    </row>
    <row r="49" spans="1:5" x14ac:dyDescent="0.3">
      <c r="A49" s="6">
        <v>10782</v>
      </c>
      <c r="B49" s="4">
        <f>IFERROR(VLOOKUP(TEXT(Table2[[#This Row],[Trunc]],"000000"),York2018_Subsample_DB!$A:$G,6,FALSE),"")</f>
        <v>118</v>
      </c>
      <c r="C49" s="1">
        <f t="shared" si="6"/>
        <v>43703</v>
      </c>
      <c r="D49">
        <f t="shared" si="7"/>
        <v>47</v>
      </c>
      <c r="E49" t="str">
        <f t="shared" si="8"/>
        <v>Soil</v>
      </c>
    </row>
    <row r="50" spans="1:5" x14ac:dyDescent="0.3">
      <c r="A50" s="6" t="s">
        <v>7</v>
      </c>
      <c r="B50" s="4" t="str">
        <f>IFERROR(VLOOKUP(TEXT(Table2[[#This Row],[Trunc]],"000000"),York2018_Subsample_DB!$A:$G,6,FALSE),"")</f>
        <v/>
      </c>
      <c r="C50" s="1">
        <f t="shared" si="6"/>
        <v>43703</v>
      </c>
      <c r="D50">
        <f t="shared" si="7"/>
        <v>48</v>
      </c>
      <c r="E50" t="str">
        <f t="shared" si="8"/>
        <v>Soil</v>
      </c>
    </row>
    <row r="51" spans="1:5" x14ac:dyDescent="0.3">
      <c r="A51" s="6" t="s">
        <v>9548</v>
      </c>
      <c r="B51" s="4">
        <f>IFERROR(VLOOKUP(TEXT(Table2[[#This Row],[Trunc]],"000000"),York2018_Subsample_DB!$A:$G,6,FALSE),"")</f>
        <v>1500</v>
      </c>
      <c r="C51" s="1">
        <f t="shared" si="6"/>
        <v>43703</v>
      </c>
      <c r="D51">
        <f t="shared" si="7"/>
        <v>49</v>
      </c>
      <c r="E51" t="str">
        <f t="shared" si="8"/>
        <v>Soil</v>
      </c>
    </row>
    <row r="52" spans="1:5" x14ac:dyDescent="0.3">
      <c r="A52" s="6" t="s">
        <v>9549</v>
      </c>
      <c r="B52" s="4">
        <f>IFERROR(VLOOKUP(TEXT(Table2[[#This Row],[Trunc]],"000000"),York2018_Subsample_DB!$A:$G,6,FALSE),"")</f>
        <v>1449</v>
      </c>
      <c r="C52" s="1">
        <f t="shared" si="6"/>
        <v>43703</v>
      </c>
      <c r="D52">
        <f t="shared" si="7"/>
        <v>50</v>
      </c>
      <c r="E52" t="str">
        <f t="shared" si="8"/>
        <v>Soil</v>
      </c>
    </row>
    <row r="53" spans="1:5" x14ac:dyDescent="0.3">
      <c r="A53" s="6" t="s">
        <v>9550</v>
      </c>
      <c r="B53" s="4">
        <f>IFERROR(VLOOKUP(TEXT(Table2[[#This Row],[Trunc]],"000000"),York2018_Subsample_DB!$A:$G,6,FALSE),"")</f>
        <v>945</v>
      </c>
      <c r="C53" s="1">
        <f t="shared" si="6"/>
        <v>43703</v>
      </c>
      <c r="D53">
        <f t="shared" si="7"/>
        <v>51</v>
      </c>
      <c r="E53" t="str">
        <f t="shared" si="8"/>
        <v>Soil</v>
      </c>
    </row>
    <row r="54" spans="1:5" x14ac:dyDescent="0.3">
      <c r="A54" s="6" t="s">
        <v>9551</v>
      </c>
      <c r="B54" s="4">
        <f>IFERROR(VLOOKUP(TEXT(Table2[[#This Row],[Trunc]],"000000"),York2018_Subsample_DB!$A:$G,6,FALSE),"")</f>
        <v>253</v>
      </c>
      <c r="C54" s="1">
        <f t="shared" si="6"/>
        <v>43703</v>
      </c>
      <c r="D54">
        <f t="shared" si="7"/>
        <v>52</v>
      </c>
      <c r="E54" t="str">
        <f t="shared" si="8"/>
        <v>Soil</v>
      </c>
    </row>
    <row r="55" spans="1:5" x14ac:dyDescent="0.3">
      <c r="A55" s="6" t="s">
        <v>2486</v>
      </c>
      <c r="B55" s="4">
        <f>IFERROR(VLOOKUP(TEXT(Table2[[#This Row],[Trunc]],"000000"),York2018_Subsample_DB!$A:$G,6,FALSE),"")</f>
        <v>1064</v>
      </c>
      <c r="C55" s="1">
        <f t="shared" si="6"/>
        <v>43703</v>
      </c>
      <c r="D55">
        <f t="shared" si="7"/>
        <v>53</v>
      </c>
      <c r="E55" t="str">
        <f t="shared" si="8"/>
        <v>Soil</v>
      </c>
    </row>
    <row r="56" spans="1:5" x14ac:dyDescent="0.3">
      <c r="A56" s="6" t="s">
        <v>2516</v>
      </c>
      <c r="B56" s="4">
        <f>IFERROR(VLOOKUP(TEXT(Table2[[#This Row],[Trunc]],"000000"),York2018_Subsample_DB!$A:$G,6,FALSE),"")</f>
        <v>828</v>
      </c>
      <c r="C56" s="1">
        <f t="shared" si="6"/>
        <v>43703</v>
      </c>
      <c r="D56">
        <f t="shared" si="7"/>
        <v>54</v>
      </c>
      <c r="E56" t="str">
        <f t="shared" si="8"/>
        <v>Soil</v>
      </c>
    </row>
    <row r="57" spans="1:5" x14ac:dyDescent="0.3">
      <c r="A57" s="6" t="s">
        <v>874</v>
      </c>
      <c r="B57" s="4">
        <f>IFERROR(VLOOKUP(TEXT(Table2[[#This Row],[Trunc]],"000000"),York2018_Subsample_DB!$A:$G,6,FALSE),"")</f>
        <v>1493</v>
      </c>
      <c r="C57" s="1">
        <f t="shared" si="6"/>
        <v>43703</v>
      </c>
      <c r="D57">
        <f t="shared" si="7"/>
        <v>55</v>
      </c>
      <c r="E57" t="str">
        <f t="shared" si="8"/>
        <v>Soil</v>
      </c>
    </row>
    <row r="58" spans="1:5" x14ac:dyDescent="0.3">
      <c r="A58" s="6">
        <v>10985</v>
      </c>
      <c r="B58" s="4">
        <f>IFERROR(VLOOKUP(TEXT(Table2[[#This Row],[Trunc]],"000000"),York2018_Subsample_DB!$A:$G,6,FALSE),"")</f>
        <v>886</v>
      </c>
      <c r="C58" s="1">
        <f t="shared" si="6"/>
        <v>43703</v>
      </c>
      <c r="D58">
        <f t="shared" si="7"/>
        <v>56</v>
      </c>
      <c r="E58" t="str">
        <f t="shared" si="8"/>
        <v>Soil</v>
      </c>
    </row>
    <row r="59" spans="1:5" x14ac:dyDescent="0.3">
      <c r="A59" s="6" t="s">
        <v>2492</v>
      </c>
      <c r="B59" s="4">
        <f>IFERROR(VLOOKUP(TEXT(Table2[[#This Row],[Trunc]],"000000"),York2018_Subsample_DB!$A:$G,6,FALSE),"")</f>
        <v>177</v>
      </c>
      <c r="C59" s="1">
        <f t="shared" si="6"/>
        <v>43703</v>
      </c>
      <c r="D59">
        <f t="shared" si="7"/>
        <v>57</v>
      </c>
      <c r="E59" t="str">
        <f t="shared" si="8"/>
        <v>Soil</v>
      </c>
    </row>
    <row r="60" spans="1:5" x14ac:dyDescent="0.3">
      <c r="A60" s="6" t="s">
        <v>2601</v>
      </c>
      <c r="B60" s="4" t="str">
        <f>IFERROR(VLOOKUP(TEXT(Table2[[#This Row],[Trunc]],"000000"),York2018_Subsample_DB!$A:$G,6,FALSE),"")</f>
        <v>WESTONIA</v>
      </c>
      <c r="C60" s="1">
        <f t="shared" si="6"/>
        <v>43703</v>
      </c>
      <c r="D60">
        <f t="shared" si="7"/>
        <v>58</v>
      </c>
      <c r="E60" t="str">
        <f t="shared" si="8"/>
        <v>Soil</v>
      </c>
    </row>
    <row r="61" spans="1:5" x14ac:dyDescent="0.3">
      <c r="A61" s="6" t="s">
        <v>3349</v>
      </c>
      <c r="B61" s="4">
        <f>IFERROR(VLOOKUP(TEXT(Table2[[#This Row],[Trunc]],"000000"),York2018_Subsample_DB!$A:$G,6,FALSE),"")</f>
        <v>662</v>
      </c>
      <c r="C61" s="1">
        <f t="shared" si="6"/>
        <v>43703</v>
      </c>
      <c r="D61">
        <f t="shared" si="7"/>
        <v>59</v>
      </c>
      <c r="E61" t="str">
        <f t="shared" si="8"/>
        <v>Soil</v>
      </c>
    </row>
    <row r="62" spans="1:5" x14ac:dyDescent="0.3">
      <c r="A62" s="6" t="s">
        <v>4761</v>
      </c>
      <c r="B62" s="4">
        <f>IFERROR(VLOOKUP(TEXT(Table2[[#This Row],[Trunc]],"000000"),York2018_Subsample_DB!$A:$G,6,FALSE),"")</f>
        <v>1217</v>
      </c>
      <c r="C62" s="1">
        <f t="shared" si="6"/>
        <v>43703</v>
      </c>
      <c r="D62">
        <f t="shared" si="7"/>
        <v>60</v>
      </c>
      <c r="E62" t="str">
        <f t="shared" si="8"/>
        <v>Soil</v>
      </c>
    </row>
    <row r="63" spans="1:5" x14ac:dyDescent="0.3">
      <c r="A63" s="6" t="s">
        <v>2432</v>
      </c>
      <c r="B63" s="4">
        <f>IFERROR(VLOOKUP(TEXT(Table2[[#This Row],[Trunc]],"000000"),York2018_Subsample_DB!$A:$G,6,FALSE),"")</f>
        <v>1633</v>
      </c>
      <c r="C63" s="1">
        <f t="shared" si="6"/>
        <v>43703</v>
      </c>
      <c r="D63">
        <f t="shared" si="7"/>
        <v>61</v>
      </c>
      <c r="E63" t="str">
        <f t="shared" si="8"/>
        <v>Soil</v>
      </c>
    </row>
    <row r="64" spans="1:5" x14ac:dyDescent="0.3">
      <c r="A64" s="6" t="s">
        <v>2414</v>
      </c>
      <c r="B64" s="4">
        <f>IFERROR(VLOOKUP(TEXT(Table2[[#This Row],[Trunc]],"000000"),York2018_Subsample_DB!$A:$G,6,FALSE),"")</f>
        <v>399</v>
      </c>
      <c r="C64" s="1">
        <f t="shared" si="6"/>
        <v>43703</v>
      </c>
      <c r="D64">
        <f t="shared" si="7"/>
        <v>62</v>
      </c>
      <c r="E64" t="str">
        <f t="shared" si="8"/>
        <v>Soil</v>
      </c>
    </row>
    <row r="65" spans="1:5" x14ac:dyDescent="0.3">
      <c r="A65" s="6" t="s">
        <v>7</v>
      </c>
      <c r="B65" s="4" t="str">
        <f>IFERROR(VLOOKUP(TEXT(Table2[[#This Row],[Trunc]],"000000"),York2018_Subsample_DB!$A:$G,6,FALSE),"")</f>
        <v/>
      </c>
      <c r="C65" s="1">
        <f t="shared" si="6"/>
        <v>43703</v>
      </c>
      <c r="D65">
        <f t="shared" si="7"/>
        <v>63</v>
      </c>
      <c r="E65" t="str">
        <f t="shared" si="8"/>
        <v>Soil</v>
      </c>
    </row>
    <row r="66" spans="1:5" x14ac:dyDescent="0.3">
      <c r="A66" s="6" t="s">
        <v>1036</v>
      </c>
      <c r="B66" s="4">
        <f>IFERROR(VLOOKUP(TEXT(Table2[[#This Row],[Trunc]],"000000"),York2018_Subsample_DB!$A:$G,6,FALSE),"")</f>
        <v>1312</v>
      </c>
      <c r="C66" s="1">
        <f t="shared" ref="C66:C77" si="9">IF(A66&lt;&gt;"",$I$1,"")</f>
        <v>43703</v>
      </c>
      <c r="D66">
        <f t="shared" ref="D66:D77" si="10">IF(A66="Start",0,D65+1)</f>
        <v>64</v>
      </c>
      <c r="E66" t="str">
        <f t="shared" ref="E66:E77" si="11">IF(A66&lt;&gt;"",E65,"")</f>
        <v>Soil</v>
      </c>
    </row>
    <row r="67" spans="1:5" x14ac:dyDescent="0.3">
      <c r="A67" s="6" t="s">
        <v>2396</v>
      </c>
      <c r="B67" s="4">
        <f>IFERROR(VLOOKUP(TEXT(Table2[[#This Row],[Trunc]],"000000"),York2018_Subsample_DB!$A:$G,6,FALSE),"")</f>
        <v>349</v>
      </c>
      <c r="C67" s="1">
        <f t="shared" si="9"/>
        <v>43703</v>
      </c>
      <c r="D67">
        <f t="shared" si="10"/>
        <v>65</v>
      </c>
      <c r="E67" t="str">
        <f t="shared" si="11"/>
        <v>Soil</v>
      </c>
    </row>
    <row r="68" spans="1:5" x14ac:dyDescent="0.3">
      <c r="A68" s="6" t="s">
        <v>3385</v>
      </c>
      <c r="B68" s="4">
        <f>IFERROR(VLOOKUP(TEXT(Table2[[#This Row],[Trunc]],"000000"),York2018_Subsample_DB!$A:$G,6,FALSE),"")</f>
        <v>588</v>
      </c>
      <c r="C68" s="1">
        <f t="shared" si="9"/>
        <v>43703</v>
      </c>
      <c r="D68">
        <f t="shared" si="10"/>
        <v>66</v>
      </c>
      <c r="E68" t="str">
        <f t="shared" si="11"/>
        <v>Soil</v>
      </c>
    </row>
    <row r="69" spans="1:5" x14ac:dyDescent="0.3">
      <c r="A69" s="6" t="s">
        <v>4423</v>
      </c>
      <c r="B69" s="4">
        <f>IFERROR(VLOOKUP(TEXT(Table2[[#This Row],[Trunc]],"000000"),York2018_Subsample_DB!$A:$G,6,FALSE),"")</f>
        <v>787</v>
      </c>
      <c r="C69" s="1">
        <f t="shared" si="9"/>
        <v>43703</v>
      </c>
      <c r="D69">
        <f t="shared" si="10"/>
        <v>67</v>
      </c>
      <c r="E69" t="str">
        <f t="shared" si="11"/>
        <v>Soil</v>
      </c>
    </row>
    <row r="70" spans="1:5" x14ac:dyDescent="0.3">
      <c r="A70" s="6" t="s">
        <v>952</v>
      </c>
      <c r="B70" s="4">
        <f>IFERROR(VLOOKUP(TEXT(Table2[[#This Row],[Trunc]],"000000"),York2018_Subsample_DB!$A:$G,6,FALSE),"")</f>
        <v>1274</v>
      </c>
      <c r="C70" s="1">
        <f t="shared" si="9"/>
        <v>43703</v>
      </c>
      <c r="D70">
        <f t="shared" si="10"/>
        <v>68</v>
      </c>
      <c r="E70" t="str">
        <f t="shared" si="11"/>
        <v>Soil</v>
      </c>
    </row>
    <row r="71" spans="1:5" x14ac:dyDescent="0.3">
      <c r="A71" s="6" t="s">
        <v>4447</v>
      </c>
      <c r="B71" s="4">
        <f>IFERROR(VLOOKUP(TEXT(Table2[[#This Row],[Trunc]],"000000"),York2018_Subsample_DB!$A:$G,6,FALSE),"")</f>
        <v>1443</v>
      </c>
      <c r="C71" s="1">
        <f t="shared" si="9"/>
        <v>43703</v>
      </c>
      <c r="D71">
        <f t="shared" si="10"/>
        <v>69</v>
      </c>
      <c r="E71" t="str">
        <f t="shared" si="11"/>
        <v>Soil</v>
      </c>
    </row>
    <row r="72" spans="1:5" x14ac:dyDescent="0.3">
      <c r="A72" s="6" t="s">
        <v>4827</v>
      </c>
      <c r="B72" s="4">
        <f>IFERROR(VLOOKUP(TEXT(Table2[[#This Row],[Trunc]],"000000"),York2018_Subsample_DB!$A:$G,6,FALSE),"")</f>
        <v>1201</v>
      </c>
      <c r="C72" s="1">
        <f t="shared" si="9"/>
        <v>43703</v>
      </c>
      <c r="D72">
        <f t="shared" si="10"/>
        <v>70</v>
      </c>
      <c r="E72" t="str">
        <f t="shared" si="11"/>
        <v>Soil</v>
      </c>
    </row>
    <row r="73" spans="1:5" x14ac:dyDescent="0.3">
      <c r="A73" s="6" t="s">
        <v>976</v>
      </c>
      <c r="B73" s="4">
        <f>IFERROR(VLOOKUP(TEXT(Table2[[#This Row],[Trunc]],"000000"),York2018_Subsample_DB!$A:$G,6,FALSE),"")</f>
        <v>589</v>
      </c>
      <c r="C73" s="1">
        <f t="shared" si="9"/>
        <v>43703</v>
      </c>
      <c r="D73">
        <f t="shared" si="10"/>
        <v>71</v>
      </c>
      <c r="E73" t="str">
        <f t="shared" si="11"/>
        <v>Soil</v>
      </c>
    </row>
    <row r="74" spans="1:5" x14ac:dyDescent="0.3">
      <c r="A74" s="6" t="s">
        <v>2438</v>
      </c>
      <c r="B74" s="4">
        <f>IFERROR(VLOOKUP(TEXT(Table2[[#This Row],[Trunc]],"000000"),York2018_Subsample_DB!$A:$G,6,FALSE),"")</f>
        <v>1072</v>
      </c>
      <c r="C74" s="1">
        <f t="shared" si="9"/>
        <v>43703</v>
      </c>
      <c r="D74">
        <f t="shared" si="10"/>
        <v>72</v>
      </c>
      <c r="E74" t="str">
        <f t="shared" si="11"/>
        <v>Soil</v>
      </c>
    </row>
    <row r="75" spans="1:5" x14ac:dyDescent="0.3">
      <c r="A75" s="6" t="s">
        <v>4737</v>
      </c>
      <c r="B75" s="4">
        <f>IFERROR(VLOOKUP(TEXT(Table2[[#This Row],[Trunc]],"000000"),York2018_Subsample_DB!$A:$G,6,FALSE),"")</f>
        <v>1262</v>
      </c>
      <c r="C75" s="1">
        <f t="shared" si="9"/>
        <v>43703</v>
      </c>
      <c r="D75">
        <f t="shared" si="10"/>
        <v>73</v>
      </c>
      <c r="E75" t="str">
        <f t="shared" si="11"/>
        <v>Soil</v>
      </c>
    </row>
    <row r="76" spans="1:5" x14ac:dyDescent="0.3">
      <c r="A76" s="6" t="s">
        <v>916</v>
      </c>
      <c r="B76" s="4">
        <f>IFERROR(VLOOKUP(TEXT(Table2[[#This Row],[Trunc]],"000000"),York2018_Subsample_DB!$A:$G,6,FALSE),"")</f>
        <v>669</v>
      </c>
      <c r="C76" s="1">
        <f t="shared" si="9"/>
        <v>43703</v>
      </c>
      <c r="D76">
        <f t="shared" si="10"/>
        <v>74</v>
      </c>
      <c r="E76" t="str">
        <f t="shared" si="11"/>
        <v>Soil</v>
      </c>
    </row>
    <row r="77" spans="1:5" x14ac:dyDescent="0.3">
      <c r="A77" s="6" t="s">
        <v>7</v>
      </c>
      <c r="B77" s="4" t="str">
        <f>IFERROR(VLOOKUP(TEXT(Table2[[#This Row],[Trunc]],"000000"),York2018_Subsample_DB!$A:$G,6,FALSE),"")</f>
        <v/>
      </c>
      <c r="C77" s="1">
        <f t="shared" si="9"/>
        <v>43703</v>
      </c>
      <c r="D77">
        <f t="shared" si="10"/>
        <v>75</v>
      </c>
      <c r="E77" t="str">
        <f t="shared" si="11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26augID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2019-10-10T04:31:41Z</dcterms:modified>
</cp:coreProperties>
</file>