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DD1A2439-A92C-42D8-A133-C71616EEE021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9aug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E84" i="3" l="1"/>
  <c r="B84" i="3" s="1"/>
  <c r="E83" i="3"/>
  <c r="B83" i="3" s="1"/>
  <c r="E82" i="3"/>
  <c r="B82" i="3" s="1"/>
  <c r="E81" i="3"/>
  <c r="B81" i="3" s="1"/>
  <c r="E80" i="3"/>
  <c r="B80" i="3" s="1"/>
  <c r="E79" i="3"/>
  <c r="B79" i="3" s="1"/>
  <c r="E78" i="3"/>
  <c r="B78" i="3" s="1"/>
  <c r="E77" i="3"/>
  <c r="B77" i="3" s="1"/>
  <c r="E76" i="3"/>
  <c r="B76" i="3" s="1"/>
  <c r="E75" i="3"/>
  <c r="B75" i="3" s="1"/>
  <c r="E74" i="3"/>
  <c r="B74" i="3" s="1"/>
  <c r="E73" i="3"/>
  <c r="B73" i="3" s="1"/>
  <c r="E72" i="3"/>
  <c r="B72" i="3" s="1"/>
  <c r="E71" i="3" l="1"/>
  <c r="B71" i="3" s="1"/>
  <c r="E70" i="3"/>
  <c r="B70" i="3" s="1"/>
  <c r="E69" i="3"/>
  <c r="B69" i="3" s="1"/>
  <c r="E68" i="3"/>
  <c r="B68" i="3" s="1"/>
  <c r="E67" i="3"/>
  <c r="B67" i="3" s="1"/>
  <c r="E66" i="3"/>
  <c r="B66" i="3" s="1"/>
  <c r="E65" i="3"/>
  <c r="B65" i="3" s="1"/>
  <c r="E64" i="3"/>
  <c r="B64" i="3" s="1"/>
  <c r="E63" i="3"/>
  <c r="B63" i="3" s="1"/>
  <c r="E62" i="3"/>
  <c r="B62" i="3" s="1"/>
  <c r="E61" i="3"/>
  <c r="B61" i="3" s="1"/>
  <c r="E60" i="3"/>
  <c r="B60" i="3" s="1"/>
  <c r="E59" i="3"/>
  <c r="B59" i="3" s="1"/>
  <c r="E58" i="3"/>
  <c r="B58" i="3" s="1"/>
  <c r="E57" i="3"/>
  <c r="B57" i="3" s="1"/>
  <c r="E56" i="3"/>
  <c r="B56" i="3" s="1"/>
  <c r="E55" i="3"/>
  <c r="B55" i="3" s="1"/>
  <c r="E54" i="3"/>
  <c r="B54" i="3" s="1"/>
  <c r="E53" i="3"/>
  <c r="B53" i="3" s="1"/>
  <c r="E52" i="3"/>
  <c r="B52" i="3" s="1"/>
  <c r="E51" i="3"/>
  <c r="B51" i="3" s="1"/>
  <c r="E50" i="3"/>
  <c r="B50" i="3" s="1"/>
  <c r="E49" i="3"/>
  <c r="B49" i="3" s="1"/>
  <c r="E48" i="3"/>
  <c r="B48" i="3" s="1"/>
  <c r="E47" i="3"/>
  <c r="B47" i="3" s="1"/>
  <c r="E46" i="3"/>
  <c r="B46" i="3" s="1"/>
  <c r="E45" i="3"/>
  <c r="B45" i="3" s="1"/>
  <c r="E44" i="3"/>
  <c r="B44" i="3" s="1"/>
  <c r="E43" i="3"/>
  <c r="B43" i="3" s="1"/>
  <c r="E42" i="3"/>
  <c r="B42" i="3" s="1"/>
  <c r="E41" i="3"/>
  <c r="B41" i="3" s="1"/>
  <c r="E40" i="3"/>
  <c r="B40" i="3" s="1"/>
  <c r="E39" i="3"/>
  <c r="B39" i="3" s="1"/>
  <c r="E38" i="3"/>
  <c r="B38" i="3" s="1"/>
  <c r="E37" i="3"/>
  <c r="B37" i="3" s="1"/>
  <c r="E36" i="3"/>
  <c r="B36" i="3" s="1"/>
  <c r="E35" i="3"/>
  <c r="B35" i="3" s="1"/>
  <c r="E34" i="3"/>
  <c r="B34" i="3" s="1"/>
  <c r="E33" i="3"/>
  <c r="B33" i="3" s="1"/>
  <c r="E32" i="3"/>
  <c r="B32" i="3" s="1"/>
  <c r="E31" i="3"/>
  <c r="B31" i="3" s="1"/>
  <c r="E30" i="3"/>
  <c r="B30" i="3" s="1"/>
  <c r="E29" i="3"/>
  <c r="B29" i="3" s="1"/>
  <c r="E28" i="3"/>
  <c r="B28" i="3" s="1"/>
  <c r="E27" i="3"/>
  <c r="B27" i="3" s="1"/>
  <c r="E26" i="3"/>
  <c r="B26" i="3" s="1"/>
  <c r="E25" i="3"/>
  <c r="B25" i="3" s="1"/>
  <c r="E24" i="3"/>
  <c r="B24" i="3" s="1"/>
  <c r="E23" i="3"/>
  <c r="B23" i="3" s="1"/>
  <c r="E22" i="3"/>
  <c r="B22" i="3" s="1"/>
  <c r="E21" i="3"/>
  <c r="B21" i="3" s="1"/>
  <c r="E20" i="3"/>
  <c r="B20" i="3" s="1"/>
  <c r="E19" i="3"/>
  <c r="B19" i="3" s="1"/>
  <c r="E18" i="3"/>
  <c r="B18" i="3" s="1"/>
  <c r="E17" i="3"/>
  <c r="B17" i="3" s="1"/>
  <c r="E16" i="3"/>
  <c r="B16" i="3" s="1"/>
  <c r="E15" i="3"/>
  <c r="B15" i="3" s="1"/>
  <c r="E14" i="3"/>
  <c r="B14" i="3" s="1"/>
  <c r="E13" i="3"/>
  <c r="B13" i="3" s="1"/>
  <c r="E12" i="3"/>
  <c r="B12" i="3" s="1"/>
  <c r="E11" i="3"/>
  <c r="B11" i="3" s="1"/>
  <c r="E10" i="3"/>
  <c r="B10" i="3" s="1"/>
  <c r="E9" i="3"/>
  <c r="B9" i="3" s="1"/>
  <c r="E8" i="3"/>
  <c r="B8" i="3" s="1"/>
  <c r="E7" i="3"/>
  <c r="B7" i="3" s="1"/>
  <c r="E6" i="3"/>
  <c r="B6" i="3" s="1"/>
  <c r="E2" i="3" l="1"/>
  <c r="B2" i="3" s="1"/>
  <c r="E3" i="3"/>
  <c r="B3" i="3" s="1"/>
  <c r="E4" i="3"/>
  <c r="B4" i="3" s="1"/>
  <c r="E5" i="3"/>
  <c r="B5" i="3" s="1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<sst xmlns="http://schemas.openxmlformats.org/spreadsheetml/2006/main" count="16489" uniqueCount="9547">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</sst>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9">
    <dxf>
      <numFmt numFmtId="0" formatCode="General"/>
      <alignment horizontal="left" vertical="bottom" textRotation="0" wrapText="0" indent="0" justifyLastLine="0" shrinkToFit="0" readingOrder="0"/>
    </dxf>
    <dxf>
      <numFmt numFmtId="164" formatCode="dd/mm/yy;@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I84" totalsRowShown="0" headerRowDxfId="8" headerRowBorderDxfId="7" tableBorderDxfId="6">
  <autoFilter ref="A1:I84" xr:uid="{3438D10C-F329-4CC4-AD6A-5F7D3BDABCB3}"/>
  <tableColumns count="9">
    <tableColumn id="1" xr3:uid="{5E79B1A3-6312-434B-B8D5-5CF1C05F28BA}" name="Trunc" dataDxfId="5"/>
    <tableColumn id="7" xr3:uid="{341B46F6-D0D1-477F-A7A1-38F6C49C9C33}" name="SUBSAMPLE_ID" dataDxfId="4">
      <calculatedColumnFormula>IF(Table2[[#This Row],[GENPRINT]]="","","ST50GEN"&amp;TEXT(Table2[[#This Row],[Trunc]],"000000"))</calculatedColumnFormula>
    </tableColumn>
    <tableColumn id="8" xr3:uid="{E5A46B89-74E7-4FE7-B78A-6393978BAB4F}" name="STEM_ID" dataDxfId="3">
      <calculatedColumnFormula>IFERROR(VLOOKUP(TEXT(Table2[[#This Row],[Trunc]],"000000"),York2018_Subsample_DB!$A:$G,3,FALSE),"")</calculatedColumnFormula>
    </tableColumn>
    <tableColumn id="9" xr3:uid="{811441DF-FB21-4244-9905-5A80BC5C79B4}" name="SUBSAMPLE" dataDxfId="0">
      <calculatedColumnFormula>IFERROR(VLOOKUP(TEXT(Table2[[#This Row],[Trunc]],"000000"),York2018_Subsample_DB!$A:$G,4,FALSE),"")</calculatedColumnFormula>
    </tableColumn>
    <tableColumn id="2" xr3:uid="{DE2675AE-CA63-4DFA-A0D2-C6F84DB9BBB5}" name="GENPRINT" dataDxfId="2">
      <calculatedColumnFormula>IFERROR(VLOOKUP(TEXT(Table2[[#This Row],[Trunc]],"000000"),York2018_Subsample_DB!$A:$G,6,FALSE),"")</calculatedColumnFormula>
    </tableColumn>
    <tableColumn id="3" xr3:uid="{23A6336E-240B-4C6A-ACD5-26BDB8201948}" name="Date" dataDxfId="1"/>
    <tableColumn id="4" xr3:uid="{6ACCB537-AC1D-4123-9CC3-EB0291B565CB}" name="Reading_No">
      <calculatedColumnFormula>IF(A2="Start",0,G1+1)</calculatedColumnFormula>
    </tableColumn>
    <tableColumn id="5" xr3:uid="{59D4B111-E2E2-4E08-8B37-13838E0D884A}" name="Mode">
      <calculatedColumnFormula>IF(A2&lt;&gt;"",H1,"")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84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4" width="15.6640625" style="5" customWidth="1"/>
    <col min="5" max="5" width="11.5546875" customWidth="1"/>
    <col min="6" max="6" width="8.5546875" bestFit="1" customWidth="1"/>
    <col min="7" max="7" width="13.109375" customWidth="1"/>
    <col min="8" max="8" width="7.88671875" customWidth="1"/>
    <col min="9" max="9" width="14.44140625" customWidth="1"/>
  </cols>
  <sheetData>
    <row r="1" spans="1:9" x14ac:dyDescent="0.3">
      <c r="A1" s="4" t="s">
        <v>9546</v>
      </c>
      <c r="B1" s="7" t="s">
        <v>13</v>
      </c>
      <c r="C1" s="7" t="s">
        <v>9</v>
      </c>
      <c r="D1" s="7" t="s">
        <v>10</v>
      </c>
      <c r="E1" s="2" t="s">
        <v>8</v>
      </c>
      <c r="F1" s="2" t="s">
        <v>0</v>
      </c>
      <c r="G1" s="2" t="s">
        <v>1</v>
      </c>
      <c r="H1" s="2" t="s">
        <v>2</v>
      </c>
      <c r="I1" s="3" t="s">
        <v>3</v>
      </c>
    </row>
    <row r="2" spans="1:9" x14ac:dyDescent="0.3">
      <c r="A2" s="5" t="s">
        <v>9545</v>
      </c>
      <c r="B2" s="5" t="str">
        <f>IF(Table2[[#This Row],[GENPRINT]]="","","ST50GEN"&amp;TEXT(Table2[[#This Row],[Trunc]],"000000"))</f>
        <v/>
      </c>
      <c r="C2" s="5" t="str">
        <f>IFERROR(VLOOKUP(TEXT(Table2[[#This Row],[Trunc]],"000000"),York2018_Subsample_DB!$A:$G,3,FALSE),"")</f>
        <v/>
      </c>
      <c r="D2" s="5" t="str">
        <f>IFERROR(VLOOKUP(TEXT(Table2[[#This Row],[Trunc]],"000000"),York2018_Subsample_DB!$A:$G,4,FALSE),"")</f>
        <v/>
      </c>
      <c r="E2" t="str">
        <f>IFERROR(VLOOKUP(TEXT(Table2[[#This Row],[Trunc]],"000000"),York2018_Subsample_DB!$A:$G,6,FALSE),"")</f>
        <v/>
      </c>
      <c r="F2" s="1">
        <v>43706</v>
      </c>
      <c r="G2">
        <v>0</v>
      </c>
      <c r="H2" t="s">
        <v>5</v>
      </c>
    </row>
    <row r="3" spans="1:9" x14ac:dyDescent="0.3">
      <c r="A3" s="5" t="s">
        <v>4</v>
      </c>
      <c r="B3" s="5" t="str">
        <f>IF(Table2[[#This Row],[GENPRINT]]="","","ST50GEN"&amp;TEXT(Table2[[#This Row],[Trunc]],"000000"))</f>
        <v/>
      </c>
      <c r="C3" s="5" t="str">
        <f>IFERROR(VLOOKUP(TEXT(Table2[[#This Row],[Trunc]],"000000"),York2018_Subsample_DB!$A:$G,3,FALSE),"")</f>
        <v/>
      </c>
      <c r="D3" s="5" t="str">
        <f>IFERROR(VLOOKUP(TEXT(Table2[[#This Row],[Trunc]],"000000"),York2018_Subsample_DB!$A:$G,4,FALSE),"")</f>
        <v/>
      </c>
      <c r="E3" t="str">
        <f>IFERROR(VLOOKUP(TEXT(Table2[[#This Row],[Trunc]],"000000"),York2018_Subsample_DB!$A:$G,6,FALSE),"")</f>
        <v/>
      </c>
      <c r="F3" s="1">
        <v>43706</v>
      </c>
      <c r="G3">
        <f>IF(A3="Start",0,G2+1)</f>
        <v>1</v>
      </c>
      <c r="H3" t="str">
        <f>IF(A3&lt;&gt;"",H2,"")</f>
        <v>Soil</v>
      </c>
    </row>
    <row r="4" spans="1:9" x14ac:dyDescent="0.3">
      <c r="A4" s="5" t="s">
        <v>6</v>
      </c>
      <c r="B4" s="5" t="str">
        <f>IF(Table2[[#This Row],[GENPRINT]]="","","ST50GEN"&amp;TEXT(Table2[[#This Row],[Trunc]],"000000"))</f>
        <v/>
      </c>
      <c r="C4" s="5" t="str">
        <f>IFERROR(VLOOKUP(TEXT(Table2[[#This Row],[Trunc]],"000000"),York2018_Subsample_DB!$A:$G,3,FALSE),"")</f>
        <v/>
      </c>
      <c r="D4" s="5" t="str">
        <f>IFERROR(VLOOKUP(TEXT(Table2[[#This Row],[Trunc]],"000000"),York2018_Subsample_DB!$A:$G,4,FALSE),"")</f>
        <v/>
      </c>
      <c r="E4" t="str">
        <f>IFERROR(VLOOKUP(TEXT(Table2[[#This Row],[Trunc]],"000000"),York2018_Subsample_DB!$A:$G,6,FALSE),"")</f>
        <v/>
      </c>
      <c r="F4" s="1">
        <v>43706</v>
      </c>
      <c r="G4">
        <f t="shared" ref="G4:G5" si="0">IF(A4="Start",0,G3+1)</f>
        <v>2</v>
      </c>
      <c r="H4" t="str">
        <f t="shared" ref="H4:H5" si="1">IF(A4&lt;&gt;"",H3,"")</f>
        <v>Soil</v>
      </c>
    </row>
    <row r="5" spans="1:9" x14ac:dyDescent="0.3">
      <c r="A5" s="5" t="s">
        <v>7</v>
      </c>
      <c r="B5" s="5" t="str">
        <f>IF(Table2[[#This Row],[GENPRINT]]="","","ST50GEN"&amp;TEXT(Table2[[#This Row],[Trunc]],"000000"))</f>
        <v/>
      </c>
      <c r="C5" s="5" t="str">
        <f>IFERROR(VLOOKUP(TEXT(Table2[[#This Row],[Trunc]],"000000"),York2018_Subsample_DB!$A:$G,3,FALSE),"")</f>
        <v/>
      </c>
      <c r="D5" s="5" t="str">
        <f>IFERROR(VLOOKUP(TEXT(Table2[[#This Row],[Trunc]],"000000"),York2018_Subsample_DB!$A:$G,4,FALSE),"")</f>
        <v/>
      </c>
      <c r="E5" t="str">
        <f>IFERROR(VLOOKUP(TEXT(Table2[[#This Row],[Trunc]],"000000"),York2018_Subsample_DB!$A:$G,6,FALSE),"")</f>
        <v/>
      </c>
      <c r="F5" s="1">
        <v>43706</v>
      </c>
      <c r="G5">
        <f t="shared" si="0"/>
        <v>3</v>
      </c>
      <c r="H5" t="str">
        <f t="shared" si="1"/>
        <v>Soil</v>
      </c>
    </row>
    <row r="6" spans="1:9" x14ac:dyDescent="0.3">
      <c r="A6" s="5" t="s">
        <v>4465</v>
      </c>
      <c r="B6" s="5" t="str">
        <f>IF(Table2[[#This Row],[GENPRINT]]="","","ST50GEN"&amp;TEXT(Table2[[#This Row],[Trunc]],"000000"))</f>
        <v>ST50GEN0108NV</v>
      </c>
      <c r="C6" s="5" t="str">
        <f>IFERROR(VLOOKUP(TEXT(Table2[[#This Row],[Trunc]],"000000"),York2018_Subsample_DB!$A:$G,3,FALSE),"")</f>
        <v>ST50PKT0WCRD</v>
      </c>
      <c r="D6" s="5" t="str">
        <f>IFERROR(VLOOKUP(TEXT(Table2[[#This Row],[Trunc]],"000000"),York2018_Subsample_DB!$A:$G,4,FALSE),"")</f>
        <v>Grain</v>
      </c>
      <c r="E6" s="6">
        <f>IFERROR(VLOOKUP(TEXT(Table2[[#This Row],[Trunc]],"000000"),York2018_Subsample_DB!$A:$G,6,FALSE),"")</f>
        <v>839</v>
      </c>
      <c r="F6" s="1">
        <v>43706</v>
      </c>
      <c r="G6">
        <f t="shared" ref="G6:G37" si="2">IF(A6="Start",0,G5+1)</f>
        <v>4</v>
      </c>
      <c r="H6" t="str">
        <f t="shared" ref="H6:H37" si="3">IF(A6&lt;&gt;"",H5,"")</f>
        <v>Soil</v>
      </c>
    </row>
    <row r="7" spans="1:9" x14ac:dyDescent="0.3">
      <c r="A7" s="5" t="s">
        <v>2334</v>
      </c>
      <c r="B7" s="5" t="str">
        <f>IF(Table2[[#This Row],[GENPRINT]]="","","ST50GEN"&amp;TEXT(Table2[[#This Row],[Trunc]],"000000"))</f>
        <v>ST50GEN01098R</v>
      </c>
      <c r="C7" s="5" t="str">
        <f>IFERROR(VLOOKUP(TEXT(Table2[[#This Row],[Trunc]],"000000"),York2018_Subsample_DB!$A:$G,3,FALSE),"")</f>
        <v>ST50PKT0WD7T</v>
      </c>
      <c r="D7" s="5" t="str">
        <f>IFERROR(VLOOKUP(TEXT(Table2[[#This Row],[Trunc]],"000000"),York2018_Subsample_DB!$A:$G,4,FALSE),"")</f>
        <v>Grain</v>
      </c>
      <c r="E7" s="6">
        <f>IFERROR(VLOOKUP(TEXT(Table2[[#This Row],[Trunc]],"000000"),York2018_Subsample_DB!$A:$G,6,FALSE),"")</f>
        <v>349</v>
      </c>
      <c r="F7" s="1">
        <v>43706</v>
      </c>
      <c r="G7">
        <f t="shared" si="2"/>
        <v>5</v>
      </c>
      <c r="H7" t="str">
        <f t="shared" si="3"/>
        <v>Soil</v>
      </c>
    </row>
    <row r="8" spans="1:9" x14ac:dyDescent="0.3">
      <c r="A8" s="5" t="s">
        <v>4097</v>
      </c>
      <c r="B8" s="5" t="str">
        <f>IF(Table2[[#This Row],[GENPRINT]]="","","ST50GEN"&amp;TEXT(Table2[[#This Row],[Trunc]],"000000"))</f>
        <v>ST50GEN0108PK</v>
      </c>
      <c r="C8" s="5" t="str">
        <f>IFERROR(VLOOKUP(TEXT(Table2[[#This Row],[Trunc]],"000000"),York2018_Subsample_DB!$A:$G,3,FALSE),"")</f>
        <v>ST50PKT0WCXX</v>
      </c>
      <c r="D8" s="5" t="str">
        <f>IFERROR(VLOOKUP(TEXT(Table2[[#This Row],[Trunc]],"000000"),York2018_Subsample_DB!$A:$G,4,FALSE),"")</f>
        <v>Grain</v>
      </c>
      <c r="E8" s="6">
        <f>IFERROR(VLOOKUP(TEXT(Table2[[#This Row],[Trunc]],"000000"),York2018_Subsample_DB!$A:$G,6,FALSE),"")</f>
        <v>410</v>
      </c>
      <c r="F8" s="1">
        <v>43706</v>
      </c>
      <c r="G8">
        <f t="shared" si="2"/>
        <v>6</v>
      </c>
      <c r="H8" t="str">
        <f t="shared" si="3"/>
        <v>Soil</v>
      </c>
    </row>
    <row r="9" spans="1:9" x14ac:dyDescent="0.3">
      <c r="A9" s="5" t="s">
        <v>3313</v>
      </c>
      <c r="B9" s="5" t="str">
        <f>IF(Table2[[#This Row],[GENPRINT]]="","","ST50GEN"&amp;TEXT(Table2[[#This Row],[Trunc]],"000000"))</f>
        <v>ST50GEN0108YY</v>
      </c>
      <c r="C9" s="5" t="str">
        <f>IFERROR(VLOOKUP(TEXT(Table2[[#This Row],[Trunc]],"000000"),York2018_Subsample_DB!$A:$G,3,FALSE),"")</f>
        <v>ST50PKT0WD16</v>
      </c>
      <c r="D9" s="5" t="str">
        <f>IFERROR(VLOOKUP(TEXT(Table2[[#This Row],[Trunc]],"000000"),York2018_Subsample_DB!$A:$G,4,FALSE),"")</f>
        <v>Grain</v>
      </c>
      <c r="E9" s="6">
        <f>IFERROR(VLOOKUP(TEXT(Table2[[#This Row],[Trunc]],"000000"),York2018_Subsample_DB!$A:$G,6,FALSE),"")</f>
        <v>588</v>
      </c>
      <c r="F9" s="1">
        <v>43706</v>
      </c>
      <c r="G9">
        <f t="shared" si="2"/>
        <v>7</v>
      </c>
      <c r="H9" t="str">
        <f t="shared" si="3"/>
        <v>Soil</v>
      </c>
    </row>
    <row r="10" spans="1:9" x14ac:dyDescent="0.3">
      <c r="A10" s="5" t="s">
        <v>2553</v>
      </c>
      <c r="B10" s="5" t="str">
        <f>IF(Table2[[#This Row],[GENPRINT]]="","","ST50GEN"&amp;TEXT(Table2[[#This Row],[Trunc]],"000000"))</f>
        <v>ST50GEN0109HZ</v>
      </c>
      <c r="C10" s="5" t="str">
        <f>IFERROR(VLOOKUP(TEXT(Table2[[#This Row],[Trunc]],"000000"),York2018_Subsample_DB!$A:$G,3,FALSE),"")</f>
        <v>ST50PKT0WD9M</v>
      </c>
      <c r="D10" s="5" t="str">
        <f>IFERROR(VLOOKUP(TEXT(Table2[[#This Row],[Trunc]],"000000"),York2018_Subsample_DB!$A:$G,4,FALSE),"")</f>
        <v>Grain</v>
      </c>
      <c r="E10" s="6">
        <f>IFERROR(VLOOKUP(TEXT(Table2[[#This Row],[Trunc]],"000000"),York2018_Subsample_DB!$A:$G,6,FALSE),"")</f>
        <v>1602</v>
      </c>
      <c r="F10" s="1">
        <v>43706</v>
      </c>
      <c r="G10">
        <f t="shared" si="2"/>
        <v>8</v>
      </c>
      <c r="H10" t="str">
        <f t="shared" si="3"/>
        <v>Soil</v>
      </c>
    </row>
    <row r="11" spans="1:9" x14ac:dyDescent="0.3">
      <c r="A11" s="5" t="s">
        <v>2364</v>
      </c>
      <c r="B11" s="5" t="str">
        <f>IF(Table2[[#This Row],[GENPRINT]]="","","ST50GEN"&amp;TEXT(Table2[[#This Row],[Trunc]],"000000"))</f>
        <v>ST50GEN01098F</v>
      </c>
      <c r="C11" s="5" t="str">
        <f>IFERROR(VLOOKUP(TEXT(Table2[[#This Row],[Trunc]],"000000"),York2018_Subsample_DB!$A:$G,3,FALSE),"")</f>
        <v>ST50PKT0WDBW</v>
      </c>
      <c r="D11" s="5" t="str">
        <f>IFERROR(VLOOKUP(TEXT(Table2[[#This Row],[Trunc]],"000000"),York2018_Subsample_DB!$A:$G,4,FALSE),"")</f>
        <v>Grain</v>
      </c>
      <c r="E11" s="6">
        <f>IFERROR(VLOOKUP(TEXT(Table2[[#This Row],[Trunc]],"000000"),York2018_Subsample_DB!$A:$G,6,FALSE),"")</f>
        <v>1163</v>
      </c>
      <c r="F11" s="1">
        <v>43706</v>
      </c>
      <c r="G11">
        <f t="shared" si="2"/>
        <v>9</v>
      </c>
      <c r="H11" t="str">
        <f t="shared" si="3"/>
        <v>Soil</v>
      </c>
    </row>
    <row r="12" spans="1:9" x14ac:dyDescent="0.3">
      <c r="A12" s="5" t="s">
        <v>4839</v>
      </c>
      <c r="B12" s="5" t="str">
        <f>IF(Table2[[#This Row],[GENPRINT]]="","","ST50GEN"&amp;TEXT(Table2[[#This Row],[Trunc]],"000000"))</f>
        <v>ST50GEN0108FM</v>
      </c>
      <c r="C12" s="5" t="str">
        <f>IFERROR(VLOOKUP(TEXT(Table2[[#This Row],[Trunc]],"000000"),York2018_Subsample_DB!$A:$G,3,FALSE),"")</f>
        <v>ST50PKT0WCS9</v>
      </c>
      <c r="D12" s="5" t="str">
        <f>IFERROR(VLOOKUP(TEXT(Table2[[#This Row],[Trunc]],"000000"),York2018_Subsample_DB!$A:$G,4,FALSE),"")</f>
        <v>Grain</v>
      </c>
      <c r="E12" s="6">
        <f>IFERROR(VLOOKUP(TEXT(Table2[[#This Row],[Trunc]],"000000"),York2018_Subsample_DB!$A:$G,6,FALSE),"")</f>
        <v>1260</v>
      </c>
      <c r="F12" s="1">
        <v>43706</v>
      </c>
      <c r="G12">
        <f t="shared" si="2"/>
        <v>10</v>
      </c>
      <c r="H12" t="str">
        <f t="shared" si="3"/>
        <v>Soil</v>
      </c>
    </row>
    <row r="13" spans="1:9" x14ac:dyDescent="0.3">
      <c r="A13" s="5" t="s">
        <v>2522</v>
      </c>
      <c r="B13" s="5" t="str">
        <f>IF(Table2[[#This Row],[GENPRINT]]="","","ST50GEN"&amp;TEXT(Table2[[#This Row],[Trunc]],"000000"))</f>
        <v>ST50GEN0109J9</v>
      </c>
      <c r="C13" s="5" t="str">
        <f>IFERROR(VLOOKUP(TEXT(Table2[[#This Row],[Trunc]],"000000"),York2018_Subsample_DB!$A:$G,3,FALSE),"")</f>
        <v>ST50PKT0WD9V</v>
      </c>
      <c r="D13" s="5" t="str">
        <f>IFERROR(VLOOKUP(TEXT(Table2[[#This Row],[Trunc]],"000000"),York2018_Subsample_DB!$A:$G,4,FALSE),"")</f>
        <v>Grain</v>
      </c>
      <c r="E13" s="6">
        <f>IFERROR(VLOOKUP(TEXT(Table2[[#This Row],[Trunc]],"000000"),York2018_Subsample_DB!$A:$G,6,FALSE),"")</f>
        <v>1658</v>
      </c>
      <c r="F13" s="1">
        <v>43706</v>
      </c>
      <c r="G13">
        <f t="shared" si="2"/>
        <v>11</v>
      </c>
      <c r="H13" t="str">
        <f t="shared" si="3"/>
        <v>Soil</v>
      </c>
    </row>
    <row r="14" spans="1:9" x14ac:dyDescent="0.3">
      <c r="A14" s="5" t="s">
        <v>2529</v>
      </c>
      <c r="B14" s="5" t="str">
        <f>IF(Table2[[#This Row],[GENPRINT]]="","","ST50GEN"&amp;TEXT(Table2[[#This Row],[Trunc]],"000000"))</f>
        <v>ST50GEN0109J7</v>
      </c>
      <c r="C14" s="5" t="str">
        <f>IFERROR(VLOOKUP(TEXT(Table2[[#This Row],[Trunc]],"000000"),York2018_Subsample_DB!$A:$G,3,FALSE),"")</f>
        <v>ST50PKT0WD9T</v>
      </c>
      <c r="D14" s="5" t="str">
        <f>IFERROR(VLOOKUP(TEXT(Table2[[#This Row],[Trunc]],"000000"),York2018_Subsample_DB!$A:$G,4,FALSE),"")</f>
        <v>Grain</v>
      </c>
      <c r="E14" s="6" t="str">
        <f>IFERROR(VLOOKUP(TEXT(Table2[[#This Row],[Trunc]],"000000"),York2018_Subsample_DB!$A:$G,6,FALSE),"")</f>
        <v>WESTONIA</v>
      </c>
      <c r="F14" s="1">
        <v>43706</v>
      </c>
      <c r="G14">
        <f t="shared" si="2"/>
        <v>12</v>
      </c>
      <c r="H14" t="str">
        <f t="shared" si="3"/>
        <v>Soil</v>
      </c>
    </row>
    <row r="15" spans="1:9" x14ac:dyDescent="0.3">
      <c r="A15" s="5" t="s">
        <v>2535</v>
      </c>
      <c r="B15" s="5" t="str">
        <f>IF(Table2[[#This Row],[GENPRINT]]="","","ST50GEN"&amp;TEXT(Table2[[#This Row],[Trunc]],"000000"))</f>
        <v>ST50GEN0109J5</v>
      </c>
      <c r="C15" s="5" t="str">
        <f>IFERROR(VLOOKUP(TEXT(Table2[[#This Row],[Trunc]],"000000"),York2018_Subsample_DB!$A:$G,3,FALSE),"")</f>
        <v>ST50PKT0WD9S</v>
      </c>
      <c r="D15" s="5" t="str">
        <f>IFERROR(VLOOKUP(TEXT(Table2[[#This Row],[Trunc]],"000000"),York2018_Subsample_DB!$A:$G,4,FALSE),"")</f>
        <v>Grain</v>
      </c>
      <c r="E15" s="6">
        <f>IFERROR(VLOOKUP(TEXT(Table2[[#This Row],[Trunc]],"000000"),York2018_Subsample_DB!$A:$G,6,FALSE),"")</f>
        <v>1442</v>
      </c>
      <c r="F15" s="1">
        <v>43706</v>
      </c>
      <c r="G15">
        <f t="shared" si="2"/>
        <v>13</v>
      </c>
      <c r="H15" t="str">
        <f t="shared" si="3"/>
        <v>Soil</v>
      </c>
    </row>
    <row r="16" spans="1:9" x14ac:dyDescent="0.3">
      <c r="A16" s="5" t="s">
        <v>4067</v>
      </c>
      <c r="B16" s="5" t="str">
        <f>IF(Table2[[#This Row],[GENPRINT]]="","","ST50GEN"&amp;TEXT(Table2[[#This Row],[Trunc]],"000000"))</f>
        <v>ST50GEN0108PW</v>
      </c>
      <c r="C16" s="5" t="str">
        <f>IFERROR(VLOOKUP(TEXT(Table2[[#This Row],[Trunc]],"000000"),York2018_Subsample_DB!$A:$G,3,FALSE),"")</f>
        <v>ST50PKT0WCY2</v>
      </c>
      <c r="D16" s="5" t="str">
        <f>IFERROR(VLOOKUP(TEXT(Table2[[#This Row],[Trunc]],"000000"),York2018_Subsample_DB!$A:$G,4,FALSE),"")</f>
        <v>Grain</v>
      </c>
      <c r="E16" s="6">
        <f>IFERROR(VLOOKUP(TEXT(Table2[[#This Row],[Trunc]],"000000"),York2018_Subsample_DB!$A:$G,6,FALSE),"")</f>
        <v>598</v>
      </c>
      <c r="F16" s="1">
        <v>43706</v>
      </c>
      <c r="G16">
        <f t="shared" si="2"/>
        <v>14</v>
      </c>
      <c r="H16" t="str">
        <f t="shared" si="3"/>
        <v>Soil</v>
      </c>
    </row>
    <row r="17" spans="1:8" x14ac:dyDescent="0.3">
      <c r="A17" s="5" t="s">
        <v>8083</v>
      </c>
      <c r="B17" s="5" t="str">
        <f>IF(Table2[[#This Row],[GENPRINT]]="","","ST50GEN"&amp;TEXT(Table2[[#This Row],[Trunc]],"000000"))</f>
        <v>ST50GEN01078K</v>
      </c>
      <c r="C17" s="5" t="str">
        <f>IFERROR(VLOOKUP(TEXT(Table2[[#This Row],[Trunc]],"000000"),York2018_Subsample_DB!$A:$G,3,FALSE),"")</f>
        <v>ST50PKT0WC4V</v>
      </c>
      <c r="D17" s="5" t="str">
        <f>IFERROR(VLOOKUP(TEXT(Table2[[#This Row],[Trunc]],"000000"),York2018_Subsample_DB!$A:$G,4,FALSE),"")</f>
        <v>Grain</v>
      </c>
      <c r="E17" s="6">
        <f>IFERROR(VLOOKUP(TEXT(Table2[[#This Row],[Trunc]],"000000"),York2018_Subsample_DB!$A:$G,6,FALSE),"")</f>
        <v>1445</v>
      </c>
      <c r="F17" s="1">
        <v>43706</v>
      </c>
      <c r="G17">
        <f t="shared" si="2"/>
        <v>15</v>
      </c>
      <c r="H17" t="str">
        <f t="shared" si="3"/>
        <v>Soil</v>
      </c>
    </row>
    <row r="18" spans="1:8" x14ac:dyDescent="0.3">
      <c r="A18" s="5" t="s">
        <v>5458</v>
      </c>
      <c r="B18" s="5" t="str">
        <f>IF(Table2[[#This Row],[GENPRINT]]="","","ST50GEN"&amp;TEXT(Table2[[#This Row],[Trunc]],"000000"))</f>
        <v>ST50GEN01088B</v>
      </c>
      <c r="C18" s="5" t="str">
        <f>IFERROR(VLOOKUP(TEXT(Table2[[#This Row],[Trunc]],"000000"),York2018_Subsample_DB!$A:$G,3,FALSE),"")</f>
        <v>ST50PKT0WCLN</v>
      </c>
      <c r="D18" s="5" t="str">
        <f>IFERROR(VLOOKUP(TEXT(Table2[[#This Row],[Trunc]],"000000"),York2018_Subsample_DB!$A:$G,4,FALSE),"")</f>
        <v>Grain</v>
      </c>
      <c r="E18" s="6">
        <f>IFERROR(VLOOKUP(TEXT(Table2[[#This Row],[Trunc]],"000000"),York2018_Subsample_DB!$A:$G,6,FALSE),"")</f>
        <v>1158</v>
      </c>
      <c r="F18" s="1">
        <v>43706</v>
      </c>
      <c r="G18">
        <f t="shared" si="2"/>
        <v>16</v>
      </c>
      <c r="H18" t="str">
        <f t="shared" si="3"/>
        <v>Soil</v>
      </c>
    </row>
    <row r="19" spans="1:8" x14ac:dyDescent="0.3">
      <c r="A19" s="5" t="s">
        <v>886</v>
      </c>
      <c r="B19" s="5" t="str">
        <f>IF(Table2[[#This Row],[GENPRINT]]="","","ST50GEN"&amp;TEXT(Table2[[#This Row],[Trunc]],"000000"))</f>
        <v>ST50GEN0109SC</v>
      </c>
      <c r="C19" s="5" t="str">
        <f>IFERROR(VLOOKUP(TEXT(Table2[[#This Row],[Trunc]],"000000"),York2018_Subsample_DB!$A:$G,3,FALSE),"")</f>
        <v>ST50PKT0WDLL</v>
      </c>
      <c r="D19" s="5" t="str">
        <f>IFERROR(VLOOKUP(TEXT(Table2[[#This Row],[Trunc]],"000000"),York2018_Subsample_DB!$A:$G,4,FALSE),"")</f>
        <v>Grain</v>
      </c>
      <c r="E19" s="6">
        <f>IFERROR(VLOOKUP(TEXT(Table2[[#This Row],[Trunc]],"000000"),York2018_Subsample_DB!$A:$G,6,FALSE),"")</f>
        <v>1035</v>
      </c>
      <c r="F19" s="1">
        <v>43706</v>
      </c>
      <c r="G19">
        <f t="shared" si="2"/>
        <v>17</v>
      </c>
      <c r="H19" t="str">
        <f t="shared" si="3"/>
        <v>Soil</v>
      </c>
    </row>
    <row r="20" spans="1:8" x14ac:dyDescent="0.3">
      <c r="A20" s="5" t="s">
        <v>8095</v>
      </c>
      <c r="B20" s="5" t="str">
        <f>IF(Table2[[#This Row],[GENPRINT]]="","","ST50GEN"&amp;TEXT(Table2[[#This Row],[Trunc]],"000000"))</f>
        <v>ST50GEN01078F</v>
      </c>
      <c r="C20" s="5" t="str">
        <f>IFERROR(VLOOKUP(TEXT(Table2[[#This Row],[Trunc]],"000000"),York2018_Subsample_DB!$A:$G,3,FALSE),"")</f>
        <v>ST50PKT0WC4S</v>
      </c>
      <c r="D20" s="5" t="str">
        <f>IFERROR(VLOOKUP(TEXT(Table2[[#This Row],[Trunc]],"000000"),York2018_Subsample_DB!$A:$G,4,FALSE),"")</f>
        <v>Grain</v>
      </c>
      <c r="E20" s="6">
        <f>IFERROR(VLOOKUP(TEXT(Table2[[#This Row],[Trunc]],"000000"),York2018_Subsample_DB!$A:$G,6,FALSE),"")</f>
        <v>1192</v>
      </c>
      <c r="F20" s="1">
        <v>43706</v>
      </c>
      <c r="G20">
        <f t="shared" si="2"/>
        <v>18</v>
      </c>
      <c r="H20" t="str">
        <f t="shared" si="3"/>
        <v>Soil</v>
      </c>
    </row>
    <row r="21" spans="1:8" x14ac:dyDescent="0.3">
      <c r="A21" s="5" t="s">
        <v>994</v>
      </c>
      <c r="B21" s="5" t="str">
        <f>IF(Table2[[#This Row],[GENPRINT]]="","","ST50GEN"&amp;TEXT(Table2[[#This Row],[Trunc]],"000000"))</f>
        <v>ST50GEN0109VF</v>
      </c>
      <c r="C21" s="5" t="str">
        <f>IFERROR(VLOOKUP(TEXT(Table2[[#This Row],[Trunc]],"000000"),York2018_Subsample_DB!$A:$G,3,FALSE),"")</f>
        <v>ST50PKT0WDKW</v>
      </c>
      <c r="D21" s="5" t="str">
        <f>IFERROR(VLOOKUP(TEXT(Table2[[#This Row],[Trunc]],"000000"),York2018_Subsample_DB!$A:$G,4,FALSE),"")</f>
        <v>Grain</v>
      </c>
      <c r="E21" s="6">
        <f>IFERROR(VLOOKUP(TEXT(Table2[[#This Row],[Trunc]],"000000"),York2018_Subsample_DB!$A:$G,6,FALSE),"")</f>
        <v>1302</v>
      </c>
      <c r="F21" s="1">
        <v>43706</v>
      </c>
      <c r="G21">
        <f t="shared" si="2"/>
        <v>19</v>
      </c>
      <c r="H21" t="str">
        <f t="shared" si="3"/>
        <v>Soil</v>
      </c>
    </row>
    <row r="22" spans="1:8" x14ac:dyDescent="0.3">
      <c r="A22" s="5" t="s">
        <v>2565</v>
      </c>
      <c r="B22" s="5" t="str">
        <f>IF(Table2[[#This Row],[GENPRINT]]="","","ST50GEN"&amp;TEXT(Table2[[#This Row],[Trunc]],"000000"))</f>
        <v>ST50GEN0109HV</v>
      </c>
      <c r="C22" s="5" t="str">
        <f>IFERROR(VLOOKUP(TEXT(Table2[[#This Row],[Trunc]],"000000"),York2018_Subsample_DB!$A:$G,3,FALSE),"")</f>
        <v>ST50PKT0WD9K</v>
      </c>
      <c r="D22" s="5" t="str">
        <f>IFERROR(VLOOKUP(TEXT(Table2[[#This Row],[Trunc]],"000000"),York2018_Subsample_DB!$A:$G,4,FALSE),"")</f>
        <v>Grain</v>
      </c>
      <c r="E22" s="6">
        <f>IFERROR(VLOOKUP(TEXT(Table2[[#This Row],[Trunc]],"000000"),York2018_Subsample_DB!$A:$G,6,FALSE),"")</f>
        <v>177</v>
      </c>
      <c r="F22" s="1">
        <v>43706</v>
      </c>
      <c r="G22">
        <f t="shared" si="2"/>
        <v>20</v>
      </c>
      <c r="H22" t="str">
        <f t="shared" si="3"/>
        <v>Soil</v>
      </c>
    </row>
    <row r="23" spans="1:8" x14ac:dyDescent="0.3">
      <c r="A23" s="5" t="s">
        <v>4030</v>
      </c>
      <c r="B23" s="5" t="str">
        <f>IF(Table2[[#This Row],[GENPRINT]]="","","ST50GEN"&amp;TEXT(Table2[[#This Row],[Trunc]],"000000"))</f>
        <v>ST50GEN0108Q8</v>
      </c>
      <c r="C23" s="5" t="str">
        <f>IFERROR(VLOOKUP(TEXT(Table2[[#This Row],[Trunc]],"000000"),York2018_Subsample_DB!$A:$G,3,FALSE),"")</f>
        <v>ST50PKT0WCYB</v>
      </c>
      <c r="D23" s="5" t="str">
        <f>IFERROR(VLOOKUP(TEXT(Table2[[#This Row],[Trunc]],"000000"),York2018_Subsample_DB!$A:$G,4,FALSE),"")</f>
        <v>Grain</v>
      </c>
      <c r="E23" s="6">
        <f>IFERROR(VLOOKUP(TEXT(Table2[[#This Row],[Trunc]],"000000"),York2018_Subsample_DB!$A:$G,6,FALSE),"")</f>
        <v>408</v>
      </c>
      <c r="F23" s="1">
        <v>43706</v>
      </c>
      <c r="G23">
        <f t="shared" si="2"/>
        <v>21</v>
      </c>
      <c r="H23" t="str">
        <f t="shared" si="3"/>
        <v>Soil</v>
      </c>
    </row>
    <row r="24" spans="1:8" x14ac:dyDescent="0.3">
      <c r="A24" s="5" t="s">
        <v>3271</v>
      </c>
      <c r="B24" s="5" t="str">
        <f>IF(Table2[[#This Row],[GENPRINT]]="","","ST50GEN"&amp;TEXT(Table2[[#This Row],[Trunc]],"000000"))</f>
        <v>ST50GEN0108ZD</v>
      </c>
      <c r="C24" s="5" t="str">
        <f>IFERROR(VLOOKUP(TEXT(Table2[[#This Row],[Trunc]],"000000"),York2018_Subsample_DB!$A:$G,3,FALSE),"")</f>
        <v>ST50PKT0WD31</v>
      </c>
      <c r="D24" s="5" t="str">
        <f>IFERROR(VLOOKUP(TEXT(Table2[[#This Row],[Trunc]],"000000"),York2018_Subsample_DB!$A:$G,4,FALSE),"")</f>
        <v>Grain</v>
      </c>
      <c r="E24" s="6">
        <f>IFERROR(VLOOKUP(TEXT(Table2[[#This Row],[Trunc]],"000000"),York2018_Subsample_DB!$A:$G,6,FALSE),"")</f>
        <v>1532</v>
      </c>
      <c r="F24" s="1">
        <v>43706</v>
      </c>
      <c r="G24">
        <f t="shared" si="2"/>
        <v>22</v>
      </c>
      <c r="H24" t="str">
        <f t="shared" si="3"/>
        <v>Soil</v>
      </c>
    </row>
    <row r="25" spans="1:8" x14ac:dyDescent="0.3">
      <c r="A25" s="5" t="s">
        <v>1072</v>
      </c>
      <c r="B25" s="5" t="str">
        <f>IF(Table2[[#This Row],[GENPRINT]]="","","ST50GEN"&amp;TEXT(Table2[[#This Row],[Trunc]],"000000"))</f>
        <v>ST50GEN0109TL</v>
      </c>
      <c r="C25" s="5" t="str">
        <f>IFERROR(VLOOKUP(TEXT(Table2[[#This Row],[Trunc]],"000000"),York2018_Subsample_DB!$A:$G,3,FALSE),"")</f>
        <v>ST50PKT0WDNM</v>
      </c>
      <c r="D25" s="5" t="str">
        <f>IFERROR(VLOOKUP(TEXT(Table2[[#This Row],[Trunc]],"000000"),York2018_Subsample_DB!$A:$G,4,FALSE),"")</f>
        <v>Grain</v>
      </c>
      <c r="E25" s="6">
        <f>IFERROR(VLOOKUP(TEXT(Table2[[#This Row],[Trunc]],"000000"),York2018_Subsample_DB!$A:$G,6,FALSE),"")</f>
        <v>531</v>
      </c>
      <c r="F25" s="1">
        <v>43706</v>
      </c>
      <c r="G25">
        <f t="shared" si="2"/>
        <v>23</v>
      </c>
      <c r="H25" t="str">
        <f t="shared" si="3"/>
        <v>Soil</v>
      </c>
    </row>
    <row r="26" spans="1:8" x14ac:dyDescent="0.3">
      <c r="A26" s="5">
        <v>10796</v>
      </c>
      <c r="B26" s="5" t="str">
        <f>IF(Table2[[#This Row],[GENPRINT]]="","","ST50GEN"&amp;TEXT(Table2[[#This Row],[Trunc]],"000000"))</f>
        <v>ST50GEN010796</v>
      </c>
      <c r="C26" s="5" t="str">
        <f>IFERROR(VLOOKUP(TEXT(Table2[[#This Row],[Trunc]],"000000"),York2018_Subsample_DB!$A:$G,3,FALSE),"")</f>
        <v>ST50PKT0WC0D</v>
      </c>
      <c r="D26" s="5" t="str">
        <f>IFERROR(VLOOKUP(TEXT(Table2[[#This Row],[Trunc]],"000000"),York2018_Subsample_DB!$A:$G,4,FALSE),"")</f>
        <v>Grain</v>
      </c>
      <c r="E26" s="6">
        <f>IFERROR(VLOOKUP(TEXT(Table2[[#This Row],[Trunc]],"000000"),York2018_Subsample_DB!$A:$G,6,FALSE),"")</f>
        <v>437</v>
      </c>
      <c r="F26" s="1">
        <v>43706</v>
      </c>
      <c r="G26">
        <f t="shared" si="2"/>
        <v>24</v>
      </c>
      <c r="H26" t="str">
        <f t="shared" si="3"/>
        <v>Soil</v>
      </c>
    </row>
    <row r="27" spans="1:8" x14ac:dyDescent="0.3">
      <c r="A27" s="5" t="s">
        <v>4719</v>
      </c>
      <c r="B27" s="5" t="str">
        <f>IF(Table2[[#This Row],[GENPRINT]]="","","ST50GEN"&amp;TEXT(Table2[[#This Row],[Trunc]],"000000"))</f>
        <v>ST50GEN0108GX</v>
      </c>
      <c r="C27" s="5" t="str">
        <f>IFERROR(VLOOKUP(TEXT(Table2[[#This Row],[Trunc]],"000000"),York2018_Subsample_DB!$A:$G,3,FALSE),"")</f>
        <v>ST50PKT0WCT0</v>
      </c>
      <c r="D27" s="5" t="str">
        <f>IFERROR(VLOOKUP(TEXT(Table2[[#This Row],[Trunc]],"000000"),York2018_Subsample_DB!$A:$G,4,FALSE),"")</f>
        <v>Grain</v>
      </c>
      <c r="E27" s="6">
        <f>IFERROR(VLOOKUP(TEXT(Table2[[#This Row],[Trunc]],"000000"),York2018_Subsample_DB!$A:$G,6,FALSE),"")</f>
        <v>166</v>
      </c>
      <c r="F27" s="1">
        <v>43706</v>
      </c>
      <c r="G27">
        <f t="shared" si="2"/>
        <v>25</v>
      </c>
      <c r="H27" t="str">
        <f t="shared" si="3"/>
        <v>Soil</v>
      </c>
    </row>
    <row r="28" spans="1:8" x14ac:dyDescent="0.3">
      <c r="A28" s="5" t="s">
        <v>8065</v>
      </c>
      <c r="B28" s="5" t="str">
        <f>IF(Table2[[#This Row],[GENPRINT]]="","","ST50GEN"&amp;TEXT(Table2[[#This Row],[Trunc]],"000000"))</f>
        <v>ST50GEN01078R</v>
      </c>
      <c r="C28" s="5" t="str">
        <f>IFERROR(VLOOKUP(TEXT(Table2[[#This Row],[Trunc]],"000000"),York2018_Subsample_DB!$A:$G,3,FALSE),"")</f>
        <v>ST50PKT0WC03</v>
      </c>
      <c r="D28" s="5" t="str">
        <f>IFERROR(VLOOKUP(TEXT(Table2[[#This Row],[Trunc]],"000000"),York2018_Subsample_DB!$A:$G,4,FALSE),"")</f>
        <v>Grain</v>
      </c>
      <c r="E28" s="6" t="str">
        <f>IFERROR(VLOOKUP(TEXT(Table2[[#This Row],[Trunc]],"000000"),York2018_Subsample_DB!$A:$G,6,FALSE),"")</f>
        <v>M76-79</v>
      </c>
      <c r="F28" s="1">
        <v>43706</v>
      </c>
      <c r="G28">
        <f t="shared" si="2"/>
        <v>26</v>
      </c>
      <c r="H28" t="str">
        <f t="shared" si="3"/>
        <v>Soil</v>
      </c>
    </row>
    <row r="29" spans="1:8" x14ac:dyDescent="0.3">
      <c r="A29" s="5" t="s">
        <v>4441</v>
      </c>
      <c r="B29" s="5" t="str">
        <f>IF(Table2[[#This Row],[GENPRINT]]="","","ST50GEN"&amp;TEXT(Table2[[#This Row],[Trunc]],"000000"))</f>
        <v>ST50GEN0108J8</v>
      </c>
      <c r="C29" s="5" t="str">
        <f>IFERROR(VLOOKUP(TEXT(Table2[[#This Row],[Trunc]],"000000"),York2018_Subsample_DB!$A:$G,3,FALSE),"")</f>
        <v>ST50PKT0WCRJ</v>
      </c>
      <c r="D29" s="5" t="str">
        <f>IFERROR(VLOOKUP(TEXT(Table2[[#This Row],[Trunc]],"000000"),York2018_Subsample_DB!$A:$G,4,FALSE),"")</f>
        <v>Grain</v>
      </c>
      <c r="E29" s="6">
        <f>IFERROR(VLOOKUP(TEXT(Table2[[#This Row],[Trunc]],"000000"),York2018_Subsample_DB!$A:$G,6,FALSE),"")</f>
        <v>1325</v>
      </c>
      <c r="F29" s="1">
        <v>43706</v>
      </c>
      <c r="G29">
        <f t="shared" si="2"/>
        <v>27</v>
      </c>
      <c r="H29" t="str">
        <f t="shared" si="3"/>
        <v>Soil</v>
      </c>
    </row>
    <row r="30" spans="1:8" x14ac:dyDescent="0.3">
      <c r="A30" s="5" t="s">
        <v>6701</v>
      </c>
      <c r="B30" s="5" t="str">
        <f>IF(Table2[[#This Row],[GENPRINT]]="","","ST50GEN"&amp;TEXT(Table2[[#This Row],[Trunc]],"000000"))</f>
        <v>ST50GEN0107RJ</v>
      </c>
      <c r="C30" s="5" t="str">
        <f>IFERROR(VLOOKUP(TEXT(Table2[[#This Row],[Trunc]],"000000"),York2018_Subsample_DB!$A:$G,3,FALSE),"")</f>
        <v>ST50PKT0WCCY</v>
      </c>
      <c r="D30" s="5" t="str">
        <f>IFERROR(VLOOKUP(TEXT(Table2[[#This Row],[Trunc]],"000000"),York2018_Subsample_DB!$A:$G,4,FALSE),"")</f>
        <v>Grain</v>
      </c>
      <c r="E30" s="6">
        <f>IFERROR(VLOOKUP(TEXT(Table2[[#This Row],[Trunc]],"000000"),York2018_Subsample_DB!$A:$G,6,FALSE),"")</f>
        <v>1217</v>
      </c>
      <c r="F30" s="1">
        <v>43706</v>
      </c>
      <c r="G30">
        <f t="shared" si="2"/>
        <v>28</v>
      </c>
      <c r="H30" t="str">
        <f t="shared" si="3"/>
        <v>Soil</v>
      </c>
    </row>
    <row r="31" spans="1:8" x14ac:dyDescent="0.3">
      <c r="A31" s="5" t="s">
        <v>8163</v>
      </c>
      <c r="B31" s="5" t="str">
        <f>IF(Table2[[#This Row],[GENPRINT]]="","","ST50GEN"&amp;TEXT(Table2[[#This Row],[Trunc]],"000000"))</f>
        <v>ST50GEN01077L</v>
      </c>
      <c r="C31" s="5" t="str">
        <f>IFERROR(VLOOKUP(TEXT(Table2[[#This Row],[Trunc]],"000000"),York2018_Subsample_DB!$A:$G,3,FALSE),"")</f>
        <v>ST50PKT0WC49</v>
      </c>
      <c r="D31" s="5" t="str">
        <f>IFERROR(VLOOKUP(TEXT(Table2[[#This Row],[Trunc]],"000000"),York2018_Subsample_DB!$A:$G,4,FALSE),"")</f>
        <v>Grain</v>
      </c>
      <c r="E31" s="6">
        <f>IFERROR(VLOOKUP(TEXT(Table2[[#This Row],[Trunc]],"000000"),York2018_Subsample_DB!$A:$G,6,FALSE),"")</f>
        <v>1301</v>
      </c>
      <c r="F31" s="1">
        <v>43706</v>
      </c>
      <c r="G31">
        <f t="shared" si="2"/>
        <v>29</v>
      </c>
      <c r="H31" t="str">
        <f t="shared" si="3"/>
        <v>Soil</v>
      </c>
    </row>
    <row r="32" spans="1:8" x14ac:dyDescent="0.3">
      <c r="A32" s="5" t="s">
        <v>7985</v>
      </c>
      <c r="B32" s="5" t="str">
        <f>IF(Table2[[#This Row],[GENPRINT]]="","","ST50GEN"&amp;TEXT(Table2[[#This Row],[Trunc]],"000000"))</f>
        <v>ST50GEN01079Q</v>
      </c>
      <c r="C32" s="5" t="str">
        <f>IFERROR(VLOOKUP(TEXT(Table2[[#This Row],[Trunc]],"000000"),York2018_Subsample_DB!$A:$G,3,FALSE),"")</f>
        <v>ST50PKT0WC0Q</v>
      </c>
      <c r="D32" s="5" t="str">
        <f>IFERROR(VLOOKUP(TEXT(Table2[[#This Row],[Trunc]],"000000"),York2018_Subsample_DB!$A:$G,4,FALSE),"")</f>
        <v>Grain</v>
      </c>
      <c r="E32" s="6">
        <f>IFERROR(VLOOKUP(TEXT(Table2[[#This Row],[Trunc]],"000000"),York2018_Subsample_DB!$A:$G,6,FALSE),"")</f>
        <v>1051</v>
      </c>
      <c r="F32" s="1">
        <v>43706</v>
      </c>
      <c r="G32">
        <f t="shared" si="2"/>
        <v>30</v>
      </c>
      <c r="H32" t="str">
        <f t="shared" si="3"/>
        <v>Soil</v>
      </c>
    </row>
    <row r="33" spans="1:8" x14ac:dyDescent="0.3">
      <c r="A33" s="5" t="s">
        <v>8127</v>
      </c>
      <c r="B33" s="5" t="str">
        <f>IF(Table2[[#This Row],[GENPRINT]]="","","ST50GEN"&amp;TEXT(Table2[[#This Row],[Trunc]],"000000"))</f>
        <v>ST50GEN01077Z</v>
      </c>
      <c r="C33" s="5" t="str">
        <f>IFERROR(VLOOKUP(TEXT(Table2[[#This Row],[Trunc]],"000000"),York2018_Subsample_DB!$A:$G,3,FALSE),"")</f>
        <v>ST50PKT0WC4H</v>
      </c>
      <c r="D33" s="5" t="str">
        <f>IFERROR(VLOOKUP(TEXT(Table2[[#This Row],[Trunc]],"000000"),York2018_Subsample_DB!$A:$G,4,FALSE),"")</f>
        <v>Grain</v>
      </c>
      <c r="E33" s="6" t="str">
        <f>IFERROR(VLOOKUP(TEXT(Table2[[#This Row],[Trunc]],"000000"),York2018_Subsample_DB!$A:$G,6,FALSE),"")</f>
        <v>M76-79</v>
      </c>
      <c r="F33" s="1">
        <v>43706</v>
      </c>
      <c r="G33">
        <f t="shared" si="2"/>
        <v>31</v>
      </c>
      <c r="H33" t="str">
        <f t="shared" si="3"/>
        <v>Soil</v>
      </c>
    </row>
    <row r="34" spans="1:8" x14ac:dyDescent="0.3">
      <c r="A34" s="5" t="s">
        <v>5422</v>
      </c>
      <c r="B34" s="5" t="str">
        <f>IF(Table2[[#This Row],[GENPRINT]]="","","ST50GEN"&amp;TEXT(Table2[[#This Row],[Trunc]],"000000"))</f>
        <v>ST50GEN01088Q</v>
      </c>
      <c r="C34" s="5" t="str">
        <f>IFERROR(VLOOKUP(TEXT(Table2[[#This Row],[Trunc]],"000000"),York2018_Subsample_DB!$A:$G,3,FALSE),"")</f>
        <v>ST50PKT0WCLV</v>
      </c>
      <c r="D34" s="5" t="str">
        <f>IFERROR(VLOOKUP(TEXT(Table2[[#This Row],[Trunc]],"000000"),York2018_Subsample_DB!$A:$G,4,FALSE),"")</f>
        <v>Grain</v>
      </c>
      <c r="E34" s="6">
        <f>IFERROR(VLOOKUP(TEXT(Table2[[#This Row],[Trunc]],"000000"),York2018_Subsample_DB!$A:$G,6,FALSE),"")</f>
        <v>1194</v>
      </c>
      <c r="F34" s="1">
        <v>43706</v>
      </c>
      <c r="G34">
        <f t="shared" si="2"/>
        <v>32</v>
      </c>
      <c r="H34" t="str">
        <f t="shared" si="3"/>
        <v>Soil</v>
      </c>
    </row>
    <row r="35" spans="1:8" x14ac:dyDescent="0.3">
      <c r="A35" s="5">
        <v>10781</v>
      </c>
      <c r="B35" s="5" t="str">
        <f>IF(Table2[[#This Row],[GENPRINT]]="","","ST50GEN"&amp;TEXT(Table2[[#This Row],[Trunc]],"000000"))</f>
        <v>ST50GEN010781</v>
      </c>
      <c r="C35" s="5" t="str">
        <f>IFERROR(VLOOKUP(TEXT(Table2[[#This Row],[Trunc]],"000000"),York2018_Subsample_DB!$A:$G,3,FALSE),"")</f>
        <v>ST50PKT0WC4J</v>
      </c>
      <c r="D35" s="5" t="str">
        <f>IFERROR(VLOOKUP(TEXT(Table2[[#This Row],[Trunc]],"000000"),York2018_Subsample_DB!$A:$G,4,FALSE),"")</f>
        <v>Grain</v>
      </c>
      <c r="E35" s="6">
        <f>IFERROR(VLOOKUP(TEXT(Table2[[#This Row],[Trunc]],"000000"),York2018_Subsample_DB!$A:$G,6,FALSE),"")</f>
        <v>737</v>
      </c>
      <c r="F35" s="1">
        <v>43706</v>
      </c>
      <c r="G35">
        <f t="shared" si="2"/>
        <v>33</v>
      </c>
      <c r="H35" t="str">
        <f t="shared" si="3"/>
        <v>Soil</v>
      </c>
    </row>
    <row r="36" spans="1:8" x14ac:dyDescent="0.3">
      <c r="A36" s="5" t="s">
        <v>4779</v>
      </c>
      <c r="B36" s="5" t="str">
        <f>IF(Table2[[#This Row],[GENPRINT]]="","","ST50GEN"&amp;TEXT(Table2[[#This Row],[Trunc]],"000000"))</f>
        <v>ST50GEN0108G8</v>
      </c>
      <c r="C36" s="5" t="str">
        <f>IFERROR(VLOOKUP(TEXT(Table2[[#This Row],[Trunc]],"000000"),York2018_Subsample_DB!$A:$G,3,FALSE),"")</f>
        <v>ST50PKT0WCSM</v>
      </c>
      <c r="D36" s="5" t="str">
        <f>IFERROR(VLOOKUP(TEXT(Table2[[#This Row],[Trunc]],"000000"),York2018_Subsample_DB!$A:$G,4,FALSE),"")</f>
        <v>Grain</v>
      </c>
      <c r="E36" s="6">
        <f>IFERROR(VLOOKUP(TEXT(Table2[[#This Row],[Trunc]],"000000"),York2018_Subsample_DB!$A:$G,6,FALSE),"")</f>
        <v>724</v>
      </c>
      <c r="F36" s="1">
        <v>43706</v>
      </c>
      <c r="G36">
        <f t="shared" si="2"/>
        <v>34</v>
      </c>
      <c r="H36" t="str">
        <f t="shared" si="3"/>
        <v>Soil</v>
      </c>
    </row>
    <row r="37" spans="1:8" x14ac:dyDescent="0.3">
      <c r="A37" s="5" t="s">
        <v>7991</v>
      </c>
      <c r="B37" s="5" t="str">
        <f>IF(Table2[[#This Row],[GENPRINT]]="","","ST50GEN"&amp;TEXT(Table2[[#This Row],[Trunc]],"000000"))</f>
        <v>ST50GEN01079N</v>
      </c>
      <c r="C37" s="5" t="str">
        <f>IFERROR(VLOOKUP(TEXT(Table2[[#This Row],[Trunc]],"000000"),York2018_Subsample_DB!$A:$G,3,FALSE),"")</f>
        <v>ST50PKT0WC0M</v>
      </c>
      <c r="D37" s="5" t="str">
        <f>IFERROR(VLOOKUP(TEXT(Table2[[#This Row],[Trunc]],"000000"),York2018_Subsample_DB!$A:$G,4,FALSE),"")</f>
        <v>Grain</v>
      </c>
      <c r="E37" s="6">
        <f>IFERROR(VLOOKUP(TEXT(Table2[[#This Row],[Trunc]],"000000"),York2018_Subsample_DB!$A:$G,6,FALSE),"")</f>
        <v>139</v>
      </c>
      <c r="F37" s="1">
        <v>43706</v>
      </c>
      <c r="G37">
        <f t="shared" si="2"/>
        <v>35</v>
      </c>
      <c r="H37" t="str">
        <f t="shared" si="3"/>
        <v>Soil</v>
      </c>
    </row>
    <row r="38" spans="1:8" x14ac:dyDescent="0.3">
      <c r="A38" s="5" t="s">
        <v>3435</v>
      </c>
      <c r="B38" s="5" t="str">
        <f>IF(Table2[[#This Row],[GENPRINT]]="","","ST50GEN"&amp;TEXT(Table2[[#This Row],[Trunc]],"000000"))</f>
        <v>ST50GEN0108XN</v>
      </c>
      <c r="C38" s="5" t="str">
        <f>IFERROR(VLOOKUP(TEXT(Table2[[#This Row],[Trunc]],"000000"),York2018_Subsample_DB!$A:$G,3,FALSE),"")</f>
        <v>ST50PKT0WD0F</v>
      </c>
      <c r="D38" s="5" t="str">
        <f>IFERROR(VLOOKUP(TEXT(Table2[[#This Row],[Trunc]],"000000"),York2018_Subsample_DB!$A:$G,4,FALSE),"")</f>
        <v>Grain</v>
      </c>
      <c r="E38" s="6" t="str">
        <f>IFERROR(VLOOKUP(TEXT(Table2[[#This Row],[Trunc]],"000000"),York2018_Subsample_DB!$A:$G,6,FALSE),"")</f>
        <v>M75-28</v>
      </c>
      <c r="F38" s="1">
        <v>43706</v>
      </c>
      <c r="G38">
        <f t="shared" ref="G38:G71" si="4">IF(A38="Start",0,G37+1)</f>
        <v>36</v>
      </c>
      <c r="H38" t="str">
        <f t="shared" ref="H38:H71" si="5">IF(A38&lt;&gt;"",H37,"")</f>
        <v>Soil</v>
      </c>
    </row>
    <row r="39" spans="1:8" x14ac:dyDescent="0.3">
      <c r="A39" s="5" t="s">
        <v>5404</v>
      </c>
      <c r="B39" s="5" t="str">
        <f>IF(Table2[[#This Row],[GENPRINT]]="","","ST50GEN"&amp;TEXT(Table2[[#This Row],[Trunc]],"000000"))</f>
        <v>ST50GEN01088X</v>
      </c>
      <c r="C39" s="5" t="str">
        <f>IFERROR(VLOOKUP(TEXT(Table2[[#This Row],[Trunc]],"000000"),York2018_Subsample_DB!$A:$G,3,FALSE),"")</f>
        <v>ST50PKT0WCLY</v>
      </c>
      <c r="D39" s="5" t="str">
        <f>IFERROR(VLOOKUP(TEXT(Table2[[#This Row],[Trunc]],"000000"),York2018_Subsample_DB!$A:$G,4,FALSE),"")</f>
        <v>Grain</v>
      </c>
      <c r="E39" s="6">
        <f>IFERROR(VLOOKUP(TEXT(Table2[[#This Row],[Trunc]],"000000"),York2018_Subsample_DB!$A:$G,6,FALSE),"")</f>
        <v>177</v>
      </c>
      <c r="F39" s="1">
        <v>43706</v>
      </c>
      <c r="G39">
        <f t="shared" si="4"/>
        <v>37</v>
      </c>
      <c r="H39" t="str">
        <f t="shared" si="5"/>
        <v>Soil</v>
      </c>
    </row>
    <row r="40" spans="1:8" x14ac:dyDescent="0.3">
      <c r="A40" s="5" t="s">
        <v>1144</v>
      </c>
      <c r="B40" s="5" t="str">
        <f>IF(Table2[[#This Row],[GENPRINT]]="","","ST50GEN"&amp;TEXT(Table2[[#This Row],[Trunc]],"000000"))</f>
        <v>ST50GEN0109R6</v>
      </c>
      <c r="C40" s="5" t="str">
        <f>IFERROR(VLOOKUP(TEXT(Table2[[#This Row],[Trunc]],"000000"),York2018_Subsample_DB!$A:$G,3,FALSE),"")</f>
        <v>ST50PKT0WDN5</v>
      </c>
      <c r="D40" s="5" t="str">
        <f>IFERROR(VLOOKUP(TEXT(Table2[[#This Row],[Trunc]],"000000"),York2018_Subsample_DB!$A:$G,4,FALSE),"")</f>
        <v>Grain</v>
      </c>
      <c r="E40" s="6">
        <f>IFERROR(VLOOKUP(TEXT(Table2[[#This Row],[Trunc]],"000000"),York2018_Subsample_DB!$A:$G,6,FALSE),"")</f>
        <v>531</v>
      </c>
      <c r="F40" s="1">
        <v>43706</v>
      </c>
      <c r="G40">
        <f t="shared" si="4"/>
        <v>38</v>
      </c>
      <c r="H40" t="str">
        <f t="shared" si="5"/>
        <v>Soil</v>
      </c>
    </row>
    <row r="41" spans="1:8" x14ac:dyDescent="0.3">
      <c r="A41" s="5" t="s">
        <v>5410</v>
      </c>
      <c r="B41" s="5" t="str">
        <f>IF(Table2[[#This Row],[GENPRINT]]="","","ST50GEN"&amp;TEXT(Table2[[#This Row],[Trunc]],"000000"))</f>
        <v>ST50GEN01088V</v>
      </c>
      <c r="C41" s="5" t="str">
        <f>IFERROR(VLOOKUP(TEXT(Table2[[#This Row],[Trunc]],"000000"),York2018_Subsample_DB!$A:$G,3,FALSE),"")</f>
        <v>ST50PKT0WCLX</v>
      </c>
      <c r="D41" s="5" t="str">
        <f>IFERROR(VLOOKUP(TEXT(Table2[[#This Row],[Trunc]],"000000"),York2018_Subsample_DB!$A:$G,4,FALSE),"")</f>
        <v>Grain</v>
      </c>
      <c r="E41" s="6">
        <f>IFERROR(VLOOKUP(TEXT(Table2[[#This Row],[Trunc]],"000000"),York2018_Subsample_DB!$A:$G,6,FALSE),"")</f>
        <v>857</v>
      </c>
      <c r="F41" s="1">
        <v>43706</v>
      </c>
      <c r="G41">
        <f t="shared" si="4"/>
        <v>39</v>
      </c>
      <c r="H41" t="str">
        <f t="shared" si="5"/>
        <v>Soil</v>
      </c>
    </row>
    <row r="42" spans="1:8" x14ac:dyDescent="0.3">
      <c r="A42" s="5" t="s">
        <v>5452</v>
      </c>
      <c r="B42" s="5" t="str">
        <f>IF(Table2[[#This Row],[GENPRINT]]="","","ST50GEN"&amp;TEXT(Table2[[#This Row],[Trunc]],"000000"))</f>
        <v>ST50GEN01088D</v>
      </c>
      <c r="C42" s="5" t="str">
        <f>IFERROR(VLOOKUP(TEXT(Table2[[#This Row],[Trunc]],"000000"),York2018_Subsample_DB!$A:$G,3,FALSE),"")</f>
        <v>ST50PKT0WCLP</v>
      </c>
      <c r="D42" s="5" t="str">
        <f>IFERROR(VLOOKUP(TEXT(Table2[[#This Row],[Trunc]],"000000"),York2018_Subsample_DB!$A:$G,4,FALSE),"")</f>
        <v>Grain</v>
      </c>
      <c r="E42" s="6">
        <f>IFERROR(VLOOKUP(TEXT(Table2[[#This Row],[Trunc]],"000000"),York2018_Subsample_DB!$A:$G,6,FALSE),"")</f>
        <v>1223</v>
      </c>
      <c r="F42" s="1">
        <v>43706</v>
      </c>
      <c r="G42">
        <f t="shared" si="4"/>
        <v>40</v>
      </c>
      <c r="H42" t="str">
        <f t="shared" si="5"/>
        <v>Soil</v>
      </c>
    </row>
    <row r="43" spans="1:8" x14ac:dyDescent="0.3">
      <c r="A43" s="5" t="s">
        <v>2510</v>
      </c>
      <c r="B43" s="5" t="str">
        <f>IF(Table2[[#This Row],[GENPRINT]]="","","ST50GEN"&amp;TEXT(Table2[[#This Row],[Trunc]],"000000"))</f>
        <v>ST50GEN0109JF</v>
      </c>
      <c r="C43" s="5" t="str">
        <f>IFERROR(VLOOKUP(TEXT(Table2[[#This Row],[Trunc]],"000000"),York2018_Subsample_DB!$A:$G,3,FALSE),"")</f>
        <v>ST50PKT0WD9X</v>
      </c>
      <c r="D43" s="5" t="str">
        <f>IFERROR(VLOOKUP(TEXT(Table2[[#This Row],[Trunc]],"000000"),York2018_Subsample_DB!$A:$G,4,FALSE),"")</f>
        <v>Grain</v>
      </c>
      <c r="E43" s="6">
        <f>IFERROR(VLOOKUP(TEXT(Table2[[#This Row],[Trunc]],"000000"),York2018_Subsample_DB!$A:$G,6,FALSE),"")</f>
        <v>756</v>
      </c>
      <c r="F43" s="1">
        <v>43706</v>
      </c>
      <c r="G43">
        <f t="shared" si="4"/>
        <v>41</v>
      </c>
      <c r="H43" t="str">
        <f t="shared" si="5"/>
        <v>Soil</v>
      </c>
    </row>
    <row r="44" spans="1:8" x14ac:dyDescent="0.3">
      <c r="A44" s="5" t="s">
        <v>5434</v>
      </c>
      <c r="B44" s="5" t="str">
        <f>IF(Table2[[#This Row],[GENPRINT]]="","","ST50GEN"&amp;TEXT(Table2[[#This Row],[Trunc]],"000000"))</f>
        <v>ST50GEN01088L</v>
      </c>
      <c r="C44" s="5" t="str">
        <f>IFERROR(VLOOKUP(TEXT(Table2[[#This Row],[Trunc]],"000000"),York2018_Subsample_DB!$A:$G,3,FALSE),"")</f>
        <v>ST50PKT0WCLS</v>
      </c>
      <c r="D44" s="5" t="str">
        <f>IFERROR(VLOOKUP(TEXT(Table2[[#This Row],[Trunc]],"000000"),York2018_Subsample_DB!$A:$G,4,FALSE),"")</f>
        <v>Grain</v>
      </c>
      <c r="E44" s="6">
        <f>IFERROR(VLOOKUP(TEXT(Table2[[#This Row],[Trunc]],"000000"),York2018_Subsample_DB!$A:$G,6,FALSE),"")</f>
        <v>430</v>
      </c>
      <c r="F44" s="1">
        <v>43706</v>
      </c>
      <c r="G44">
        <f t="shared" si="4"/>
        <v>42</v>
      </c>
      <c r="H44" t="str">
        <f t="shared" si="5"/>
        <v>Soil</v>
      </c>
    </row>
    <row r="45" spans="1:8" x14ac:dyDescent="0.3">
      <c r="A45" s="5" t="s">
        <v>4435</v>
      </c>
      <c r="B45" s="5" t="str">
        <f>IF(Table2[[#This Row],[GENPRINT]]="","","ST50GEN"&amp;TEXT(Table2[[#This Row],[Trunc]],"000000"))</f>
        <v>ST50GEN0108JB</v>
      </c>
      <c r="C45" s="5" t="str">
        <f>IFERROR(VLOOKUP(TEXT(Table2[[#This Row],[Trunc]],"000000"),York2018_Subsample_DB!$A:$G,3,FALSE),"")</f>
        <v>ST50PKT0WCRK</v>
      </c>
      <c r="D45" s="5" t="str">
        <f>IFERROR(VLOOKUP(TEXT(Table2[[#This Row],[Trunc]],"000000"),York2018_Subsample_DB!$A:$G,4,FALSE),"")</f>
        <v>Grain</v>
      </c>
      <c r="E45" s="6">
        <f>IFERROR(VLOOKUP(TEXT(Table2[[#This Row],[Trunc]],"000000"),York2018_Subsample_DB!$A:$G,6,FALSE),"")</f>
        <v>1350</v>
      </c>
      <c r="F45" s="1">
        <v>43706</v>
      </c>
      <c r="G45">
        <f t="shared" si="4"/>
        <v>43</v>
      </c>
      <c r="H45" t="str">
        <f t="shared" si="5"/>
        <v>Soil</v>
      </c>
    </row>
    <row r="46" spans="1:8" x14ac:dyDescent="0.3">
      <c r="A46" s="5" t="s">
        <v>2583</v>
      </c>
      <c r="B46" s="5" t="str">
        <f>IF(Table2[[#This Row],[GENPRINT]]="","","ST50GEN"&amp;TEXT(Table2[[#This Row],[Trunc]],"000000"))</f>
        <v>ST50GEN01092R</v>
      </c>
      <c r="C46" s="5" t="str">
        <f>IFERROR(VLOOKUP(TEXT(Table2[[#This Row],[Trunc]],"000000"),York2018_Subsample_DB!$A:$G,3,FALSE),"")</f>
        <v>ST50PKT0WD9G</v>
      </c>
      <c r="D46" s="5" t="str">
        <f>IFERROR(VLOOKUP(TEXT(Table2[[#This Row],[Trunc]],"000000"),York2018_Subsample_DB!$A:$G,4,FALSE),"")</f>
        <v>Grain</v>
      </c>
      <c r="E46" s="6">
        <f>IFERROR(VLOOKUP(TEXT(Table2[[#This Row],[Trunc]],"000000"),York2018_Subsample_DB!$A:$G,6,FALSE),"")</f>
        <v>756</v>
      </c>
      <c r="F46" s="1">
        <v>43706</v>
      </c>
      <c r="G46">
        <f t="shared" si="4"/>
        <v>44</v>
      </c>
      <c r="H46" t="str">
        <f t="shared" si="5"/>
        <v>Soil</v>
      </c>
    </row>
    <row r="47" spans="1:8" x14ac:dyDescent="0.3">
      <c r="A47" s="5">
        <v>10787</v>
      </c>
      <c r="B47" s="5" t="str">
        <f>IF(Table2[[#This Row],[GENPRINT]]="","","ST50GEN"&amp;TEXT(Table2[[#This Row],[Trunc]],"000000"))</f>
        <v>ST50GEN010787</v>
      </c>
      <c r="C47" s="5" t="str">
        <f>IFERROR(VLOOKUP(TEXT(Table2[[#This Row],[Trunc]],"000000"),York2018_Subsample_DB!$A:$G,3,FALSE),"")</f>
        <v>ST50PKT0WC4P</v>
      </c>
      <c r="D47" s="5" t="str">
        <f>IFERROR(VLOOKUP(TEXT(Table2[[#This Row],[Trunc]],"000000"),York2018_Subsample_DB!$A:$G,4,FALSE),"")</f>
        <v>Grain</v>
      </c>
      <c r="E47" s="6">
        <f>IFERROR(VLOOKUP(TEXT(Table2[[#This Row],[Trunc]],"000000"),York2018_Subsample_DB!$A:$G,6,FALSE),"")</f>
        <v>1379</v>
      </c>
      <c r="F47" s="1">
        <v>43706</v>
      </c>
      <c r="G47">
        <f t="shared" si="4"/>
        <v>45</v>
      </c>
      <c r="H47" t="str">
        <f t="shared" si="5"/>
        <v>Soil</v>
      </c>
    </row>
    <row r="48" spans="1:8" x14ac:dyDescent="0.3">
      <c r="A48" s="5" t="s">
        <v>4531</v>
      </c>
      <c r="B48" s="5" t="str">
        <f>IF(Table2[[#This Row],[GENPRINT]]="","","ST50GEN"&amp;TEXT(Table2[[#This Row],[Trunc]],"000000"))</f>
        <v>ST50GEN0108N4</v>
      </c>
      <c r="C48" s="5" t="str">
        <f>IFERROR(VLOOKUP(TEXT(Table2[[#This Row],[Trunc]],"000000"),York2018_Subsample_DB!$A:$G,3,FALSE),"")</f>
        <v>ST50PKT0WCQZ</v>
      </c>
      <c r="D48" s="5" t="str">
        <f>IFERROR(VLOOKUP(TEXT(Table2[[#This Row],[Trunc]],"000000"),York2018_Subsample_DB!$A:$G,4,FALSE),"")</f>
        <v>Grain</v>
      </c>
      <c r="E48" s="6">
        <f>IFERROR(VLOOKUP(TEXT(Table2[[#This Row],[Trunc]],"000000"),York2018_Subsample_DB!$A:$G,6,FALSE),"")</f>
        <v>1247</v>
      </c>
      <c r="F48" s="1">
        <v>43706</v>
      </c>
      <c r="G48">
        <f t="shared" si="4"/>
        <v>46</v>
      </c>
      <c r="H48" t="str">
        <f t="shared" si="5"/>
        <v>Soil</v>
      </c>
    </row>
    <row r="49" spans="1:8" x14ac:dyDescent="0.3">
      <c r="A49" s="5" t="s">
        <v>8145</v>
      </c>
      <c r="B49" s="5" t="str">
        <f>IF(Table2[[#This Row],[GENPRINT]]="","","ST50GEN"&amp;TEXT(Table2[[#This Row],[Trunc]],"000000"))</f>
        <v>ST50GEN01077S</v>
      </c>
      <c r="C49" s="5" t="str">
        <f>IFERROR(VLOOKUP(TEXT(Table2[[#This Row],[Trunc]],"000000"),York2018_Subsample_DB!$A:$G,3,FALSE),"")</f>
        <v>ST50PKT0WC4D</v>
      </c>
      <c r="D49" s="5" t="str">
        <f>IFERROR(VLOOKUP(TEXT(Table2[[#This Row],[Trunc]],"000000"),York2018_Subsample_DB!$A:$G,4,FALSE),"")</f>
        <v>Grain</v>
      </c>
      <c r="E49" s="6">
        <f>IFERROR(VLOOKUP(TEXT(Table2[[#This Row],[Trunc]],"000000"),York2018_Subsample_DB!$A:$G,6,FALSE),"")</f>
        <v>1445</v>
      </c>
      <c r="F49" s="1">
        <v>43706</v>
      </c>
      <c r="G49">
        <f t="shared" si="4"/>
        <v>47</v>
      </c>
      <c r="H49" t="str">
        <f t="shared" si="5"/>
        <v>Soil</v>
      </c>
    </row>
    <row r="50" spans="1:8" x14ac:dyDescent="0.3">
      <c r="A50" s="5" t="s">
        <v>7943</v>
      </c>
      <c r="B50" s="5" t="str">
        <f>IF(Table2[[#This Row],[GENPRINT]]="","","ST50GEN"&amp;TEXT(Table2[[#This Row],[Trunc]],"000000"))</f>
        <v>ST50GEN0107H0</v>
      </c>
      <c r="C50" s="5" t="str">
        <f>IFERROR(VLOOKUP(TEXT(Table2[[#This Row],[Trunc]],"000000"),York2018_Subsample_DB!$A:$G,3,FALSE),"")</f>
        <v>ST50PKT0WC0Y</v>
      </c>
      <c r="D50" s="5" t="str">
        <f>IFERROR(VLOOKUP(TEXT(Table2[[#This Row],[Trunc]],"000000"),York2018_Subsample_DB!$A:$G,4,FALSE),"")</f>
        <v>Grain</v>
      </c>
      <c r="E50" s="6">
        <f>IFERROR(VLOOKUP(TEXT(Table2[[#This Row],[Trunc]],"000000"),York2018_Subsample_DB!$A:$G,6,FALSE),"")</f>
        <v>258</v>
      </c>
      <c r="F50" s="1">
        <v>43706</v>
      </c>
      <c r="G50">
        <f t="shared" si="4"/>
        <v>48</v>
      </c>
      <c r="H50" t="str">
        <f t="shared" si="5"/>
        <v>Soil</v>
      </c>
    </row>
    <row r="51" spans="1:8" x14ac:dyDescent="0.3">
      <c r="A51" s="5">
        <v>10798</v>
      </c>
      <c r="B51" s="5" t="str">
        <f>IF(Table2[[#This Row],[GENPRINT]]="","","ST50GEN"&amp;TEXT(Table2[[#This Row],[Trunc]],"000000"))</f>
        <v>ST50GEN010798</v>
      </c>
      <c r="C51" s="5" t="str">
        <f>IFERROR(VLOOKUP(TEXT(Table2[[#This Row],[Trunc]],"000000"),York2018_Subsample_DB!$A:$G,3,FALSE),"")</f>
        <v>ST50PKT0WC0F</v>
      </c>
      <c r="D51" s="5" t="str">
        <f>IFERROR(VLOOKUP(TEXT(Table2[[#This Row],[Trunc]],"000000"),York2018_Subsample_DB!$A:$G,4,FALSE),"")</f>
        <v>Grain</v>
      </c>
      <c r="E51" s="6">
        <f>IFERROR(VLOOKUP(TEXT(Table2[[#This Row],[Trunc]],"000000"),York2018_Subsample_DB!$A:$G,6,FALSE),"")</f>
        <v>1495</v>
      </c>
      <c r="F51" s="1">
        <v>43706</v>
      </c>
      <c r="G51">
        <f t="shared" si="4"/>
        <v>49</v>
      </c>
      <c r="H51" t="str">
        <f t="shared" si="5"/>
        <v>Soil</v>
      </c>
    </row>
    <row r="52" spans="1:8" x14ac:dyDescent="0.3">
      <c r="A52" s="5" t="s">
        <v>7</v>
      </c>
      <c r="B52" s="5" t="str">
        <f>IF(Table2[[#This Row],[GENPRINT]]="","","ST50GEN"&amp;TEXT(Table2[[#This Row],[Trunc]],"000000"))</f>
        <v/>
      </c>
      <c r="C52" s="5" t="str">
        <f>IFERROR(VLOOKUP(TEXT(Table2[[#This Row],[Trunc]],"000000"),York2018_Subsample_DB!$A:$G,3,FALSE),"")</f>
        <v/>
      </c>
      <c r="D52" s="5" t="str">
        <f>IFERROR(VLOOKUP(TEXT(Table2[[#This Row],[Trunc]],"000000"),York2018_Subsample_DB!$A:$G,4,FALSE),"")</f>
        <v/>
      </c>
      <c r="E52" s="6" t="str">
        <f>IFERROR(VLOOKUP(TEXT(Table2[[#This Row],[Trunc]],"000000"),York2018_Subsample_DB!$A:$G,6,FALSE),"")</f>
        <v/>
      </c>
      <c r="F52" s="1">
        <v>43706</v>
      </c>
      <c r="G52">
        <f t="shared" si="4"/>
        <v>50</v>
      </c>
      <c r="H52" t="str">
        <f t="shared" si="5"/>
        <v>Soil</v>
      </c>
    </row>
    <row r="53" spans="1:8" x14ac:dyDescent="0.3">
      <c r="A53" s="5" t="s">
        <v>8157</v>
      </c>
      <c r="B53" s="5" t="str">
        <f>IF(Table2[[#This Row],[GENPRINT]]="","","ST50GEN"&amp;TEXT(Table2[[#This Row],[Trunc]],"000000"))</f>
        <v>ST50GEN01077N</v>
      </c>
      <c r="C53" s="5" t="str">
        <f>IFERROR(VLOOKUP(TEXT(Table2[[#This Row],[Trunc]],"000000"),York2018_Subsample_DB!$A:$G,3,FALSE),"")</f>
        <v>ST50PKT0WC4B</v>
      </c>
      <c r="D53" s="5" t="str">
        <f>IFERROR(VLOOKUP(TEXT(Table2[[#This Row],[Trunc]],"000000"),York2018_Subsample_DB!$A:$G,4,FALSE),"")</f>
        <v>Grain</v>
      </c>
      <c r="E53" s="6">
        <f>IFERROR(VLOOKUP(TEXT(Table2[[#This Row],[Trunc]],"000000"),York2018_Subsample_DB!$A:$G,6,FALSE),"")</f>
        <v>1192</v>
      </c>
      <c r="F53" s="1">
        <v>43706</v>
      </c>
      <c r="G53">
        <f t="shared" si="4"/>
        <v>51</v>
      </c>
      <c r="H53" t="str">
        <f t="shared" si="5"/>
        <v>Soil</v>
      </c>
    </row>
    <row r="54" spans="1:8" x14ac:dyDescent="0.3">
      <c r="A54" s="5" t="s">
        <v>8175</v>
      </c>
      <c r="B54" s="5" t="str">
        <f>IF(Table2[[#This Row],[GENPRINT]]="","","ST50GEN"&amp;TEXT(Table2[[#This Row],[Trunc]],"000000"))</f>
        <v>ST50GEN01077G</v>
      </c>
      <c r="C54" s="5" t="str">
        <f>IFERROR(VLOOKUP(TEXT(Table2[[#This Row],[Trunc]],"000000"),York2018_Subsample_DB!$A:$G,3,FALSE),"")</f>
        <v>ST50PKT0WC47</v>
      </c>
      <c r="D54" s="5" t="str">
        <f>IFERROR(VLOOKUP(TEXT(Table2[[#This Row],[Trunc]],"000000"),York2018_Subsample_DB!$A:$G,4,FALSE),"")</f>
        <v>Grain</v>
      </c>
      <c r="E54" s="6">
        <f>IFERROR(VLOOKUP(TEXT(Table2[[#This Row],[Trunc]],"000000"),York2018_Subsample_DB!$A:$G,6,FALSE),"")</f>
        <v>1379</v>
      </c>
      <c r="F54" s="1">
        <v>43706</v>
      </c>
      <c r="G54">
        <f t="shared" si="4"/>
        <v>52</v>
      </c>
      <c r="H54" t="str">
        <f t="shared" si="5"/>
        <v>Soil</v>
      </c>
    </row>
    <row r="55" spans="1:8" x14ac:dyDescent="0.3">
      <c r="A55" s="5" t="s">
        <v>4501</v>
      </c>
      <c r="B55" s="5" t="str">
        <f>IF(Table2[[#This Row],[GENPRINT]]="","","ST50GEN"&amp;TEXT(Table2[[#This Row],[Trunc]],"000000"))</f>
        <v>ST50GEN0108NG</v>
      </c>
      <c r="C55" s="5" t="str">
        <f>IFERROR(VLOOKUP(TEXT(Table2[[#This Row],[Trunc]],"000000"),York2018_Subsample_DB!$A:$G,3,FALSE),"")</f>
        <v>ST50PKT0WCR4</v>
      </c>
      <c r="D55" s="5" t="str">
        <f>IFERROR(VLOOKUP(TEXT(Table2[[#This Row],[Trunc]],"000000"),York2018_Subsample_DB!$A:$G,4,FALSE),"")</f>
        <v>Grain</v>
      </c>
      <c r="E55" s="6">
        <f>IFERROR(VLOOKUP(TEXT(Table2[[#This Row],[Trunc]],"000000"),York2018_Subsample_DB!$A:$G,6,FALSE),"")</f>
        <v>1547</v>
      </c>
      <c r="F55" s="1">
        <v>43706</v>
      </c>
      <c r="G55">
        <f t="shared" si="4"/>
        <v>53</v>
      </c>
      <c r="H55" t="str">
        <f t="shared" si="5"/>
        <v>Soil</v>
      </c>
    </row>
    <row r="56" spans="1:8" x14ac:dyDescent="0.3">
      <c r="A56" s="5" t="s">
        <v>4477</v>
      </c>
      <c r="B56" s="5" t="str">
        <f>IF(Table2[[#This Row],[GENPRINT]]="","","ST50GEN"&amp;TEXT(Table2[[#This Row],[Trunc]],"000000"))</f>
        <v>ST50GEN0108NQ</v>
      </c>
      <c r="C56" s="5" t="str">
        <f>IFERROR(VLOOKUP(TEXT(Table2[[#This Row],[Trunc]],"000000"),York2018_Subsample_DB!$A:$G,3,FALSE),"")</f>
        <v>ST50PKT0WCRB</v>
      </c>
      <c r="D56" s="5" t="str">
        <f>IFERROR(VLOOKUP(TEXT(Table2[[#This Row],[Trunc]],"000000"),York2018_Subsample_DB!$A:$G,4,FALSE),"")</f>
        <v>Grain</v>
      </c>
      <c r="E56" s="6">
        <f>IFERROR(VLOOKUP(TEXT(Table2[[#This Row],[Trunc]],"000000"),York2018_Subsample_DB!$A:$G,6,FALSE),"")</f>
        <v>1528</v>
      </c>
      <c r="F56" s="1">
        <v>43706</v>
      </c>
      <c r="G56">
        <f t="shared" si="4"/>
        <v>54</v>
      </c>
      <c r="H56" t="str">
        <f t="shared" si="5"/>
        <v>Soil</v>
      </c>
    </row>
    <row r="57" spans="1:8" x14ac:dyDescent="0.3">
      <c r="A57" s="5" t="s">
        <v>3441</v>
      </c>
      <c r="B57" s="5" t="str">
        <f>IF(Table2[[#This Row],[GENPRINT]]="","","ST50GEN"&amp;TEXT(Table2[[#This Row],[Trunc]],"000000"))</f>
        <v>ST50GEN0108XL</v>
      </c>
      <c r="C57" s="5" t="str">
        <f>IFERROR(VLOOKUP(TEXT(Table2[[#This Row],[Trunc]],"000000"),York2018_Subsample_DB!$A:$G,3,FALSE),"")</f>
        <v>ST50PKT0WD0D</v>
      </c>
      <c r="D57" s="5" t="str">
        <f>IFERROR(VLOOKUP(TEXT(Table2[[#This Row],[Trunc]],"000000"),York2018_Subsample_DB!$A:$G,4,FALSE),"")</f>
        <v>Grain</v>
      </c>
      <c r="E57" s="6">
        <f>IFERROR(VLOOKUP(TEXT(Table2[[#This Row],[Trunc]],"000000"),York2018_Subsample_DB!$A:$G,6,FALSE),"")</f>
        <v>1212</v>
      </c>
      <c r="F57" s="1">
        <v>43706</v>
      </c>
      <c r="G57">
        <f t="shared" si="4"/>
        <v>55</v>
      </c>
      <c r="H57" t="str">
        <f t="shared" si="5"/>
        <v>Soil</v>
      </c>
    </row>
    <row r="58" spans="1:8" x14ac:dyDescent="0.3">
      <c r="A58" s="5" t="s">
        <v>7997</v>
      </c>
      <c r="B58" s="5" t="str">
        <f>IF(Table2[[#This Row],[GENPRINT]]="","","ST50GEN"&amp;TEXT(Table2[[#This Row],[Trunc]],"000000"))</f>
        <v>ST50GEN01079L</v>
      </c>
      <c r="C58" s="5" t="str">
        <f>IFERROR(VLOOKUP(TEXT(Table2[[#This Row],[Trunc]],"000000"),York2018_Subsample_DB!$A:$G,3,FALSE),"")</f>
        <v>ST50PKT0WC0L</v>
      </c>
      <c r="D58" s="5" t="str">
        <f>IFERROR(VLOOKUP(TEXT(Table2[[#This Row],[Trunc]],"000000"),York2018_Subsample_DB!$A:$G,4,FALSE),"")</f>
        <v>Grain</v>
      </c>
      <c r="E58" s="6">
        <f>IFERROR(VLOOKUP(TEXT(Table2[[#This Row],[Trunc]],"000000"),York2018_Subsample_DB!$A:$G,6,FALSE),"")</f>
        <v>1610</v>
      </c>
      <c r="F58" s="1">
        <v>43706</v>
      </c>
      <c r="G58">
        <f t="shared" si="4"/>
        <v>56</v>
      </c>
      <c r="H58" t="str">
        <f t="shared" si="5"/>
        <v>Soil</v>
      </c>
    </row>
    <row r="59" spans="1:8" x14ac:dyDescent="0.3">
      <c r="A59" s="5" t="s">
        <v>4018</v>
      </c>
      <c r="B59" s="5" t="str">
        <f>IF(Table2[[#This Row],[GENPRINT]]="","","ST50GEN"&amp;TEXT(Table2[[#This Row],[Trunc]],"000000"))</f>
        <v>ST50GEN0108QD</v>
      </c>
      <c r="C59" s="5" t="str">
        <f>IFERROR(VLOOKUP(TEXT(Table2[[#This Row],[Trunc]],"000000"),York2018_Subsample_DB!$A:$G,3,FALSE),"")</f>
        <v>ST50PKT0WCYD</v>
      </c>
      <c r="D59" s="5" t="str">
        <f>IFERROR(VLOOKUP(TEXT(Table2[[#This Row],[Trunc]],"000000"),York2018_Subsample_DB!$A:$G,4,FALSE),"")</f>
        <v>Grain</v>
      </c>
      <c r="E59" s="6">
        <f>IFERROR(VLOOKUP(TEXT(Table2[[#This Row],[Trunc]],"000000"),York2018_Subsample_DB!$A:$G,6,FALSE),"")</f>
        <v>882</v>
      </c>
      <c r="F59" s="1">
        <v>43706</v>
      </c>
      <c r="G59">
        <f t="shared" si="4"/>
        <v>57</v>
      </c>
      <c r="H59" t="str">
        <f t="shared" si="5"/>
        <v>Soil</v>
      </c>
    </row>
    <row r="60" spans="1:8" x14ac:dyDescent="0.3">
      <c r="A60" s="5" t="s">
        <v>6689</v>
      </c>
      <c r="B60" s="5" t="str">
        <f>IF(Table2[[#This Row],[GENPRINT]]="","","ST50GEN"&amp;TEXT(Table2[[#This Row],[Trunc]],"000000"))</f>
        <v>ST50GEN0107RN</v>
      </c>
      <c r="C60" s="5" t="str">
        <f>IFERROR(VLOOKUP(TEXT(Table2[[#This Row],[Trunc]],"000000"),York2018_Subsample_DB!$A:$G,3,FALSE),"")</f>
        <v>ST50PKT0WCD2</v>
      </c>
      <c r="D60" s="5" t="str">
        <f>IFERROR(VLOOKUP(TEXT(Table2[[#This Row],[Trunc]],"000000"),York2018_Subsample_DB!$A:$G,4,FALSE),"")</f>
        <v>Grain</v>
      </c>
      <c r="E60" s="6">
        <f>IFERROR(VLOOKUP(TEXT(Table2[[#This Row],[Trunc]],"000000"),York2018_Subsample_DB!$A:$G,6,FALSE),"")</f>
        <v>976</v>
      </c>
      <c r="F60" s="1">
        <v>43706</v>
      </c>
      <c r="G60">
        <f t="shared" si="4"/>
        <v>58</v>
      </c>
      <c r="H60" t="str">
        <f t="shared" si="5"/>
        <v>Soil</v>
      </c>
    </row>
    <row r="61" spans="1:8" x14ac:dyDescent="0.3">
      <c r="A61" s="5" t="s">
        <v>3477</v>
      </c>
      <c r="B61" s="5" t="str">
        <f>IF(Table2[[#This Row],[GENPRINT]]="","","ST50GEN"&amp;TEXT(Table2[[#This Row],[Trunc]],"000000"))</f>
        <v>ST50GEN0108X6</v>
      </c>
      <c r="C61" s="5" t="str">
        <f>IFERROR(VLOOKUP(TEXT(Table2[[#This Row],[Trunc]],"000000"),York2018_Subsample_DB!$A:$G,3,FALSE),"")</f>
        <v>ST50PKT0WD04</v>
      </c>
      <c r="D61" s="5" t="str">
        <f>IFERROR(VLOOKUP(TEXT(Table2[[#This Row],[Trunc]],"000000"),York2018_Subsample_DB!$A:$G,4,FALSE),"")</f>
        <v>Grain</v>
      </c>
      <c r="E61" s="6">
        <f>IFERROR(VLOOKUP(TEXT(Table2[[#This Row],[Trunc]],"000000"),York2018_Subsample_DB!$A:$G,6,FALSE),"")</f>
        <v>1187</v>
      </c>
      <c r="F61" s="1">
        <v>43706</v>
      </c>
      <c r="G61">
        <f t="shared" si="4"/>
        <v>59</v>
      </c>
      <c r="H61" t="str">
        <f t="shared" si="5"/>
        <v>Soil</v>
      </c>
    </row>
    <row r="62" spans="1:8" x14ac:dyDescent="0.3">
      <c r="A62" s="5" t="s">
        <v>958</v>
      </c>
      <c r="B62" s="5" t="str">
        <f>IF(Table2[[#This Row],[GENPRINT]]="","","ST50GEN"&amp;TEXT(Table2[[#This Row],[Trunc]],"000000"))</f>
        <v>ST50GEN0109VT</v>
      </c>
      <c r="C62" s="5" t="str">
        <f>IFERROR(VLOOKUP(TEXT(Table2[[#This Row],[Trunc]],"000000"),York2018_Subsample_DB!$A:$G,3,FALSE),"")</f>
        <v>ST50PKT0WDL4</v>
      </c>
      <c r="D62" s="5" t="str">
        <f>IFERROR(VLOOKUP(TEXT(Table2[[#This Row],[Trunc]],"000000"),York2018_Subsample_DB!$A:$G,4,FALSE),"")</f>
        <v>Grain</v>
      </c>
      <c r="E62" s="6">
        <f>IFERROR(VLOOKUP(TEXT(Table2[[#This Row],[Trunc]],"000000"),York2018_Subsample_DB!$A:$G,6,FALSE),"")</f>
        <v>1306</v>
      </c>
      <c r="F62" s="1">
        <v>43706</v>
      </c>
      <c r="G62">
        <f t="shared" si="4"/>
        <v>60</v>
      </c>
      <c r="H62" t="str">
        <f t="shared" si="5"/>
        <v>Soil</v>
      </c>
    </row>
    <row r="63" spans="1:8" x14ac:dyDescent="0.3">
      <c r="A63" s="5" t="s">
        <v>5446</v>
      </c>
      <c r="B63" s="5" t="str">
        <f>IF(Table2[[#This Row],[GENPRINT]]="","","ST50GEN"&amp;TEXT(Table2[[#This Row],[Trunc]],"000000"))</f>
        <v>ST50GEN01088G</v>
      </c>
      <c r="C63" s="5" t="str">
        <f>IFERROR(VLOOKUP(TEXT(Table2[[#This Row],[Trunc]],"000000"),York2018_Subsample_DB!$A:$G,3,FALSE),"")</f>
        <v>ST50PKT0WCLQ</v>
      </c>
      <c r="D63" s="5" t="str">
        <f>IFERROR(VLOOKUP(TEXT(Table2[[#This Row],[Trunc]],"000000"),York2018_Subsample_DB!$A:$G,4,FALSE),"")</f>
        <v>Grain</v>
      </c>
      <c r="E63" s="6" t="str">
        <f>IFERROR(VLOOKUP(TEXT(Table2[[#This Row],[Trunc]],"000000"),York2018_Subsample_DB!$A:$G,6,FALSE),"")</f>
        <v>M76-116</v>
      </c>
      <c r="F63" s="1">
        <v>43706</v>
      </c>
      <c r="G63">
        <f t="shared" si="4"/>
        <v>61</v>
      </c>
      <c r="H63" t="str">
        <f t="shared" si="5"/>
        <v>Soil</v>
      </c>
    </row>
    <row r="64" spans="1:8" x14ac:dyDescent="0.3">
      <c r="A64" s="5" t="s">
        <v>1066</v>
      </c>
      <c r="B64" s="5" t="str">
        <f>IF(Table2[[#This Row],[GENPRINT]]="","","ST50GEN"&amp;TEXT(Table2[[#This Row],[Trunc]],"000000"))</f>
        <v>ST50GEN0109TN</v>
      </c>
      <c r="C64" s="5" t="str">
        <f>IFERROR(VLOOKUP(TEXT(Table2[[#This Row],[Trunc]],"000000"),York2018_Subsample_DB!$A:$G,3,FALSE),"")</f>
        <v>ST50PKT0WDNN</v>
      </c>
      <c r="D64" s="5" t="str">
        <f>IFERROR(VLOOKUP(TEXT(Table2[[#This Row],[Trunc]],"000000"),York2018_Subsample_DB!$A:$G,4,FALSE),"")</f>
        <v>Grain</v>
      </c>
      <c r="E64" s="6">
        <f>IFERROR(VLOOKUP(TEXT(Table2[[#This Row],[Trunc]],"000000"),York2018_Subsample_DB!$A:$G,6,FALSE),"")</f>
        <v>1176</v>
      </c>
      <c r="F64" s="1">
        <v>43706</v>
      </c>
      <c r="G64">
        <f t="shared" si="4"/>
        <v>62</v>
      </c>
      <c r="H64" t="str">
        <f t="shared" si="5"/>
        <v>Soil</v>
      </c>
    </row>
    <row r="65" spans="1:8" x14ac:dyDescent="0.3">
      <c r="A65" s="5" t="s">
        <v>4429</v>
      </c>
      <c r="B65" s="5" t="str">
        <f>IF(Table2[[#This Row],[GENPRINT]]="","","ST50GEN"&amp;TEXT(Table2[[#This Row],[Trunc]],"000000"))</f>
        <v>ST50GEN0108JD</v>
      </c>
      <c r="C65" s="5" t="str">
        <f>IFERROR(VLOOKUP(TEXT(Table2[[#This Row],[Trunc]],"000000"),York2018_Subsample_DB!$A:$G,3,FALSE),"")</f>
        <v>ST50PKT0WCRL</v>
      </c>
      <c r="D65" s="5" t="str">
        <f>IFERROR(VLOOKUP(TEXT(Table2[[#This Row],[Trunc]],"000000"),York2018_Subsample_DB!$A:$G,4,FALSE),"")</f>
        <v>Grain</v>
      </c>
      <c r="E65" s="6">
        <f>IFERROR(VLOOKUP(TEXT(Table2[[#This Row],[Trunc]],"000000"),York2018_Subsample_DB!$A:$G,6,FALSE),"")</f>
        <v>1547</v>
      </c>
      <c r="F65" s="1">
        <v>43706</v>
      </c>
      <c r="G65">
        <f t="shared" si="4"/>
        <v>63</v>
      </c>
      <c r="H65" t="str">
        <f t="shared" si="5"/>
        <v>Soil</v>
      </c>
    </row>
    <row r="66" spans="1:8" x14ac:dyDescent="0.3">
      <c r="A66" s="5" t="s">
        <v>8181</v>
      </c>
      <c r="B66" s="5" t="str">
        <f>IF(Table2[[#This Row],[GENPRINT]]="","","ST50GEN"&amp;TEXT(Table2[[#This Row],[Trunc]],"000000"))</f>
        <v>ST50GEN01077D</v>
      </c>
      <c r="C66" s="5" t="str">
        <f>IFERROR(VLOOKUP(TEXT(Table2[[#This Row],[Trunc]],"000000"),York2018_Subsample_DB!$A:$G,3,FALSE),"")</f>
        <v>ST50PKT0WC46</v>
      </c>
      <c r="D66" s="5" t="str">
        <f>IFERROR(VLOOKUP(TEXT(Table2[[#This Row],[Trunc]],"000000"),York2018_Subsample_DB!$A:$G,4,FALSE),"")</f>
        <v>Grain</v>
      </c>
      <c r="E66" s="6">
        <f>IFERROR(VLOOKUP(TEXT(Table2[[#This Row],[Trunc]],"000000"),York2018_Subsample_DB!$A:$G,6,FALSE),"")</f>
        <v>742</v>
      </c>
      <c r="F66" s="1">
        <v>43706</v>
      </c>
      <c r="G66">
        <f t="shared" si="4"/>
        <v>64</v>
      </c>
      <c r="H66" t="str">
        <f t="shared" si="5"/>
        <v>Soil</v>
      </c>
    </row>
    <row r="67" spans="1:8" x14ac:dyDescent="0.3">
      <c r="A67" s="5" t="s">
        <v>6737</v>
      </c>
      <c r="B67" s="5" t="str">
        <f>IF(Table2[[#This Row],[GENPRINT]]="","","ST50GEN"&amp;TEXT(Table2[[#This Row],[Trunc]],"000000"))</f>
        <v>ST50GEN0107R4</v>
      </c>
      <c r="C67" s="5" t="str">
        <f>IFERROR(VLOOKUP(TEXT(Table2[[#This Row],[Trunc]],"000000"),York2018_Subsample_DB!$A:$G,3,FALSE),"")</f>
        <v>ST50PKT0WCCR</v>
      </c>
      <c r="D67" s="5" t="str">
        <f>IFERROR(VLOOKUP(TEXT(Table2[[#This Row],[Trunc]],"000000"),York2018_Subsample_DB!$A:$G,4,FALSE),"")</f>
        <v>Grain</v>
      </c>
      <c r="E67" s="6">
        <f>IFERROR(VLOOKUP(TEXT(Table2[[#This Row],[Trunc]],"000000"),York2018_Subsample_DB!$A:$G,6,FALSE),"")</f>
        <v>718</v>
      </c>
      <c r="F67" s="1">
        <v>43706</v>
      </c>
      <c r="G67">
        <f t="shared" si="4"/>
        <v>65</v>
      </c>
      <c r="H67" t="str">
        <f t="shared" si="5"/>
        <v>Soil</v>
      </c>
    </row>
    <row r="68" spans="1:8" x14ac:dyDescent="0.3">
      <c r="A68" s="5" t="s">
        <v>8133</v>
      </c>
      <c r="B68" s="5" t="str">
        <f>IF(Table2[[#This Row],[GENPRINT]]="","","ST50GEN"&amp;TEXT(Table2[[#This Row],[Trunc]],"000000"))</f>
        <v>ST50GEN01077X</v>
      </c>
      <c r="C68" s="5" t="str">
        <f>IFERROR(VLOOKUP(TEXT(Table2[[#This Row],[Trunc]],"000000"),York2018_Subsample_DB!$A:$G,3,FALSE),"")</f>
        <v>ST50PKT0WC4G</v>
      </c>
      <c r="D68" s="5" t="str">
        <f>IFERROR(VLOOKUP(TEXT(Table2[[#This Row],[Trunc]],"000000"),York2018_Subsample_DB!$A:$G,4,FALSE),"")</f>
        <v>Grain</v>
      </c>
      <c r="E68" s="6">
        <f>IFERROR(VLOOKUP(TEXT(Table2[[#This Row],[Trunc]],"000000"),York2018_Subsample_DB!$A:$G,6,FALSE),"")</f>
        <v>806</v>
      </c>
      <c r="F68" s="1">
        <v>43706</v>
      </c>
      <c r="G68">
        <f t="shared" si="4"/>
        <v>66</v>
      </c>
      <c r="H68" t="str">
        <f t="shared" si="5"/>
        <v>Soil</v>
      </c>
    </row>
    <row r="69" spans="1:8" x14ac:dyDescent="0.3">
      <c r="A69" s="5">
        <v>10785</v>
      </c>
      <c r="B69" s="5" t="str">
        <f>IF(Table2[[#This Row],[GENPRINT]]="","","ST50GEN"&amp;TEXT(Table2[[#This Row],[Trunc]],"000000"))</f>
        <v>ST50GEN010785</v>
      </c>
      <c r="C69" s="5" t="str">
        <f>IFERROR(VLOOKUP(TEXT(Table2[[#This Row],[Trunc]],"000000"),York2018_Subsample_DB!$A:$G,3,FALSE),"")</f>
        <v>ST50PKT0WC4N</v>
      </c>
      <c r="D69" s="5" t="str">
        <f>IFERROR(VLOOKUP(TEXT(Table2[[#This Row],[Trunc]],"000000"),York2018_Subsample_DB!$A:$G,4,FALSE),"")</f>
        <v>Grain</v>
      </c>
      <c r="E69" s="6">
        <f>IFERROR(VLOOKUP(TEXT(Table2[[#This Row],[Trunc]],"000000"),York2018_Subsample_DB!$A:$G,6,FALSE),"")</f>
        <v>742</v>
      </c>
      <c r="F69" s="1">
        <v>43706</v>
      </c>
      <c r="G69">
        <f t="shared" si="4"/>
        <v>67</v>
      </c>
      <c r="H69" t="str">
        <f t="shared" si="5"/>
        <v>Soil</v>
      </c>
    </row>
    <row r="70" spans="1:8" x14ac:dyDescent="0.3">
      <c r="A70" s="5" t="s">
        <v>4525</v>
      </c>
      <c r="B70" s="5" t="str">
        <f>IF(Table2[[#This Row],[GENPRINT]]="","","ST50GEN"&amp;TEXT(Table2[[#This Row],[Trunc]],"000000"))</f>
        <v>ST50GEN0108N6</v>
      </c>
      <c r="C70" s="5" t="str">
        <f>IFERROR(VLOOKUP(TEXT(Table2[[#This Row],[Trunc]],"000000"),York2018_Subsample_DB!$A:$G,3,FALSE),"")</f>
        <v>ST50PKT0WCR0</v>
      </c>
      <c r="D70" s="5" t="str">
        <f>IFERROR(VLOOKUP(TEXT(Table2[[#This Row],[Trunc]],"000000"),York2018_Subsample_DB!$A:$G,4,FALSE),"")</f>
        <v>Grain</v>
      </c>
      <c r="E70" s="6">
        <f>IFERROR(VLOOKUP(TEXT(Table2[[#This Row],[Trunc]],"000000"),York2018_Subsample_DB!$A:$G,6,FALSE),"")</f>
        <v>438</v>
      </c>
      <c r="F70" s="1">
        <v>43706</v>
      </c>
      <c r="G70">
        <f t="shared" si="4"/>
        <v>68</v>
      </c>
      <c r="H70" t="str">
        <f t="shared" si="5"/>
        <v>Soil</v>
      </c>
    </row>
    <row r="71" spans="1:8" x14ac:dyDescent="0.3">
      <c r="A71" s="5" t="s">
        <v>8047</v>
      </c>
      <c r="B71" s="5" t="str">
        <f>IF(Table2[[#This Row],[GENPRINT]]="","","ST50GEN"&amp;TEXT(Table2[[#This Row],[Trunc]],"000000"))</f>
        <v>ST50GEN01078Y</v>
      </c>
      <c r="C71" s="5" t="str">
        <f>IFERROR(VLOOKUP(TEXT(Table2[[#This Row],[Trunc]],"000000"),York2018_Subsample_DB!$A:$G,3,FALSE),"")</f>
        <v>ST50PKT0WC08</v>
      </c>
      <c r="D71" s="5" t="str">
        <f>IFERROR(VLOOKUP(TEXT(Table2[[#This Row],[Trunc]],"000000"),York2018_Subsample_DB!$A:$G,4,FALSE),"")</f>
        <v>Grain</v>
      </c>
      <c r="E71" s="6">
        <f>IFERROR(VLOOKUP(TEXT(Table2[[#This Row],[Trunc]],"000000"),York2018_Subsample_DB!$A:$G,6,FALSE),"")</f>
        <v>1051</v>
      </c>
      <c r="F71" s="1">
        <v>43706</v>
      </c>
      <c r="G71">
        <f t="shared" si="4"/>
        <v>69</v>
      </c>
      <c r="H71" t="str">
        <f t="shared" si="5"/>
        <v>Soil</v>
      </c>
    </row>
    <row r="72" spans="1:8" x14ac:dyDescent="0.3">
      <c r="A72" s="5" t="s">
        <v>3447</v>
      </c>
      <c r="B72" s="5" t="str">
        <f>IF(Table2[[#This Row],[GENPRINT]]="","","ST50GEN"&amp;TEXT(Table2[[#This Row],[Trunc]],"000000"))</f>
        <v>ST50GEN0108XJ</v>
      </c>
      <c r="C72" s="5" t="str">
        <f>IFERROR(VLOOKUP(TEXT(Table2[[#This Row],[Trunc]],"000000"),York2018_Subsample_DB!$A:$G,3,FALSE),"")</f>
        <v>ST50PKT0WD0C</v>
      </c>
      <c r="D72" s="5" t="str">
        <f>IFERROR(VLOOKUP(TEXT(Table2[[#This Row],[Trunc]],"000000"),York2018_Subsample_DB!$A:$G,4,FALSE),"")</f>
        <v>Grain</v>
      </c>
      <c r="E72" s="6">
        <f>IFERROR(VLOOKUP(TEXT(Table2[[#This Row],[Trunc]],"000000"),York2018_Subsample_DB!$A:$G,6,FALSE),"")</f>
        <v>1265</v>
      </c>
      <c r="F72" s="1">
        <v>43706</v>
      </c>
      <c r="G72">
        <f t="shared" ref="G72:G84" si="6">IF(A72="Start",0,G71+1)</f>
        <v>70</v>
      </c>
      <c r="H72" t="str">
        <f t="shared" ref="H72:H84" si="7">IF(A72&lt;&gt;"",H71,"")</f>
        <v>Soil</v>
      </c>
    </row>
    <row r="73" spans="1:8" x14ac:dyDescent="0.3">
      <c r="A73" s="5">
        <v>10783</v>
      </c>
      <c r="B73" s="5" t="str">
        <f>IF(Table2[[#This Row],[GENPRINT]]="","","ST50GEN"&amp;TEXT(Table2[[#This Row],[Trunc]],"000000"))</f>
        <v>ST50GEN010783</v>
      </c>
      <c r="C73" s="5" t="str">
        <f>IFERROR(VLOOKUP(TEXT(Table2[[#This Row],[Trunc]],"000000"),York2018_Subsample_DB!$A:$G,3,FALSE),"")</f>
        <v>ST50PKT0WC4K</v>
      </c>
      <c r="D73" s="5" t="str">
        <f>IFERROR(VLOOKUP(TEXT(Table2[[#This Row],[Trunc]],"000000"),York2018_Subsample_DB!$A:$G,4,FALSE),"")</f>
        <v>Grain</v>
      </c>
      <c r="E73" s="6">
        <f>IFERROR(VLOOKUP(TEXT(Table2[[#This Row],[Trunc]],"000000"),York2018_Subsample_DB!$A:$G,6,FALSE),"")</f>
        <v>118</v>
      </c>
      <c r="F73" s="1">
        <v>43706</v>
      </c>
      <c r="G73">
        <f t="shared" si="6"/>
        <v>71</v>
      </c>
      <c r="H73" t="str">
        <f t="shared" si="7"/>
        <v>Soil</v>
      </c>
    </row>
    <row r="74" spans="1:8" x14ac:dyDescent="0.3">
      <c r="A74" s="5" t="s">
        <v>892</v>
      </c>
      <c r="B74" s="5" t="str">
        <f>IF(Table2[[#This Row],[GENPRINT]]="","","ST50GEN"&amp;TEXT(Table2[[#This Row],[Trunc]],"000000"))</f>
        <v>ST50GEN0109S9</v>
      </c>
      <c r="C74" s="5" t="str">
        <f>IFERROR(VLOOKUP(TEXT(Table2[[#This Row],[Trunc]],"000000"),York2018_Subsample_DB!$A:$G,3,FALSE),"")</f>
        <v>ST50PKT0WDLK</v>
      </c>
      <c r="D74" s="5" t="str">
        <f>IFERROR(VLOOKUP(TEXT(Table2[[#This Row],[Trunc]],"000000"),York2018_Subsample_DB!$A:$G,4,FALSE),"")</f>
        <v>Grain</v>
      </c>
      <c r="E74" s="6">
        <f>IFERROR(VLOOKUP(TEXT(Table2[[#This Row],[Trunc]],"000000"),York2018_Subsample_DB!$A:$G,6,FALSE),"")</f>
        <v>962</v>
      </c>
      <c r="F74" s="1">
        <v>43706</v>
      </c>
      <c r="G74">
        <f t="shared" si="6"/>
        <v>72</v>
      </c>
      <c r="H74" t="str">
        <f t="shared" si="7"/>
        <v>Soil</v>
      </c>
    </row>
    <row r="75" spans="1:8" x14ac:dyDescent="0.3">
      <c r="A75" s="5" t="s">
        <v>8169</v>
      </c>
      <c r="B75" s="5" t="str">
        <f>IF(Table2[[#This Row],[GENPRINT]]="","","ST50GEN"&amp;TEXT(Table2[[#This Row],[Trunc]],"000000"))</f>
        <v>ST50GEN01077J</v>
      </c>
      <c r="C75" s="5" t="str">
        <f>IFERROR(VLOOKUP(TEXT(Table2[[#This Row],[Trunc]],"000000"),York2018_Subsample_DB!$A:$G,3,FALSE),"")</f>
        <v>ST50PKT0WC48</v>
      </c>
      <c r="D75" s="5" t="str">
        <f>IFERROR(VLOOKUP(TEXT(Table2[[#This Row],[Trunc]],"000000"),York2018_Subsample_DB!$A:$G,4,FALSE),"")</f>
        <v>Grain</v>
      </c>
      <c r="E75" s="6">
        <f>IFERROR(VLOOKUP(TEXT(Table2[[#This Row],[Trunc]],"000000"),York2018_Subsample_DB!$A:$G,6,FALSE),"")</f>
        <v>1148</v>
      </c>
      <c r="F75" s="1">
        <v>43706</v>
      </c>
      <c r="G75">
        <f t="shared" si="6"/>
        <v>73</v>
      </c>
      <c r="H75" t="str">
        <f t="shared" si="7"/>
        <v>Soil</v>
      </c>
    </row>
    <row r="76" spans="1:8" x14ac:dyDescent="0.3">
      <c r="A76" s="5">
        <v>10794</v>
      </c>
      <c r="B76" s="5" t="str">
        <f>IF(Table2[[#This Row],[GENPRINT]]="","","ST50GEN"&amp;TEXT(Table2[[#This Row],[Trunc]],"000000"))</f>
        <v>ST50GEN010794</v>
      </c>
      <c r="C76" s="5" t="str">
        <f>IFERROR(VLOOKUP(TEXT(Table2[[#This Row],[Trunc]],"000000"),York2018_Subsample_DB!$A:$G,3,FALSE),"")</f>
        <v>ST50PKT0WC0C</v>
      </c>
      <c r="D76" s="5" t="str">
        <f>IFERROR(VLOOKUP(TEXT(Table2[[#This Row],[Trunc]],"000000"),York2018_Subsample_DB!$A:$G,4,FALSE),"")</f>
        <v>Grain</v>
      </c>
      <c r="E76" s="6" t="str">
        <f>IFERROR(VLOOKUP(TEXT(Table2[[#This Row],[Trunc]],"000000"),York2018_Subsample_DB!$A:$G,6,FALSE),"")</f>
        <v>M75-28</v>
      </c>
      <c r="F76" s="1">
        <v>43706</v>
      </c>
      <c r="G76">
        <f t="shared" si="6"/>
        <v>74</v>
      </c>
      <c r="H76" t="str">
        <f t="shared" si="7"/>
        <v>Soil</v>
      </c>
    </row>
    <row r="77" spans="1:8" x14ac:dyDescent="0.3">
      <c r="A77" s="5" t="s">
        <v>3471</v>
      </c>
      <c r="B77" s="5" t="str">
        <f>IF(Table2[[#This Row],[GENPRINT]]="","","ST50GEN"&amp;TEXT(Table2[[#This Row],[Trunc]],"000000"))</f>
        <v>ST50GEN0108X8</v>
      </c>
      <c r="C77" s="5" t="str">
        <f>IFERROR(VLOOKUP(TEXT(Table2[[#This Row],[Trunc]],"000000"),York2018_Subsample_DB!$A:$G,3,FALSE),"")</f>
        <v>ST50PKT0WD07</v>
      </c>
      <c r="D77" s="5" t="str">
        <f>IFERROR(VLOOKUP(TEXT(Table2[[#This Row],[Trunc]],"000000"),York2018_Subsample_DB!$A:$G,4,FALSE),"")</f>
        <v>Grain</v>
      </c>
      <c r="E77" s="6">
        <f>IFERROR(VLOOKUP(TEXT(Table2[[#This Row],[Trunc]],"000000"),York2018_Subsample_DB!$A:$G,6,FALSE),"")</f>
        <v>1148</v>
      </c>
      <c r="F77" s="1">
        <v>43706</v>
      </c>
      <c r="G77">
        <f t="shared" si="6"/>
        <v>75</v>
      </c>
      <c r="H77" t="str">
        <f t="shared" si="7"/>
        <v>Soil</v>
      </c>
    </row>
    <row r="78" spans="1:8" x14ac:dyDescent="0.3">
      <c r="A78" s="5" t="s">
        <v>1120</v>
      </c>
      <c r="B78" s="5" t="str">
        <f>IF(Table2[[#This Row],[GENPRINT]]="","","ST50GEN"&amp;TEXT(Table2[[#This Row],[Trunc]],"000000"))</f>
        <v>ST50GEN0109RG</v>
      </c>
      <c r="C78" s="5" t="str">
        <f>IFERROR(VLOOKUP(TEXT(Table2[[#This Row],[Trunc]],"000000"),York2018_Subsample_DB!$A:$G,3,FALSE),"")</f>
        <v>ST50PKT0WDN9</v>
      </c>
      <c r="D78" s="5" t="str">
        <f>IFERROR(VLOOKUP(TEXT(Table2[[#This Row],[Trunc]],"000000"),York2018_Subsample_DB!$A:$G,4,FALSE),"")</f>
        <v>Grain</v>
      </c>
      <c r="E78" s="6">
        <f>IFERROR(VLOOKUP(TEXT(Table2[[#This Row],[Trunc]],"000000"),York2018_Subsample_DB!$A:$G,6,FALSE),"")</f>
        <v>1285</v>
      </c>
      <c r="F78" s="1">
        <v>43706</v>
      </c>
      <c r="G78">
        <f t="shared" si="6"/>
        <v>76</v>
      </c>
      <c r="H78" t="str">
        <f t="shared" si="7"/>
        <v>Soil</v>
      </c>
    </row>
    <row r="79" spans="1:8" x14ac:dyDescent="0.3">
      <c r="A79" s="5" t="s">
        <v>4767</v>
      </c>
      <c r="B79" s="5" t="str">
        <f>IF(Table2[[#This Row],[GENPRINT]]="","","ST50GEN"&amp;TEXT(Table2[[#This Row],[Trunc]],"000000"))</f>
        <v>ST50GEN0108GD</v>
      </c>
      <c r="C79" s="5" t="str">
        <f>IFERROR(VLOOKUP(TEXT(Table2[[#This Row],[Trunc]],"000000"),York2018_Subsample_DB!$A:$G,3,FALSE),"")</f>
        <v>ST50PKT0WCSR</v>
      </c>
      <c r="D79" s="5" t="str">
        <f>IFERROR(VLOOKUP(TEXT(Table2[[#This Row],[Trunc]],"000000"),York2018_Subsample_DB!$A:$G,4,FALSE),"")</f>
        <v>Grain</v>
      </c>
      <c r="E79" s="6">
        <f>IFERROR(VLOOKUP(TEXT(Table2[[#This Row],[Trunc]],"000000"),York2018_Subsample_DB!$A:$G,6,FALSE),"")</f>
        <v>1260</v>
      </c>
      <c r="F79" s="1">
        <v>43706</v>
      </c>
      <c r="G79">
        <f t="shared" si="6"/>
        <v>77</v>
      </c>
      <c r="H79" t="str">
        <f t="shared" si="7"/>
        <v>Soil</v>
      </c>
    </row>
    <row r="80" spans="1:8" x14ac:dyDescent="0.3">
      <c r="A80" s="5" t="s">
        <v>8151</v>
      </c>
      <c r="B80" s="5" t="str">
        <f>IF(Table2[[#This Row],[GENPRINT]]="","","ST50GEN"&amp;TEXT(Table2[[#This Row],[Trunc]],"000000"))</f>
        <v>ST50GEN01077Q</v>
      </c>
      <c r="C80" s="5" t="str">
        <f>IFERROR(VLOOKUP(TEXT(Table2[[#This Row],[Trunc]],"000000"),York2018_Subsample_DB!$A:$G,3,FALSE),"")</f>
        <v>ST50PKT0WC4C</v>
      </c>
      <c r="D80" s="5" t="str">
        <f>IFERROR(VLOOKUP(TEXT(Table2[[#This Row],[Trunc]],"000000"),York2018_Subsample_DB!$A:$G,4,FALSE),"")</f>
        <v>Grain</v>
      </c>
      <c r="E80" s="6">
        <f>IFERROR(VLOOKUP(TEXT(Table2[[#This Row],[Trunc]],"000000"),York2018_Subsample_DB!$A:$G,6,FALSE),"")</f>
        <v>789</v>
      </c>
      <c r="F80" s="1">
        <v>43706</v>
      </c>
      <c r="G80">
        <f t="shared" si="6"/>
        <v>78</v>
      </c>
      <c r="H80" t="str">
        <f t="shared" si="7"/>
        <v>Soil</v>
      </c>
    </row>
    <row r="81" spans="1:8" x14ac:dyDescent="0.3">
      <c r="A81" s="5" t="s">
        <v>1024</v>
      </c>
      <c r="B81" s="5" t="str">
        <f>IF(Table2[[#This Row],[GENPRINT]]="","","ST50GEN"&amp;TEXT(Table2[[#This Row],[Trunc]],"000000"))</f>
        <v>ST50GEN0109V3</v>
      </c>
      <c r="C81" s="5" t="str">
        <f>IFERROR(VLOOKUP(TEXT(Table2[[#This Row],[Trunc]],"000000"),York2018_Subsample_DB!$A:$G,3,FALSE),"")</f>
        <v>ST50PKT0WDKQ</v>
      </c>
      <c r="D81" s="5" t="str">
        <f>IFERROR(VLOOKUP(TEXT(Table2[[#This Row],[Trunc]],"000000"),York2018_Subsample_DB!$A:$G,4,FALSE),"")</f>
        <v>Grain</v>
      </c>
      <c r="E81" s="6">
        <f>IFERROR(VLOOKUP(TEXT(Table2[[#This Row],[Trunc]],"000000"),York2018_Subsample_DB!$A:$G,6,FALSE),"")</f>
        <v>1274</v>
      </c>
      <c r="F81" s="1">
        <v>43706</v>
      </c>
      <c r="G81">
        <f t="shared" si="6"/>
        <v>79</v>
      </c>
      <c r="H81" t="str">
        <f t="shared" si="7"/>
        <v>Soil</v>
      </c>
    </row>
    <row r="82" spans="1:8" x14ac:dyDescent="0.3">
      <c r="A82" s="5" t="s">
        <v>4453</v>
      </c>
      <c r="B82" s="5" t="str">
        <f>IF(Table2[[#This Row],[GENPRINT]]="","","ST50GEN"&amp;TEXT(Table2[[#This Row],[Trunc]],"000000"))</f>
        <v>ST50GEN0108NZ</v>
      </c>
      <c r="C82" s="5" t="str">
        <f>IFERROR(VLOOKUP(TEXT(Table2[[#This Row],[Trunc]],"000000"),York2018_Subsample_DB!$A:$G,3,FALSE),"")</f>
        <v>ST50PKT0WCRG</v>
      </c>
      <c r="D82" s="5" t="str">
        <f>IFERROR(VLOOKUP(TEXT(Table2[[#This Row],[Trunc]],"000000"),York2018_Subsample_DB!$A:$G,4,FALSE),"")</f>
        <v>Grain</v>
      </c>
      <c r="E82" s="6">
        <f>IFERROR(VLOOKUP(TEXT(Table2[[#This Row],[Trunc]],"000000"),York2018_Subsample_DB!$A:$G,6,FALSE),"")</f>
        <v>438</v>
      </c>
      <c r="F82" s="1">
        <v>43706</v>
      </c>
      <c r="G82">
        <f t="shared" si="6"/>
        <v>80</v>
      </c>
      <c r="H82" t="str">
        <f t="shared" si="7"/>
        <v>Soil</v>
      </c>
    </row>
    <row r="83" spans="1:8" x14ac:dyDescent="0.3">
      <c r="A83" s="5" t="s">
        <v>3495</v>
      </c>
      <c r="B83" s="5" t="str">
        <f>IF(Table2[[#This Row],[GENPRINT]]="","","ST50GEN"&amp;TEXT(Table2[[#This Row],[Trunc]],"000000"))</f>
        <v>ST50GEN0108X0</v>
      </c>
      <c r="C83" s="5" t="str">
        <f>IFERROR(VLOOKUP(TEXT(Table2[[#This Row],[Trunc]],"000000"),York2018_Subsample_DB!$A:$G,3,FALSE),"")</f>
        <v>ST50PKT0WD01</v>
      </c>
      <c r="D83" s="5" t="str">
        <f>IFERROR(VLOOKUP(TEXT(Table2[[#This Row],[Trunc]],"000000"),York2018_Subsample_DB!$A:$G,4,FALSE),"")</f>
        <v>Grain</v>
      </c>
      <c r="E83" s="6" t="str">
        <f>IFERROR(VLOOKUP(TEXT(Table2[[#This Row],[Trunc]],"000000"),York2018_Subsample_DB!$A:$G,6,FALSE),"")</f>
        <v>M73-13</v>
      </c>
      <c r="F83" s="1">
        <v>43706</v>
      </c>
      <c r="G83">
        <f t="shared" si="6"/>
        <v>81</v>
      </c>
      <c r="H83" t="str">
        <f t="shared" si="7"/>
        <v>Soil</v>
      </c>
    </row>
    <row r="84" spans="1:8" x14ac:dyDescent="0.3">
      <c r="A84" s="5" t="s">
        <v>7</v>
      </c>
      <c r="B84" s="5" t="str">
        <f>IF(Table2[[#This Row],[GENPRINT]]="","","ST50GEN"&amp;TEXT(Table2[[#This Row],[Trunc]],"000000"))</f>
        <v/>
      </c>
      <c r="C84" s="5" t="str">
        <f>IFERROR(VLOOKUP(TEXT(Table2[[#This Row],[Trunc]],"000000"),York2018_Subsample_DB!$A:$G,3,FALSE),"")</f>
        <v/>
      </c>
      <c r="D84" s="5" t="str">
        <f>IFERROR(VLOOKUP(TEXT(Table2[[#This Row],[Trunc]],"000000"),York2018_Subsample_DB!$A:$G,4,FALSE),"")</f>
        <v/>
      </c>
      <c r="E84" s="6" t="str">
        <f>IFERROR(VLOOKUP(TEXT(Table2[[#This Row],[Trunc]],"000000"),York2018_Subsample_DB!$A:$G,6,FALSE),"")</f>
        <v/>
      </c>
      <c r="F84" s="1">
        <v>43706</v>
      </c>
      <c r="G84">
        <f t="shared" si="6"/>
        <v>82</v>
      </c>
      <c r="H84" t="str">
        <f t="shared" si="7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29augID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2019-10-28T21:51:52Z</dcterms:modified>
</cp:coreProperties>
</file>