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FG\Sales\"/>
    </mc:Choice>
  </mc:AlternateContent>
  <xr:revisionPtr revIDLastSave="0" documentId="8_{A9907E87-6CED-4FC7-8ABF-543E98FE30CF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3" i="1" l="1"/>
  <c r="D41" i="1"/>
  <c r="D44" i="1" s="1"/>
  <c r="C38" i="1"/>
  <c r="C35" i="1"/>
  <c r="C34" i="1"/>
  <c r="C36" i="1" s="1"/>
  <c r="C39" i="1" s="1"/>
  <c r="D24" i="1"/>
  <c r="G19" i="1"/>
  <c r="J18" i="1"/>
  <c r="K18" i="1" s="1"/>
  <c r="J17" i="1"/>
  <c r="G17" i="1"/>
  <c r="J16" i="1"/>
  <c r="D27" i="1" s="1"/>
  <c r="G16" i="1"/>
  <c r="J15" i="1"/>
  <c r="G15" i="1"/>
  <c r="J14" i="1"/>
  <c r="G14" i="1"/>
  <c r="J13" i="1"/>
  <c r="G13" i="1"/>
  <c r="J12" i="1"/>
  <c r="G12" i="1"/>
  <c r="J11" i="1"/>
  <c r="G11" i="1"/>
  <c r="J10" i="1"/>
  <c r="K10" i="1" s="1"/>
  <c r="G10" i="1"/>
  <c r="J9" i="1"/>
  <c r="G9" i="1"/>
  <c r="J8" i="1"/>
  <c r="G8" i="1"/>
  <c r="J7" i="1"/>
  <c r="G7" i="1"/>
  <c r="J6" i="1"/>
  <c r="G6" i="1"/>
  <c r="J5" i="1"/>
  <c r="G5" i="1"/>
  <c r="J4" i="1"/>
  <c r="G4" i="1"/>
  <c r="J3" i="1"/>
  <c r="K3" i="1" s="1"/>
  <c r="G3" i="1"/>
  <c r="J19" i="1" l="1"/>
  <c r="J20" i="1" s="1"/>
  <c r="D30" i="1" s="1"/>
  <c r="D28" i="1"/>
  <c r="C41" i="1"/>
  <c r="C43" i="1" l="1"/>
  <c r="C44" i="1" s="1"/>
</calcChain>
</file>

<file path=xl/sharedStrings.xml><?xml version="1.0" encoding="utf-8"?>
<sst xmlns="http://schemas.openxmlformats.org/spreadsheetml/2006/main" count="45" uniqueCount="44">
  <si>
    <t>Vare</t>
  </si>
  <si>
    <t>Mva</t>
  </si>
  <si>
    <t>Innkjøpspris eks. mva</t>
  </si>
  <si>
    <t>Utsalgspris</t>
  </si>
  <si>
    <t>Utsalgspris ansatt</t>
  </si>
  <si>
    <t>Sum per MVA-klasse</t>
  </si>
  <si>
    <t>Nocco</t>
  </si>
  <si>
    <t>15% MVA - Inntekt inkl. mva</t>
  </si>
  <si>
    <t>Vann</t>
  </si>
  <si>
    <t>Powerade</t>
  </si>
  <si>
    <t>Barebells Milkshake</t>
  </si>
  <si>
    <t>Yt Restitusjonsdrikk</t>
  </si>
  <si>
    <t>Proteinchips</t>
  </si>
  <si>
    <t>Snickers, Mars, Bounty og M&amp;M</t>
  </si>
  <si>
    <t>Kalkbit</t>
  </si>
  <si>
    <t>25% MVA - Inntekt inkl. mva</t>
  </si>
  <si>
    <t>Sportstape</t>
  </si>
  <si>
    <t>Stålwire til hoppetau</t>
  </si>
  <si>
    <t>CFG T-Shirt</t>
  </si>
  <si>
    <t>CFG Hoodie</t>
  </si>
  <si>
    <t>CFG Baby Body</t>
  </si>
  <si>
    <t>CFG Longsleeve / Baseball Tee</t>
  </si>
  <si>
    <t>CFG Tanktop / Cropped Tee</t>
  </si>
  <si>
    <t>Drop-in Trening</t>
  </si>
  <si>
    <t>0% MVA - Inntekt</t>
  </si>
  <si>
    <t>Total</t>
  </si>
  <si>
    <t>Vipps Transaksjonskostnadder</t>
  </si>
  <si>
    <t>- Transaksjonskostnader fra Wodify/Stripe</t>
  </si>
  <si>
    <t>= Treningsinntekter fra Wodify som har kommet inn på bankkonto</t>
  </si>
  <si>
    <t>+ Treningsinntekter fra faktura</t>
  </si>
  <si>
    <t>+ Drop-in Trening Vipps-salg</t>
  </si>
  <si>
    <t>= Totalt treningsinntekter inkl. drop-ins fra Vipps</t>
  </si>
  <si>
    <t>Totale treningsinntekter + drop-ins (uten transaksjonskostnader)</t>
  </si>
  <si>
    <t>Sum som har kommet inn på bankkonto</t>
  </si>
  <si>
    <t>Fordeling inntekter og transaksjonskostnader på bankkonti</t>
  </si>
  <si>
    <t>1910 Brukskonto med Visa 61.60257</t>
  </si>
  <si>
    <t>1911 Brukskonto 62.74643</t>
  </si>
  <si>
    <t>Salgsinntekter 15% mva</t>
  </si>
  <si>
    <t>Salgsinntekter 25% mva</t>
  </si>
  <si>
    <t>Sum salgsinnteker før transaksjonskostnader</t>
  </si>
  <si>
    <t>Virkelig inn på konto</t>
  </si>
  <si>
    <t>Avvik = Transaksjonskostnader til Vipps</t>
  </si>
  <si>
    <t>Treningsinntekter 0% mva</t>
  </si>
  <si>
    <t>Avvik = Transaksjonskostnader til Wodify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</si>
</sst>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kr&quot;\ #,##0"/>
    <numFmt numFmtId="165" formatCode="&quot;kr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8" xfId="0" applyBorder="1"/>
    <xf numFmtId="0" fontId="0" fillId="0" borderId="9" xfId="0" applyBorder="1"/>
    <xf numFmtId="9" fontId="0" fillId="0" borderId="7" xfId="0" applyNumberFormat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0" borderId="7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1" fillId="0" borderId="4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1" fontId="0" fillId="0" borderId="13" xfId="0" applyNumberFormat="1" applyBorder="1" applyAlignment="1">
      <alignment horizontal="center"/>
    </xf>
    <xf numFmtId="0" fontId="0" fillId="0" borderId="14" xfId="0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13" xfId="0" applyBorder="1"/>
    <xf numFmtId="1" fontId="1" fillId="0" borderId="0" xfId="0" applyNumberFormat="1" applyFont="1" applyAlignment="1">
      <alignment horizontal="center"/>
    </xf>
    <xf numFmtId="0" fontId="0" fillId="0" borderId="0" xfId="0" quotePrefix="1"/>
    <xf numFmtId="0" fontId="0" fillId="0" borderId="8" xfId="0" quotePrefix="1" applyBorder="1"/>
    <xf numFmtId="0" fontId="2" fillId="0" borderId="8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11" xfId="0" quotePrefix="1" applyBorder="1"/>
    <xf numFmtId="0" fontId="0" fillId="0" borderId="11" xfId="0" applyBorder="1"/>
    <xf numFmtId="0" fontId="2" fillId="0" borderId="11" xfId="0" applyFont="1" applyBorder="1" applyAlignment="1">
      <alignment horizontal="center"/>
    </xf>
    <xf numFmtId="1" fontId="2" fillId="0" borderId="14" xfId="0" applyNumberFormat="1" applyFont="1" applyBorder="1" applyAlignment="1">
      <alignment horizontal="center"/>
    </xf>
    <xf numFmtId="0" fontId="0" fillId="0" borderId="15" xfId="0" applyBorder="1"/>
    <xf numFmtId="1" fontId="1" fillId="0" borderId="15" xfId="0" applyNumberFormat="1" applyFont="1" applyBorder="1" applyAlignment="1">
      <alignment horizontal="center"/>
    </xf>
    <xf numFmtId="0" fontId="0" fillId="0" borderId="20" xfId="0" applyBorder="1"/>
    <xf numFmtId="0" fontId="0" fillId="0" borderId="22" xfId="0" applyBorder="1" applyAlignment="1">
      <alignment vertic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5" xfId="0" applyBorder="1" applyAlignment="1">
      <alignment horizontal="center"/>
    </xf>
    <xf numFmtId="9" fontId="0" fillId="0" borderId="23" xfId="0" applyNumberFormat="1" applyBorder="1" applyAlignment="1">
      <alignment horizontal="center"/>
    </xf>
    <xf numFmtId="0" fontId="0" fillId="0" borderId="21" xfId="0" applyBorder="1"/>
    <xf numFmtId="0" fontId="1" fillId="0" borderId="6" xfId="0" applyFont="1" applyBorder="1"/>
    <xf numFmtId="0" fontId="1" fillId="0" borderId="5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0" fillId="0" borderId="5" xfId="0" applyBorder="1"/>
    <xf numFmtId="0" fontId="0" fillId="0" borderId="3" xfId="0" applyBorder="1"/>
    <xf numFmtId="0" fontId="1" fillId="0" borderId="1" xfId="0" applyFont="1" applyBorder="1" applyAlignment="1">
      <alignment wrapText="1"/>
    </xf>
    <xf numFmtId="0" fontId="0" fillId="0" borderId="2" xfId="0" applyBorder="1"/>
    <xf numFmtId="0" fontId="0" fillId="0" borderId="8" xfId="0" applyBorder="1" applyAlignment="1">
      <alignment horizontal="center" wrapText="1"/>
    </xf>
    <xf numFmtId="0" fontId="0" fillId="0" borderId="8" xfId="0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165" fontId="1" fillId="0" borderId="15" xfId="0" applyNumberFormat="1" applyFont="1" applyBorder="1" applyAlignment="1">
      <alignment horizontal="center"/>
    </xf>
    <xf numFmtId="164" fontId="0" fillId="0" borderId="22" xfId="0" applyNumberFormat="1" applyBorder="1" applyAlignment="1">
      <alignment vertical="center"/>
    </xf>
    <xf numFmtId="165" fontId="1" fillId="0" borderId="0" xfId="0" applyNumberFormat="1" applyFont="1" applyAlignment="1">
      <alignment horizontal="center"/>
    </xf>
    <xf numFmtId="164" fontId="0" fillId="0" borderId="2" xfId="0" applyNumberFormat="1" applyBorder="1"/>
    <xf numFmtId="164" fontId="0" fillId="0" borderId="1" xfId="0" applyNumberFormat="1" applyBorder="1"/>
    <xf numFmtId="165" fontId="0" fillId="0" borderId="2" xfId="0" applyNumberFormat="1" applyBorder="1"/>
    <xf numFmtId="165" fontId="0" fillId="0" borderId="1" xfId="0" applyNumberFormat="1" applyBorder="1"/>
    <xf numFmtId="165" fontId="0" fillId="0" borderId="9" xfId="0" applyNumberFormat="1" applyBorder="1"/>
    <xf numFmtId="165" fontId="0" fillId="0" borderId="3" xfId="0" applyNumberFormat="1" applyBorder="1"/>
    <xf numFmtId="0" fontId="0" fillId="0" borderId="0" xfId="0"/>
    <xf numFmtId="0" fontId="0" fillId="0" borderId="18" xfId="0" applyBorder="1"/>
    <xf numFmtId="0" fontId="0" fillId="0" borderId="19" xfId="0" applyBorder="1"/>
    <xf numFmtId="0" fontId="0" fillId="0" borderId="0" xfId="0" applyAlignment="1">
      <alignment horizontal="left"/>
    </xf>
    <xf numFmtId="0" fontId="0" fillId="0" borderId="0" xfId="0"/>
    <xf numFmtId="0" fontId="0" fillId="0" borderId="12" xfId="0" quotePrefix="1" applyBorder="1" applyAlignment="1">
      <alignment horizontal="left"/>
    </xf>
    <xf numFmtId="0" fontId="0" fillId="0" borderId="12" xfId="0" applyBorder="1"/>
    <xf numFmtId="49" fontId="1" fillId="0" borderId="0" xfId="0" applyNumberFormat="1" applyFont="1" applyAlignment="1">
      <alignment horizontal="center"/>
    </xf>
    <xf numFmtId="0" fontId="0" fillId="0" borderId="29" xfId="0" applyBorder="1" applyAlignment="1">
      <alignment horizontal="center"/>
    </xf>
    <xf numFmtId="0" fontId="0" fillId="0" borderId="27" xfId="0" applyBorder="1"/>
    <xf numFmtId="164" fontId="0" fillId="0" borderId="26" xfId="0" applyNumberFormat="1" applyBorder="1" applyAlignment="1">
      <alignment horizontal="center" vertical="center"/>
    </xf>
    <xf numFmtId="0" fontId="0" fillId="0" borderId="18" xfId="0" applyBorder="1"/>
    <xf numFmtId="0" fontId="0" fillId="0" borderId="28" xfId="0" applyBorder="1" applyAlignment="1">
      <alignment horizontal="center" vertical="center"/>
    </xf>
    <xf numFmtId="0" fontId="0" fillId="0" borderId="19" xfId="0" applyBorder="1"/>
    <xf numFmtId="164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4"/>
  <sheetViews>
    <sheetView tabSelected="1" workbookViewId="0">
      <selection activeCell="F21" sqref="F21"/>
    </sheetView>
  </sheetViews>
  <sheetFormatPr defaultColWidth="8.86328125" defaultRowHeight="14.25" x14ac:dyDescent="0.45"/>
  <cols>
    <col min="1" max="1" width="34.1328125" style="59" customWidth="1"/>
    <col min="2" max="2" width="9.1328125" style="59" customWidth="1"/>
    <col min="3" max="3" width="16.3984375" style="59" customWidth="1"/>
    <col min="4" max="4" width="13.73046875" style="59" customWidth="1"/>
    <col min="5" max="5" width="11.265625" style="59" customWidth="1"/>
    <col min="6" max="6" width="10.59765625" style="59" customWidth="1"/>
    <col min="7" max="7" width="12" style="59" customWidth="1"/>
    <col min="8" max="8" width="10.265625" style="59" customWidth="1"/>
    <col min="9" max="10" width="13" style="59" customWidth="1"/>
    <col min="11" max="11" width="11.265625" style="59" customWidth="1"/>
    <col min="12" max="12" width="25.59765625" style="59" bestFit="1" customWidth="1"/>
    <col min="13" max="13" width="9.1328125" style="59" customWidth="1"/>
  </cols>
  <sheetData>
    <row r="1" spans="1:12" x14ac:dyDescent="0.45">
      <c r="B1" s="5"/>
      <c r="E1" s="2"/>
      <c r="F1" s="66"/>
      <c r="G1" s="63"/>
      <c r="H1" s="63"/>
      <c r="I1" s="63"/>
      <c r="J1" s="63"/>
    </row>
    <row r="2" spans="1:12" ht="45" customHeight="1" x14ac:dyDescent="0.45">
      <c r="A2" s="10" t="s">
        <v>0</v>
      </c>
      <c r="B2" s="11" t="s">
        <v>1</v>
      </c>
      <c r="C2" s="12" t="s">
        <v>2</v>
      </c>
      <c r="D2" s="12" t="s">
        <v>3</v>
      </c>
      <c r="E2" s="13" t="s">
        <v>4</v>
      </c>
      <c r="F2" s="46"/>
      <c r="G2" s="46"/>
      <c r="H2" s="46"/>
      <c r="I2" s="46"/>
      <c r="J2" s="46"/>
      <c r="K2" s="67" t="s">
        <v>5</v>
      </c>
      <c r="L2" s="68"/>
    </row>
    <row r="3" spans="1:12" x14ac:dyDescent="0.45">
      <c r="A3" t="s">
        <v>6</v>
      </c>
      <c r="B3" s="3">
        <v>0.15</v>
      </c>
      <c r="C3" s="16">
        <v>17.899999999999999</v>
      </c>
      <c r="D3" s="16">
        <v>37</v>
      </c>
      <c r="E3" s="6">
        <v>28</v>
      </c>
      <c r="F3" s="17"/>
      <c r="G3" s="8">
        <f t="shared" ref="G3:G17" si="0">C3*F3</f>
        <v>0</v>
      </c>
      <c r="H3" s="16"/>
      <c r="I3" s="16"/>
      <c r="J3" s="17">
        <f t="shared" ref="J3:J17" si="1">(H3*D3)+(I3*E3)</f>
        <v>0</v>
      </c>
      <c r="K3" s="69">
        <f>SUM(J3:J9)</f>
        <v>0</v>
      </c>
      <c r="L3" s="71" t="s">
        <v>7</v>
      </c>
    </row>
    <row r="4" spans="1:12" x14ac:dyDescent="0.45">
      <c r="A4" t="s">
        <v>8</v>
      </c>
      <c r="B4" s="3">
        <v>0.15</v>
      </c>
      <c r="C4" s="16">
        <v>15</v>
      </c>
      <c r="D4" s="16">
        <v>25</v>
      </c>
      <c r="E4" s="6">
        <v>19</v>
      </c>
      <c r="F4" s="17"/>
      <c r="G4" s="8">
        <f t="shared" si="0"/>
        <v>0</v>
      </c>
      <c r="H4" s="16"/>
      <c r="I4" s="16"/>
      <c r="J4" s="17">
        <f t="shared" si="1"/>
        <v>0</v>
      </c>
      <c r="K4" s="70"/>
      <c r="L4" s="72"/>
    </row>
    <row r="5" spans="1:12" x14ac:dyDescent="0.45">
      <c r="A5" t="s">
        <v>9</v>
      </c>
      <c r="B5" s="3">
        <v>0.15</v>
      </c>
      <c r="C5" s="16">
        <v>21.6</v>
      </c>
      <c r="D5" s="16">
        <v>35</v>
      </c>
      <c r="E5" s="6">
        <v>26</v>
      </c>
      <c r="F5" s="17"/>
      <c r="G5" s="8">
        <f t="shared" si="0"/>
        <v>0</v>
      </c>
      <c r="H5" s="16"/>
      <c r="I5" s="16"/>
      <c r="J5" s="17">
        <f t="shared" si="1"/>
        <v>0</v>
      </c>
      <c r="K5" s="70"/>
      <c r="L5" s="72"/>
    </row>
    <row r="6" spans="1:12" x14ac:dyDescent="0.45">
      <c r="A6" t="s">
        <v>10</v>
      </c>
      <c r="B6" s="3">
        <v>0.15</v>
      </c>
      <c r="C6" s="16">
        <v>19</v>
      </c>
      <c r="D6" s="16">
        <v>40</v>
      </c>
      <c r="E6" s="6">
        <v>30</v>
      </c>
      <c r="F6" s="17"/>
      <c r="G6" s="8">
        <f t="shared" si="0"/>
        <v>0</v>
      </c>
      <c r="H6" s="16"/>
      <c r="I6" s="16"/>
      <c r="J6" s="17">
        <f t="shared" si="1"/>
        <v>0</v>
      </c>
      <c r="K6" s="70"/>
      <c r="L6" s="72"/>
    </row>
    <row r="7" spans="1:12" x14ac:dyDescent="0.45">
      <c r="A7" t="s">
        <v>11</v>
      </c>
      <c r="B7" s="3">
        <v>0.15</v>
      </c>
      <c r="C7" s="16">
        <v>18.5</v>
      </c>
      <c r="D7" s="16">
        <v>30</v>
      </c>
      <c r="E7" s="6">
        <v>23</v>
      </c>
      <c r="F7" s="17"/>
      <c r="G7" s="8">
        <f t="shared" si="0"/>
        <v>0</v>
      </c>
      <c r="H7" s="16"/>
      <c r="I7" s="16"/>
      <c r="J7" s="17">
        <f t="shared" si="1"/>
        <v>0</v>
      </c>
      <c r="K7" s="70"/>
      <c r="L7" s="72"/>
    </row>
    <row r="8" spans="1:12" x14ac:dyDescent="0.45">
      <c r="A8" t="s">
        <v>12</v>
      </c>
      <c r="B8" s="3">
        <v>0.15</v>
      </c>
      <c r="C8" s="16">
        <v>12</v>
      </c>
      <c r="D8" s="16">
        <v>25</v>
      </c>
      <c r="E8" s="6">
        <v>20</v>
      </c>
      <c r="F8" s="17"/>
      <c r="G8" s="8">
        <f t="shared" si="0"/>
        <v>0</v>
      </c>
      <c r="H8" s="16"/>
      <c r="I8" s="16"/>
      <c r="J8" s="17">
        <f t="shared" si="1"/>
        <v>0</v>
      </c>
      <c r="K8" s="70"/>
      <c r="L8" s="72"/>
    </row>
    <row r="9" spans="1:12" x14ac:dyDescent="0.45">
      <c r="A9" s="1" t="s">
        <v>13</v>
      </c>
      <c r="B9" s="4">
        <v>0.15</v>
      </c>
      <c r="C9" s="47">
        <v>19.899999999999999</v>
      </c>
      <c r="D9" s="47">
        <v>33</v>
      </c>
      <c r="E9" s="7">
        <v>25</v>
      </c>
      <c r="F9" s="23"/>
      <c r="G9" s="14">
        <f t="shared" si="0"/>
        <v>0</v>
      </c>
      <c r="H9" s="47"/>
      <c r="I9" s="47"/>
      <c r="J9" s="18">
        <f t="shared" si="1"/>
        <v>0</v>
      </c>
      <c r="K9" s="70"/>
      <c r="L9" s="72"/>
    </row>
    <row r="10" spans="1:12" x14ac:dyDescent="0.45">
      <c r="A10" t="s">
        <v>14</v>
      </c>
      <c r="B10" s="3">
        <v>0.25</v>
      </c>
      <c r="C10" s="16">
        <v>25</v>
      </c>
      <c r="D10" s="16">
        <v>40</v>
      </c>
      <c r="E10" s="6">
        <v>30</v>
      </c>
      <c r="F10" s="17"/>
      <c r="G10" s="8">
        <f t="shared" si="0"/>
        <v>0</v>
      </c>
      <c r="H10" s="16"/>
      <c r="I10" s="16"/>
      <c r="J10" s="17">
        <f t="shared" si="1"/>
        <v>0</v>
      </c>
      <c r="K10" s="73">
        <f>SUM(J10:J15)</f>
        <v>0</v>
      </c>
      <c r="L10" s="74" t="s">
        <v>15</v>
      </c>
    </row>
    <row r="11" spans="1:12" x14ac:dyDescent="0.45">
      <c r="A11" t="s">
        <v>16</v>
      </c>
      <c r="B11" s="3">
        <v>0.25</v>
      </c>
      <c r="C11" s="16">
        <v>23</v>
      </c>
      <c r="D11" s="16">
        <v>34</v>
      </c>
      <c r="E11" s="6">
        <v>26</v>
      </c>
      <c r="F11" s="17"/>
      <c r="G11" s="8">
        <f t="shared" si="0"/>
        <v>0</v>
      </c>
      <c r="H11" s="16"/>
      <c r="I11" s="16"/>
      <c r="J11" s="17">
        <f t="shared" si="1"/>
        <v>0</v>
      </c>
      <c r="K11" s="70"/>
      <c r="L11" s="72"/>
    </row>
    <row r="12" spans="1:12" x14ac:dyDescent="0.45">
      <c r="A12" t="s">
        <v>17</v>
      </c>
      <c r="B12" s="3">
        <v>0.25</v>
      </c>
      <c r="C12" s="16">
        <v>60</v>
      </c>
      <c r="D12" s="16">
        <v>100</v>
      </c>
      <c r="E12" s="6">
        <v>75</v>
      </c>
      <c r="F12" s="17"/>
      <c r="G12" s="8">
        <f t="shared" si="0"/>
        <v>0</v>
      </c>
      <c r="H12" s="16"/>
      <c r="I12" s="16"/>
      <c r="J12" s="17">
        <f t="shared" si="1"/>
        <v>0</v>
      </c>
      <c r="K12" s="70"/>
      <c r="L12" s="72"/>
    </row>
    <row r="13" spans="1:12" x14ac:dyDescent="0.45">
      <c r="A13" t="s">
        <v>18</v>
      </c>
      <c r="B13" s="3">
        <v>0.25</v>
      </c>
      <c r="C13" s="16">
        <v>145</v>
      </c>
      <c r="D13" s="16">
        <v>299</v>
      </c>
      <c r="E13" s="6">
        <v>200</v>
      </c>
      <c r="F13" s="17"/>
      <c r="G13" s="8">
        <f t="shared" si="0"/>
        <v>0</v>
      </c>
      <c r="H13" s="16"/>
      <c r="I13" s="16"/>
      <c r="J13" s="17">
        <f t="shared" si="1"/>
        <v>0</v>
      </c>
      <c r="K13" s="70"/>
      <c r="L13" s="72"/>
    </row>
    <row r="14" spans="1:12" x14ac:dyDescent="0.45">
      <c r="A14" t="s">
        <v>19</v>
      </c>
      <c r="B14" s="3">
        <v>0.25</v>
      </c>
      <c r="C14" s="16">
        <v>294</v>
      </c>
      <c r="D14" s="16">
        <v>599</v>
      </c>
      <c r="E14" s="6">
        <v>400</v>
      </c>
      <c r="F14" s="17"/>
      <c r="G14" s="8">
        <f t="shared" si="0"/>
        <v>0</v>
      </c>
      <c r="H14" s="16"/>
      <c r="I14" s="16"/>
      <c r="J14" s="17">
        <f t="shared" si="1"/>
        <v>0</v>
      </c>
      <c r="K14" s="70"/>
      <c r="L14" s="72"/>
    </row>
    <row r="15" spans="1:12" x14ac:dyDescent="0.45">
      <c r="A15" t="s">
        <v>20</v>
      </c>
      <c r="B15" s="3">
        <v>0.25</v>
      </c>
      <c r="C15" s="16">
        <v>171</v>
      </c>
      <c r="D15" s="16">
        <v>199</v>
      </c>
      <c r="E15" s="6">
        <v>199</v>
      </c>
      <c r="F15" s="17"/>
      <c r="G15" s="8">
        <f t="shared" si="0"/>
        <v>0</v>
      </c>
      <c r="H15" s="16"/>
      <c r="I15" s="16"/>
      <c r="J15" s="17">
        <f t="shared" si="1"/>
        <v>0</v>
      </c>
      <c r="K15" s="70"/>
      <c r="L15" s="72"/>
    </row>
    <row r="16" spans="1:12" x14ac:dyDescent="0.45">
      <c r="A16" t="s">
        <v>21</v>
      </c>
      <c r="B16" s="3">
        <v>0.25</v>
      </c>
      <c r="C16" s="16">
        <v>150</v>
      </c>
      <c r="D16" s="16">
        <v>349</v>
      </c>
      <c r="E16" s="6">
        <v>240</v>
      </c>
      <c r="F16" s="16"/>
      <c r="G16" s="8">
        <f t="shared" si="0"/>
        <v>0</v>
      </c>
      <c r="H16" s="16"/>
      <c r="I16" s="16"/>
      <c r="J16" s="17">
        <f t="shared" si="1"/>
        <v>0</v>
      </c>
      <c r="K16" s="60"/>
      <c r="L16" s="61"/>
    </row>
    <row r="17" spans="1:12" x14ac:dyDescent="0.45">
      <c r="A17" s="1" t="s">
        <v>22</v>
      </c>
      <c r="B17" s="3">
        <v>0.25</v>
      </c>
      <c r="C17" s="16">
        <v>116</v>
      </c>
      <c r="D17" s="16">
        <v>249</v>
      </c>
      <c r="E17" s="6">
        <v>185</v>
      </c>
      <c r="F17" s="16"/>
      <c r="G17" s="8">
        <f t="shared" si="0"/>
        <v>0</v>
      </c>
      <c r="H17" s="16"/>
      <c r="I17" s="16"/>
      <c r="J17" s="17">
        <f t="shared" si="1"/>
        <v>0</v>
      </c>
      <c r="K17" s="31"/>
      <c r="L17" s="38"/>
    </row>
    <row r="18" spans="1:12" x14ac:dyDescent="0.45">
      <c r="A18" s="19" t="s">
        <v>23</v>
      </c>
      <c r="B18" s="37">
        <v>0</v>
      </c>
      <c r="C18" s="34"/>
      <c r="D18" s="34">
        <v>100</v>
      </c>
      <c r="E18" s="33"/>
      <c r="F18" s="34"/>
      <c r="G18" s="34"/>
      <c r="H18" s="34"/>
      <c r="I18" s="34"/>
      <c r="J18" s="34">
        <f>H18*D18</f>
        <v>0</v>
      </c>
      <c r="K18" s="48">
        <f>J18</f>
        <v>0</v>
      </c>
      <c r="L18" s="35" t="s">
        <v>24</v>
      </c>
    </row>
    <row r="19" spans="1:12" x14ac:dyDescent="0.45">
      <c r="A19" s="26" t="s">
        <v>25</v>
      </c>
      <c r="B19" s="29"/>
      <c r="C19" s="29"/>
      <c r="D19" s="29"/>
      <c r="E19" s="29"/>
      <c r="F19" s="36"/>
      <c r="G19" s="49">
        <f>SUM(G3:G18)</f>
        <v>0</v>
      </c>
      <c r="H19" s="30"/>
      <c r="I19" s="30"/>
      <c r="J19" s="50">
        <f>SUM(J3:J18)</f>
        <v>0</v>
      </c>
      <c r="K19" s="51"/>
      <c r="L19" s="32"/>
    </row>
    <row r="20" spans="1:12" x14ac:dyDescent="0.45">
      <c r="F20" s="16"/>
      <c r="G20" s="20"/>
      <c r="H20" s="16"/>
      <c r="I20" s="16"/>
      <c r="J20" s="52">
        <f>J21-J19</f>
        <v>0</v>
      </c>
      <c r="K20" t="s">
        <v>26</v>
      </c>
    </row>
    <row r="21" spans="1:12" x14ac:dyDescent="0.45">
      <c r="F21" s="16"/>
      <c r="G21" s="16"/>
      <c r="H21" s="16"/>
      <c r="I21" s="16"/>
      <c r="J21" s="52"/>
      <c r="K21"/>
    </row>
    <row r="23" spans="1:12" x14ac:dyDescent="0.45">
      <c r="A23" s="62"/>
      <c r="B23" s="63"/>
      <c r="C23" s="63"/>
      <c r="D23" s="17"/>
    </row>
    <row r="24" spans="1:12" x14ac:dyDescent="0.45">
      <c r="A24" s="21" t="s">
        <v>27</v>
      </c>
      <c r="D24" s="17">
        <f>D23-D25</f>
        <v>0</v>
      </c>
    </row>
    <row r="25" spans="1:12" x14ac:dyDescent="0.45">
      <c r="A25" s="22" t="s">
        <v>28</v>
      </c>
      <c r="B25" s="1"/>
      <c r="C25" s="1"/>
      <c r="D25" s="23"/>
    </row>
    <row r="26" spans="1:12" x14ac:dyDescent="0.45">
      <c r="A26" s="64" t="s">
        <v>29</v>
      </c>
      <c r="B26" s="65"/>
      <c r="C26" s="65"/>
      <c r="D26" s="24"/>
    </row>
    <row r="27" spans="1:12" x14ac:dyDescent="0.45">
      <c r="A27" s="22" t="s">
        <v>30</v>
      </c>
      <c r="B27" s="47"/>
      <c r="C27" s="1"/>
      <c r="D27" s="23">
        <f>J16</f>
        <v>0</v>
      </c>
    </row>
    <row r="28" spans="1:12" x14ac:dyDescent="0.45">
      <c r="A28" s="25" t="s">
        <v>31</v>
      </c>
      <c r="B28" s="26"/>
      <c r="C28" s="26"/>
      <c r="D28" s="27">
        <f>D23+D26+D27</f>
        <v>0</v>
      </c>
    </row>
    <row r="29" spans="1:12" x14ac:dyDescent="0.45">
      <c r="D29" s="16"/>
    </row>
    <row r="30" spans="1:12" x14ac:dyDescent="0.45">
      <c r="A30" s="15" t="s">
        <v>32</v>
      </c>
      <c r="B30" s="15"/>
      <c r="C30" s="15"/>
      <c r="D30" s="28">
        <f>D25+D26+D27+J20</f>
        <v>0</v>
      </c>
      <c r="E30" t="s">
        <v>33</v>
      </c>
    </row>
    <row r="33" spans="1:4" ht="45" customHeight="1" x14ac:dyDescent="0.45">
      <c r="A33" s="40" t="s">
        <v>34</v>
      </c>
      <c r="B33" s="39"/>
      <c r="C33" s="44" t="s">
        <v>35</v>
      </c>
      <c r="D33" s="41" t="s">
        <v>36</v>
      </c>
    </row>
    <row r="34" spans="1:4" x14ac:dyDescent="0.45">
      <c r="A34" s="5" t="s">
        <v>37</v>
      </c>
      <c r="C34" s="53">
        <f>K7</f>
        <v>0</v>
      </c>
      <c r="D34" s="2"/>
    </row>
    <row r="35" spans="1:4" x14ac:dyDescent="0.45">
      <c r="A35" s="5" t="s">
        <v>38</v>
      </c>
      <c r="C35" s="53">
        <f>K14</f>
        <v>0</v>
      </c>
      <c r="D35" s="2"/>
    </row>
    <row r="36" spans="1:4" x14ac:dyDescent="0.45">
      <c r="A36" s="42" t="s">
        <v>39</v>
      </c>
      <c r="B36" s="9"/>
      <c r="C36" s="54">
        <f>C34+C35</f>
        <v>0</v>
      </c>
      <c r="D36" s="43"/>
    </row>
    <row r="37" spans="1:4" x14ac:dyDescent="0.45">
      <c r="A37" s="5"/>
      <c r="C37" s="53"/>
      <c r="D37" s="2"/>
    </row>
    <row r="38" spans="1:4" x14ac:dyDescent="0.45">
      <c r="A38" s="5" t="s">
        <v>40</v>
      </c>
      <c r="C38" s="55" t="e">
        <f>J22-#REF!</f>
        <v>#REF!</v>
      </c>
      <c r="D38" s="2"/>
    </row>
    <row r="39" spans="1:4" x14ac:dyDescent="0.45">
      <c r="A39" s="42" t="s">
        <v>41</v>
      </c>
      <c r="B39" s="9"/>
      <c r="C39" s="56" t="e">
        <f>C36-C38</f>
        <v>#REF!</v>
      </c>
      <c r="D39" s="43"/>
    </row>
    <row r="40" spans="1:4" x14ac:dyDescent="0.45">
      <c r="A40" s="5"/>
      <c r="C40" s="45"/>
      <c r="D40" s="2"/>
    </row>
    <row r="41" spans="1:4" x14ac:dyDescent="0.45">
      <c r="A41" s="5" t="s">
        <v>42</v>
      </c>
      <c r="C41" s="55">
        <f>D26+D27</f>
        <v>0</v>
      </c>
      <c r="D41" s="57">
        <f>D23</f>
        <v>0</v>
      </c>
    </row>
    <row r="42" spans="1:4" x14ac:dyDescent="0.45">
      <c r="A42" s="5"/>
      <c r="C42" s="45"/>
      <c r="D42" s="2"/>
    </row>
    <row r="43" spans="1:4" x14ac:dyDescent="0.45">
      <c r="A43" s="5" t="s">
        <v>40</v>
      </c>
      <c r="C43" s="55">
        <f>C41</f>
        <v>0</v>
      </c>
      <c r="D43" s="57">
        <f>D25</f>
        <v>0</v>
      </c>
    </row>
    <row r="44" spans="1:4" x14ac:dyDescent="0.45">
      <c r="A44" s="42" t="s">
        <v>43</v>
      </c>
      <c r="B44" s="9"/>
      <c r="C44" s="56">
        <f>C41-C43</f>
        <v>0</v>
      </c>
      <c r="D44" s="58">
        <f>D41-D43</f>
        <v>0</v>
      </c>
    </row>
  </sheetData>
  <mergeCells count="8">
    <mergeCell ref="A23:C23"/>
    <mergeCell ref="A26:C26"/>
    <mergeCell ref="F1:J1"/>
    <mergeCell ref="K2:L2"/>
    <mergeCell ref="K3:K9"/>
    <mergeCell ref="L3:L9"/>
    <mergeCell ref="K10:K15"/>
    <mergeCell ref="L10:L15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Trond-Willi Isaksen</dc:creator>
  <cp:lastModifiedBy>Marius</cp:lastModifiedBy>
  <cp:lastPrinted>2022-04-03T22:55:47Z</cp:lastPrinted>
  <dcterms:created xsi:type="dcterms:W3CDTF">2021-03-23T10:51:28Z</dcterms:created>
  <dcterms:modified xsi:type="dcterms:W3CDTF">2022-04-09T07:39:28Z</dcterms:modified>
</cp:coreProperties>
</file>