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PS-DASH\hack\"/>
    </mc:Choice>
  </mc:AlternateContent>
  <xr:revisionPtr revIDLastSave="0" documentId="13_ncr:1_{26FB2E4A-B468-45FF-B045-FFE0EAD80F71}" xr6:coauthVersionLast="45" xr6:coauthVersionMax="45" xr10:uidLastSave="{00000000-0000-0000-0000-000000000000}"/>
  <bookViews>
    <workbookView xWindow="-26730" yWindow="735" windowWidth="26895" windowHeight="13500" tabRatio="663" xr2:uid="{F82C6C70-3E4A-4617-9D49-A08E6F35276D}"/>
  </bookViews>
  <sheets>
    <sheet name="quiz" sheetId="22" r:id="rId1"/>
    <sheet name="survey" sheetId="1" r:id="rId2"/>
    <sheet name="questions2" sheetId="9" r:id="rId3"/>
    <sheet name="quotes" sheetId="3" r:id="rId4"/>
    <sheet name="key topics" sheetId="2" r:id="rId5"/>
    <sheet name="profanity" sheetId="14" r:id="rId6"/>
    <sheet name="inappropriate" sheetId="11" r:id="rId7"/>
    <sheet name="slogans" sheetId="4" r:id="rId8"/>
    <sheet name="hiv" sheetId="18" r:id="rId9"/>
    <sheet name="hiv fields" sheetId="20" r:id="rId10"/>
    <sheet name="hiv data" sheetId="19" r:id="rId11"/>
    <sheet name="aka" sheetId="21" r:id="rId12"/>
    <sheet name="risk" sheetId="15" r:id="rId13"/>
    <sheet name="facts" sheetId="16" r:id="rId14"/>
    <sheet name="other" sheetId="10" r:id="rId15"/>
    <sheet name="hivstats" sheetId="7" r:id="rId16"/>
    <sheet name="kids" sheetId="8" r:id="rId17"/>
  </sheets>
  <definedNames>
    <definedName name="_xlnm._FilterDatabase" localSheetId="4" hidden="1">'key topics'!$A$1:$D$19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4" i="1" l="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219" i="19"/>
  <c r="E218" i="19"/>
  <c r="E217" i="19"/>
  <c r="E216" i="19"/>
  <c r="E215" i="19"/>
  <c r="E214" i="19"/>
  <c r="E213" i="19"/>
  <c r="E212" i="19"/>
  <c r="E211" i="19"/>
  <c r="E210" i="19"/>
  <c r="E209" i="19"/>
  <c r="E208" i="19"/>
  <c r="E207" i="19"/>
  <c r="E206" i="19"/>
  <c r="E205" i="19"/>
  <c r="E204" i="19"/>
  <c r="E203" i="19"/>
  <c r="E202" i="19"/>
  <c r="E201" i="19"/>
  <c r="E200" i="19"/>
  <c r="E199" i="19"/>
  <c r="E198" i="19"/>
  <c r="E197" i="19"/>
  <c r="E196" i="19"/>
  <c r="E195" i="19"/>
  <c r="E194" i="19"/>
  <c r="E193" i="19"/>
  <c r="E192" i="19"/>
  <c r="E191" i="19"/>
  <c r="E190" i="19"/>
  <c r="E189" i="19"/>
  <c r="E188" i="19"/>
  <c r="E187" i="19"/>
  <c r="E186" i="19"/>
  <c r="E185" i="19"/>
  <c r="E184" i="19"/>
  <c r="E183" i="19"/>
  <c r="E182" i="19"/>
  <c r="E181" i="19"/>
  <c r="E180" i="19"/>
  <c r="E179" i="19"/>
  <c r="E178" i="19"/>
  <c r="E177" i="19"/>
  <c r="E176" i="19"/>
  <c r="E175" i="19"/>
  <c r="E174" i="19"/>
  <c r="E173" i="19"/>
  <c r="E172" i="19"/>
  <c r="E171" i="19"/>
  <c r="E170" i="19"/>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H219" i="19"/>
  <c r="G219" i="19"/>
  <c r="F219" i="19"/>
  <c r="H218" i="19"/>
  <c r="G218" i="19"/>
  <c r="F218" i="19"/>
  <c r="H217" i="19"/>
  <c r="G217" i="19"/>
  <c r="F217" i="19"/>
  <c r="H216" i="19"/>
  <c r="G216" i="19"/>
  <c r="F216" i="19"/>
  <c r="H215" i="19"/>
  <c r="G215" i="19"/>
  <c r="F215" i="19"/>
  <c r="H214" i="19"/>
  <c r="G214" i="19"/>
  <c r="F214" i="19"/>
  <c r="H213" i="19"/>
  <c r="G213" i="19"/>
  <c r="F213" i="19"/>
  <c r="H212" i="19"/>
  <c r="G212" i="19"/>
  <c r="F212" i="19"/>
  <c r="H211" i="19"/>
  <c r="G211" i="19"/>
  <c r="F211" i="19"/>
  <c r="H210" i="19"/>
  <c r="G210" i="19"/>
  <c r="F210" i="19"/>
  <c r="H209" i="19"/>
  <c r="G209" i="19"/>
  <c r="F209" i="19"/>
  <c r="H208" i="19"/>
  <c r="G208" i="19"/>
  <c r="F208" i="19"/>
  <c r="H207" i="19"/>
  <c r="G207" i="19"/>
  <c r="F207" i="19"/>
  <c r="H206" i="19"/>
  <c r="G206" i="19"/>
  <c r="F206" i="19"/>
  <c r="H205" i="19"/>
  <c r="G205" i="19"/>
  <c r="F205" i="19"/>
  <c r="H204" i="19"/>
  <c r="G204" i="19"/>
  <c r="F204" i="19"/>
  <c r="H203" i="19"/>
  <c r="G203" i="19"/>
  <c r="F203" i="19"/>
  <c r="H202" i="19"/>
  <c r="G202" i="19"/>
  <c r="F202" i="19"/>
  <c r="H201" i="19"/>
  <c r="G201" i="19"/>
  <c r="F201" i="19"/>
  <c r="H200" i="19"/>
  <c r="G200" i="19"/>
  <c r="F200" i="19"/>
  <c r="H199" i="19"/>
  <c r="G199" i="19"/>
  <c r="F199" i="19"/>
  <c r="H198" i="19"/>
  <c r="G198" i="19"/>
  <c r="F198" i="19"/>
  <c r="H197" i="19"/>
  <c r="G197" i="19"/>
  <c r="F197" i="19"/>
  <c r="H196" i="19"/>
  <c r="G196" i="19"/>
  <c r="F196" i="19"/>
  <c r="H194" i="19"/>
  <c r="G194" i="19"/>
  <c r="F194" i="19"/>
  <c r="H193" i="19"/>
  <c r="G193" i="19"/>
  <c r="F193" i="19"/>
  <c r="H192" i="19"/>
  <c r="G192" i="19"/>
  <c r="F192" i="19"/>
  <c r="H191" i="19"/>
  <c r="G191" i="19"/>
  <c r="F191" i="19"/>
  <c r="H190" i="19"/>
  <c r="G190" i="19"/>
  <c r="F190" i="19"/>
  <c r="H189" i="19"/>
  <c r="G189" i="19"/>
  <c r="F189" i="19"/>
  <c r="H188" i="19"/>
  <c r="G188" i="19"/>
  <c r="F188" i="19"/>
  <c r="H187" i="19"/>
  <c r="G187" i="19"/>
  <c r="F187" i="19"/>
  <c r="H186" i="19"/>
  <c r="G186" i="19"/>
  <c r="F186" i="19"/>
  <c r="H185" i="19"/>
  <c r="G185" i="19"/>
  <c r="F185" i="19"/>
  <c r="H184" i="19"/>
  <c r="G184" i="19"/>
  <c r="F184" i="19"/>
  <c r="H183" i="19"/>
  <c r="G183" i="19"/>
  <c r="F183" i="19"/>
  <c r="H182" i="19"/>
  <c r="G182" i="19"/>
  <c r="F182" i="19"/>
  <c r="H181" i="19"/>
  <c r="G181" i="19"/>
  <c r="F181" i="19"/>
  <c r="H180" i="19"/>
  <c r="G180" i="19"/>
  <c r="F180" i="19"/>
  <c r="H179" i="19"/>
  <c r="G179" i="19"/>
  <c r="F179" i="19"/>
  <c r="H178" i="19"/>
  <c r="G178" i="19"/>
  <c r="F178" i="19"/>
  <c r="H177" i="19"/>
  <c r="G177" i="19"/>
  <c r="F177" i="19"/>
  <c r="H176" i="19"/>
  <c r="G176" i="19"/>
  <c r="F176" i="19"/>
  <c r="H175" i="19"/>
  <c r="G175" i="19"/>
  <c r="F175" i="19"/>
  <c r="H174" i="19"/>
  <c r="G174" i="19"/>
  <c r="F174" i="19"/>
  <c r="H173" i="19"/>
  <c r="G173" i="19"/>
  <c r="F173" i="19"/>
  <c r="H172" i="19"/>
  <c r="G172" i="19"/>
  <c r="F172" i="19"/>
  <c r="H171" i="19"/>
  <c r="G171" i="19"/>
  <c r="F171" i="19"/>
  <c r="H170" i="19"/>
  <c r="G170" i="19"/>
  <c r="F170" i="19"/>
  <c r="H169" i="19"/>
  <c r="G169" i="19"/>
  <c r="F169" i="19"/>
  <c r="H168" i="19"/>
  <c r="G168" i="19"/>
  <c r="F168" i="19"/>
  <c r="H167" i="19"/>
  <c r="G167" i="19"/>
  <c r="F167" i="19"/>
  <c r="H166" i="19"/>
  <c r="G166" i="19"/>
  <c r="F166" i="19"/>
  <c r="H165" i="19"/>
  <c r="G165" i="19"/>
  <c r="F165" i="19"/>
  <c r="H164" i="19"/>
  <c r="G164" i="19"/>
  <c r="F164" i="19"/>
  <c r="H163" i="19"/>
  <c r="G163" i="19"/>
  <c r="F163" i="19"/>
  <c r="H162" i="19"/>
  <c r="G162" i="19"/>
  <c r="F162" i="19"/>
  <c r="H161" i="19"/>
  <c r="G161" i="19"/>
  <c r="F161" i="19"/>
  <c r="H160" i="19"/>
  <c r="G160" i="19"/>
  <c r="F160" i="19"/>
  <c r="H159" i="19"/>
  <c r="G159" i="19"/>
  <c r="F159" i="19"/>
  <c r="H158" i="19"/>
  <c r="G158" i="19"/>
  <c r="F158" i="19"/>
  <c r="H157" i="19"/>
  <c r="G157" i="19"/>
  <c r="F157" i="19"/>
  <c r="H156" i="19"/>
  <c r="G156" i="19"/>
  <c r="F156" i="19"/>
  <c r="H155" i="19"/>
  <c r="G155" i="19"/>
  <c r="F155" i="19"/>
  <c r="H154" i="19"/>
  <c r="G154" i="19"/>
  <c r="F154" i="19"/>
  <c r="H153" i="19"/>
  <c r="G153" i="19"/>
  <c r="F153" i="19"/>
  <c r="H152" i="19"/>
  <c r="G152" i="19"/>
  <c r="F152" i="19"/>
  <c r="H151" i="19"/>
  <c r="G151" i="19"/>
  <c r="F151" i="19"/>
  <c r="H150" i="19"/>
  <c r="G150" i="19"/>
  <c r="F150" i="19"/>
  <c r="H149" i="19"/>
  <c r="G149" i="19"/>
  <c r="F149" i="19"/>
  <c r="H148" i="19"/>
  <c r="G148" i="19"/>
  <c r="F148" i="19"/>
  <c r="H147" i="19"/>
  <c r="G147" i="19"/>
  <c r="F147" i="19"/>
  <c r="H146" i="19"/>
  <c r="G146" i="19"/>
  <c r="F146" i="19"/>
  <c r="H145" i="19"/>
  <c r="G145" i="19"/>
  <c r="F145" i="19"/>
  <c r="H144" i="19"/>
  <c r="G144" i="19"/>
  <c r="F144" i="19"/>
  <c r="H143" i="19"/>
  <c r="G143" i="19"/>
  <c r="F143" i="19"/>
  <c r="H142" i="19"/>
  <c r="G142" i="19"/>
  <c r="F142" i="19"/>
  <c r="H141" i="19"/>
  <c r="G141" i="19"/>
  <c r="F141" i="19"/>
  <c r="H140" i="19"/>
  <c r="G140" i="19"/>
  <c r="F140" i="19"/>
  <c r="H139" i="19"/>
  <c r="G139" i="19"/>
  <c r="F139" i="19"/>
  <c r="H138" i="19"/>
  <c r="G138" i="19"/>
  <c r="F138" i="19"/>
  <c r="H137" i="19"/>
  <c r="G137" i="19"/>
  <c r="F137" i="19"/>
  <c r="H136" i="19"/>
  <c r="G136" i="19"/>
  <c r="F136" i="19"/>
  <c r="H135" i="19"/>
  <c r="G135" i="19"/>
  <c r="F135" i="19"/>
  <c r="H134" i="19"/>
  <c r="G134" i="19"/>
  <c r="F134" i="19"/>
  <c r="H133" i="19"/>
  <c r="G133" i="19"/>
  <c r="F133" i="19"/>
  <c r="H132" i="19"/>
  <c r="G132" i="19"/>
  <c r="F132" i="19"/>
  <c r="H131" i="19"/>
  <c r="G131" i="19"/>
  <c r="F131" i="19"/>
  <c r="H130" i="19"/>
  <c r="G130" i="19"/>
  <c r="F130" i="19"/>
  <c r="H129" i="19"/>
  <c r="G129" i="19"/>
  <c r="F129" i="19"/>
  <c r="H128" i="19"/>
  <c r="G128" i="19"/>
  <c r="F128" i="19"/>
  <c r="H127" i="19"/>
  <c r="G127" i="19"/>
  <c r="F127" i="19"/>
  <c r="H126" i="19"/>
  <c r="G126" i="19"/>
  <c r="F126" i="19"/>
  <c r="H125" i="19"/>
  <c r="G125" i="19"/>
  <c r="F125" i="19"/>
  <c r="H124" i="19"/>
  <c r="G124" i="19"/>
  <c r="F124" i="19"/>
  <c r="H123" i="19"/>
  <c r="G123" i="19"/>
  <c r="F123" i="19"/>
  <c r="H122" i="19"/>
  <c r="G122" i="19"/>
  <c r="F122" i="19"/>
  <c r="H121" i="19"/>
  <c r="G121" i="19"/>
  <c r="F121" i="19"/>
  <c r="H120" i="19"/>
  <c r="G120" i="19"/>
  <c r="F120" i="19"/>
  <c r="H119" i="19"/>
  <c r="G119" i="19"/>
  <c r="F119" i="19"/>
  <c r="H118" i="19"/>
  <c r="G118" i="19"/>
  <c r="F118" i="19"/>
  <c r="H117" i="19"/>
  <c r="G117" i="19"/>
  <c r="F117" i="19"/>
  <c r="H116" i="19"/>
  <c r="G116" i="19"/>
  <c r="F116" i="19"/>
  <c r="H115" i="19"/>
  <c r="G115" i="19"/>
  <c r="F115" i="19"/>
  <c r="H114" i="19"/>
  <c r="G114" i="19"/>
  <c r="F114" i="19"/>
  <c r="H113" i="19"/>
  <c r="G113" i="19"/>
  <c r="F113" i="19"/>
  <c r="H112" i="19"/>
  <c r="G112" i="19"/>
  <c r="F112" i="19"/>
  <c r="H111" i="19"/>
  <c r="G111" i="19"/>
  <c r="F111" i="19"/>
  <c r="H110" i="19"/>
  <c r="G110" i="19"/>
  <c r="F110" i="19"/>
  <c r="H109" i="19"/>
  <c r="G109" i="19"/>
  <c r="F109" i="19"/>
  <c r="H108" i="19"/>
  <c r="G108" i="19"/>
  <c r="F108" i="19"/>
  <c r="H107" i="19"/>
  <c r="G107" i="19"/>
  <c r="F107" i="19"/>
  <c r="H106" i="19"/>
  <c r="G106" i="19"/>
  <c r="F106" i="19"/>
  <c r="H105" i="19"/>
  <c r="G105" i="19"/>
  <c r="F105" i="19"/>
  <c r="H104" i="19"/>
  <c r="G104" i="19"/>
  <c r="F104" i="19"/>
  <c r="H103" i="19"/>
  <c r="G103" i="19"/>
  <c r="F103" i="19"/>
  <c r="H102" i="19"/>
  <c r="G102" i="19"/>
  <c r="F102" i="19"/>
  <c r="H101" i="19"/>
  <c r="G101" i="19"/>
  <c r="F101" i="19"/>
  <c r="H100" i="19"/>
  <c r="G100" i="19"/>
  <c r="F100" i="19"/>
  <c r="H99" i="19"/>
  <c r="G99" i="19"/>
  <c r="F99" i="19"/>
  <c r="H98" i="19"/>
  <c r="G98" i="19"/>
  <c r="F98" i="19"/>
  <c r="H97" i="19"/>
  <c r="G97" i="19"/>
  <c r="F97" i="19"/>
  <c r="H96" i="19"/>
  <c r="G96" i="19"/>
  <c r="F96" i="19"/>
  <c r="H95" i="19"/>
  <c r="G95" i="19"/>
  <c r="F95" i="19"/>
  <c r="H94" i="19"/>
  <c r="G94" i="19"/>
  <c r="F94" i="19"/>
  <c r="H93" i="19"/>
  <c r="G93" i="19"/>
  <c r="F93" i="19"/>
  <c r="H92" i="19"/>
  <c r="G92" i="19"/>
  <c r="F92" i="19"/>
  <c r="H91" i="19"/>
  <c r="G91" i="19"/>
  <c r="F91" i="19"/>
  <c r="H90" i="19"/>
  <c r="G90" i="19"/>
  <c r="F90" i="19"/>
  <c r="H89" i="19"/>
  <c r="G89" i="19"/>
  <c r="F89" i="19"/>
  <c r="H88" i="19"/>
  <c r="G88" i="19"/>
  <c r="F88" i="19"/>
  <c r="H87" i="19"/>
  <c r="G87" i="19"/>
  <c r="F87" i="19"/>
  <c r="H86" i="19"/>
  <c r="G86" i="19"/>
  <c r="F86" i="19"/>
  <c r="H85" i="19"/>
  <c r="G85" i="19"/>
  <c r="F85" i="19"/>
  <c r="H84" i="19"/>
  <c r="G84" i="19"/>
  <c r="F84" i="19"/>
  <c r="H83" i="19"/>
  <c r="G83" i="19"/>
  <c r="F83" i="19"/>
  <c r="H82" i="19"/>
  <c r="G82" i="19"/>
  <c r="F82" i="19"/>
  <c r="H81" i="19"/>
  <c r="G81" i="19"/>
  <c r="F81" i="19"/>
  <c r="H80" i="19"/>
  <c r="G80" i="19"/>
  <c r="F80" i="19"/>
  <c r="H79" i="19"/>
  <c r="G79" i="19"/>
  <c r="F79" i="19"/>
  <c r="H78" i="19"/>
  <c r="G78" i="19"/>
  <c r="F78" i="19"/>
  <c r="H77" i="19"/>
  <c r="G77" i="19"/>
  <c r="F77" i="19"/>
  <c r="H76" i="19"/>
  <c r="G76" i="19"/>
  <c r="F76" i="19"/>
  <c r="H75" i="19"/>
  <c r="G75" i="19"/>
  <c r="F75" i="19"/>
  <c r="H74" i="19"/>
  <c r="G74" i="19"/>
  <c r="F74" i="19"/>
  <c r="H73" i="19"/>
  <c r="G73" i="19"/>
  <c r="F73" i="19"/>
  <c r="H72" i="19"/>
  <c r="G72" i="19"/>
  <c r="F72" i="19"/>
  <c r="H71" i="19"/>
  <c r="G71" i="19"/>
  <c r="F71" i="19"/>
  <c r="H70" i="19"/>
  <c r="G70" i="19"/>
  <c r="F70" i="19"/>
  <c r="H69" i="19"/>
  <c r="G69" i="19"/>
  <c r="F69" i="19"/>
  <c r="H68" i="19"/>
  <c r="G68" i="19"/>
  <c r="F68" i="19"/>
  <c r="H67" i="19"/>
  <c r="G67" i="19"/>
  <c r="F67" i="19"/>
  <c r="H66" i="19"/>
  <c r="G66" i="19"/>
  <c r="F66" i="19"/>
  <c r="H65" i="19"/>
  <c r="G65" i="19"/>
  <c r="F65" i="19"/>
  <c r="H64" i="19"/>
  <c r="G64" i="19"/>
  <c r="F64" i="19"/>
  <c r="H63" i="19"/>
  <c r="G63" i="19"/>
  <c r="F63" i="19"/>
  <c r="H62" i="19"/>
  <c r="G62" i="19"/>
  <c r="F62" i="19"/>
  <c r="H61" i="19"/>
  <c r="G61" i="19"/>
  <c r="F61" i="19"/>
  <c r="H60" i="19"/>
  <c r="G60" i="19"/>
  <c r="F60" i="19"/>
  <c r="H59" i="19"/>
  <c r="G59" i="19"/>
  <c r="F59" i="19"/>
  <c r="H58" i="19"/>
  <c r="G58" i="19"/>
  <c r="F58" i="19"/>
  <c r="H57" i="19"/>
  <c r="G57" i="19"/>
  <c r="F57" i="19"/>
  <c r="H56" i="19"/>
  <c r="G56" i="19"/>
  <c r="F56" i="19"/>
  <c r="H55" i="19"/>
  <c r="G55" i="19"/>
  <c r="F55" i="19"/>
  <c r="H54" i="19"/>
  <c r="G54" i="19"/>
  <c r="F54" i="19"/>
  <c r="H53" i="19"/>
  <c r="G53" i="19"/>
  <c r="F53" i="19"/>
  <c r="H52" i="19"/>
  <c r="G52" i="19"/>
  <c r="F52" i="19"/>
  <c r="H51" i="19"/>
  <c r="G51" i="19"/>
  <c r="F51" i="19"/>
  <c r="H50" i="19"/>
  <c r="G50" i="19"/>
  <c r="F50" i="19"/>
  <c r="H49" i="19"/>
  <c r="G49" i="19"/>
  <c r="F49" i="19"/>
  <c r="H48" i="19"/>
  <c r="G48" i="19"/>
  <c r="F48" i="19"/>
  <c r="H47" i="19"/>
  <c r="G47" i="19"/>
  <c r="F47" i="19"/>
  <c r="H46" i="19"/>
  <c r="G46" i="19"/>
  <c r="F46" i="19"/>
  <c r="H45" i="19"/>
  <c r="G45" i="19"/>
  <c r="F45" i="19"/>
  <c r="H44" i="19"/>
  <c r="G44" i="19"/>
  <c r="F44" i="19"/>
  <c r="H43" i="19"/>
  <c r="G43" i="19"/>
  <c r="F43" i="19"/>
  <c r="H42" i="19"/>
  <c r="G42" i="19"/>
  <c r="F42" i="19"/>
  <c r="H41" i="19"/>
  <c r="G41" i="19"/>
  <c r="F41" i="19"/>
  <c r="H40" i="19"/>
  <c r="G40" i="19"/>
  <c r="F40" i="19"/>
  <c r="H39" i="19"/>
  <c r="G39" i="19"/>
  <c r="F39" i="19"/>
  <c r="H38" i="19"/>
  <c r="G38" i="19"/>
  <c r="F38" i="19"/>
  <c r="H37" i="19"/>
  <c r="G37" i="19"/>
  <c r="F37" i="19"/>
  <c r="H36" i="19"/>
  <c r="G36" i="19"/>
  <c r="F36" i="19"/>
  <c r="H35" i="19"/>
  <c r="G35" i="19"/>
  <c r="F35" i="19"/>
  <c r="H34" i="19"/>
  <c r="G34" i="19"/>
  <c r="F34" i="19"/>
  <c r="H33" i="19"/>
  <c r="G33" i="19"/>
  <c r="F33" i="19"/>
  <c r="H32" i="19"/>
  <c r="G32" i="19"/>
  <c r="F32" i="19"/>
  <c r="H31" i="19"/>
  <c r="G31" i="19"/>
  <c r="F31" i="19"/>
  <c r="H30" i="19"/>
  <c r="G30" i="19"/>
  <c r="F30" i="19"/>
  <c r="H29" i="19"/>
  <c r="G29" i="19"/>
  <c r="F29" i="19"/>
  <c r="H28" i="19"/>
  <c r="G28" i="19"/>
  <c r="F28" i="19"/>
  <c r="H27" i="19"/>
  <c r="G27" i="19"/>
  <c r="F27" i="19"/>
  <c r="H26" i="19"/>
  <c r="G26" i="19"/>
  <c r="F26" i="19"/>
  <c r="H25" i="19"/>
  <c r="G25" i="19"/>
  <c r="F25" i="19"/>
  <c r="H24" i="19"/>
  <c r="G24" i="19"/>
  <c r="F24" i="19"/>
  <c r="H23" i="19"/>
  <c r="G23" i="19"/>
  <c r="F23" i="19"/>
  <c r="H22" i="19"/>
  <c r="G22" i="19"/>
  <c r="F22" i="19"/>
  <c r="H21" i="19"/>
  <c r="G21" i="19"/>
  <c r="F21" i="19"/>
  <c r="H20" i="19"/>
  <c r="G20" i="19"/>
  <c r="F20" i="19"/>
  <c r="H19" i="19"/>
  <c r="G19" i="19"/>
  <c r="F19" i="19"/>
  <c r="H18" i="19"/>
  <c r="G18" i="19"/>
  <c r="F18" i="19"/>
  <c r="H17" i="19"/>
  <c r="G17" i="19"/>
  <c r="F17" i="19"/>
  <c r="H16" i="19"/>
  <c r="G16" i="19"/>
  <c r="F16" i="19"/>
  <c r="H15" i="19"/>
  <c r="G15" i="19"/>
  <c r="F15" i="19"/>
  <c r="H14" i="19"/>
  <c r="G14" i="19"/>
  <c r="F14" i="19"/>
  <c r="H13" i="19"/>
  <c r="G13" i="19"/>
  <c r="F13" i="19"/>
  <c r="H12" i="19"/>
  <c r="G12" i="19"/>
  <c r="F12" i="19"/>
  <c r="H11" i="19"/>
  <c r="G11" i="19"/>
  <c r="F11" i="19"/>
  <c r="H10" i="19"/>
  <c r="G10" i="19"/>
  <c r="F10" i="19"/>
  <c r="H9" i="19"/>
  <c r="G9" i="19"/>
  <c r="F9" i="19"/>
  <c r="H8" i="19"/>
  <c r="G8" i="19"/>
  <c r="F8" i="19"/>
  <c r="H7" i="19"/>
  <c r="G7" i="19"/>
  <c r="F7" i="19"/>
  <c r="H6" i="19"/>
  <c r="G6" i="19"/>
  <c r="F6" i="19"/>
  <c r="H5" i="19"/>
  <c r="G5" i="19"/>
  <c r="F5" i="19"/>
  <c r="H4" i="19"/>
  <c r="G4" i="19"/>
  <c r="F4" i="19"/>
  <c r="H3" i="19"/>
  <c r="G3" i="19"/>
  <c r="F3" i="19"/>
  <c r="H2" i="19"/>
  <c r="G2" i="19"/>
  <c r="F2" i="19"/>
  <c r="H195" i="19"/>
  <c r="G195" i="19"/>
  <c r="F195" i="19"/>
  <c r="H557" i="21"/>
  <c r="H556" i="21"/>
  <c r="H555" i="21"/>
  <c r="H554" i="21"/>
  <c r="H553" i="21"/>
  <c r="H552" i="21"/>
  <c r="H551" i="21"/>
  <c r="H550" i="21"/>
  <c r="H549" i="21"/>
  <c r="H548" i="21"/>
  <c r="H547" i="21"/>
  <c r="H546" i="21"/>
  <c r="H545" i="21"/>
  <c r="H544" i="21"/>
  <c r="H543" i="21"/>
  <c r="H542" i="21"/>
  <c r="H541" i="21"/>
  <c r="H540" i="21"/>
  <c r="H539" i="21"/>
  <c r="H538" i="21"/>
  <c r="H537" i="21"/>
  <c r="H536" i="21"/>
  <c r="H535" i="21"/>
  <c r="H534" i="21"/>
  <c r="H533" i="21"/>
  <c r="H532" i="21"/>
  <c r="H531" i="21"/>
  <c r="H530" i="21"/>
  <c r="H529" i="21"/>
  <c r="H528" i="21"/>
  <c r="H527" i="21"/>
  <c r="H526" i="21"/>
  <c r="H525" i="21"/>
  <c r="H524" i="21"/>
  <c r="H523" i="21"/>
  <c r="H522" i="21"/>
  <c r="H521" i="21"/>
  <c r="H520" i="21"/>
  <c r="H519" i="21"/>
  <c r="H518" i="21"/>
  <c r="H517" i="21"/>
  <c r="H516" i="21"/>
  <c r="H515" i="21"/>
  <c r="H514" i="21"/>
  <c r="H513" i="21"/>
  <c r="H512" i="21"/>
  <c r="H511" i="21"/>
  <c r="H510" i="21"/>
  <c r="H509" i="21"/>
  <c r="H508" i="21"/>
  <c r="H507" i="21"/>
  <c r="H506" i="21"/>
  <c r="H505" i="21"/>
  <c r="H504" i="21"/>
  <c r="H503" i="21"/>
  <c r="H502" i="21"/>
  <c r="H501" i="21"/>
  <c r="H500" i="21"/>
  <c r="H499" i="21"/>
  <c r="H498" i="21"/>
  <c r="H497" i="21"/>
  <c r="H496" i="21"/>
  <c r="H495" i="21"/>
  <c r="H494" i="21"/>
  <c r="H493" i="21"/>
  <c r="H492" i="21"/>
  <c r="H491" i="21"/>
  <c r="H490" i="21"/>
  <c r="H489" i="21"/>
  <c r="H488" i="21"/>
  <c r="H487" i="21"/>
  <c r="H486" i="21"/>
  <c r="H485" i="21"/>
  <c r="H484" i="21"/>
  <c r="H483" i="21"/>
  <c r="H482" i="21"/>
  <c r="H481" i="21"/>
  <c r="H480" i="21"/>
  <c r="H479" i="21"/>
  <c r="H478" i="21"/>
  <c r="H477" i="21"/>
  <c r="H476" i="21"/>
  <c r="H475" i="21"/>
  <c r="H474" i="21"/>
  <c r="H473" i="21"/>
  <c r="H472" i="21"/>
  <c r="H471" i="21"/>
  <c r="H470" i="21"/>
  <c r="H469" i="21"/>
  <c r="H468" i="21"/>
  <c r="H467" i="21"/>
  <c r="H466" i="21"/>
  <c r="H465" i="21"/>
  <c r="H464" i="21"/>
  <c r="H463" i="21"/>
  <c r="H462" i="21"/>
  <c r="H461" i="21"/>
  <c r="H460" i="21"/>
  <c r="H459" i="21"/>
  <c r="H458" i="21"/>
  <c r="H457" i="21"/>
  <c r="H456" i="21"/>
  <c r="H455" i="21"/>
  <c r="H454" i="21"/>
  <c r="H453" i="21"/>
  <c r="H452" i="21"/>
  <c r="H451" i="21"/>
  <c r="H450" i="21"/>
  <c r="H449" i="21"/>
  <c r="H448" i="21"/>
  <c r="H447" i="21"/>
  <c r="H446" i="21"/>
  <c r="H445" i="21"/>
  <c r="H444" i="21"/>
  <c r="H443" i="21"/>
  <c r="H442" i="21"/>
  <c r="H441" i="21"/>
  <c r="H440" i="21"/>
  <c r="H439" i="21"/>
  <c r="H438" i="21"/>
  <c r="H437" i="21"/>
  <c r="H436" i="21"/>
  <c r="H435" i="21"/>
  <c r="H434" i="21"/>
  <c r="H433" i="21"/>
  <c r="H432" i="21"/>
  <c r="H431" i="21"/>
  <c r="H430" i="21"/>
  <c r="H429" i="21"/>
  <c r="H428" i="21"/>
  <c r="H427" i="21"/>
  <c r="H426" i="21"/>
  <c r="H425" i="21"/>
  <c r="H424" i="21"/>
  <c r="H423" i="21"/>
  <c r="H422" i="21"/>
  <c r="H421" i="21"/>
  <c r="H420" i="21"/>
  <c r="H419" i="21"/>
  <c r="H418" i="21"/>
  <c r="H417" i="21"/>
  <c r="H416" i="21"/>
  <c r="H415" i="21"/>
  <c r="H414" i="21"/>
  <c r="H413" i="21"/>
  <c r="H412" i="21"/>
  <c r="H411" i="21"/>
  <c r="H410" i="21"/>
  <c r="H409" i="21"/>
  <c r="H408" i="21"/>
  <c r="H407" i="21"/>
  <c r="H406" i="21"/>
  <c r="H405" i="21"/>
  <c r="H404" i="21"/>
  <c r="H403" i="21"/>
  <c r="H402" i="21"/>
  <c r="H401" i="21"/>
  <c r="H400" i="21"/>
  <c r="H399" i="21"/>
  <c r="H398" i="21"/>
  <c r="H397" i="21"/>
  <c r="H396" i="21"/>
  <c r="H395" i="21"/>
  <c r="H394" i="21"/>
  <c r="H393" i="21"/>
  <c r="H392" i="21"/>
  <c r="H391" i="21"/>
  <c r="H390" i="21"/>
  <c r="H389" i="21"/>
  <c r="H388" i="21"/>
  <c r="H387" i="21"/>
  <c r="H386" i="21"/>
  <c r="H385" i="21"/>
  <c r="H384" i="21"/>
  <c r="H383" i="21"/>
  <c r="H382" i="21"/>
  <c r="H381" i="21"/>
  <c r="H380" i="21"/>
  <c r="H379" i="21"/>
  <c r="H378" i="21"/>
  <c r="H377" i="21"/>
  <c r="H376" i="21"/>
  <c r="H375" i="21"/>
  <c r="H374" i="21"/>
  <c r="H373" i="21"/>
  <c r="H372" i="21"/>
  <c r="H371" i="21"/>
  <c r="H370" i="21"/>
  <c r="H369" i="21"/>
  <c r="H368" i="21"/>
  <c r="H367" i="21"/>
  <c r="H366" i="21"/>
  <c r="H365" i="21"/>
  <c r="H364" i="21"/>
  <c r="H363" i="21"/>
  <c r="H362" i="21"/>
  <c r="H361" i="21"/>
  <c r="H360" i="21"/>
  <c r="H359" i="21"/>
  <c r="H358" i="21"/>
  <c r="H357" i="21"/>
  <c r="H356" i="21"/>
  <c r="H355" i="21"/>
  <c r="H354" i="21"/>
  <c r="H353" i="21"/>
  <c r="H352" i="21"/>
  <c r="H351" i="21"/>
  <c r="H350" i="21"/>
  <c r="H349" i="21"/>
  <c r="H348" i="21"/>
  <c r="H347" i="21"/>
  <c r="H346" i="21"/>
  <c r="H345" i="21"/>
  <c r="H344" i="21"/>
  <c r="H343" i="21"/>
  <c r="H342" i="21"/>
  <c r="H341" i="21"/>
  <c r="H340" i="21"/>
  <c r="H339" i="21"/>
  <c r="H338" i="21"/>
  <c r="H337" i="21"/>
  <c r="H336" i="21"/>
  <c r="H335" i="21"/>
  <c r="H334" i="21"/>
  <c r="H333" i="21"/>
  <c r="H332" i="21"/>
  <c r="H331" i="21"/>
  <c r="H330" i="21"/>
  <c r="H329" i="21"/>
  <c r="H328" i="21"/>
  <c r="H327" i="21"/>
  <c r="H326" i="21"/>
  <c r="H325" i="21"/>
  <c r="H324" i="21"/>
  <c r="H323" i="21"/>
  <c r="H322" i="21"/>
  <c r="H321" i="21"/>
  <c r="H320" i="21"/>
  <c r="H319" i="21"/>
  <c r="H318" i="21"/>
  <c r="H317" i="21"/>
  <c r="H316" i="21"/>
  <c r="H315" i="21"/>
  <c r="H314" i="21"/>
  <c r="H313" i="21"/>
  <c r="H312" i="21"/>
  <c r="H311" i="21"/>
  <c r="H310" i="21"/>
  <c r="H309" i="21"/>
  <c r="H308" i="21"/>
  <c r="H307" i="21"/>
  <c r="H306" i="21"/>
  <c r="H305" i="21"/>
  <c r="H304" i="21"/>
  <c r="H303" i="21"/>
  <c r="H302" i="21"/>
  <c r="H301" i="21"/>
  <c r="H300" i="21"/>
  <c r="H299" i="21"/>
  <c r="H298" i="21"/>
  <c r="H297" i="21"/>
  <c r="H296" i="21"/>
  <c r="H295" i="21"/>
  <c r="H294" i="21"/>
  <c r="H293" i="21"/>
  <c r="H292" i="21"/>
  <c r="H291" i="21"/>
  <c r="H290" i="21"/>
  <c r="H289" i="21"/>
  <c r="H288" i="21"/>
  <c r="H287" i="21"/>
  <c r="H286" i="21"/>
  <c r="H285" i="21"/>
  <c r="H284" i="21"/>
  <c r="H283" i="21"/>
  <c r="H282" i="21"/>
  <c r="H281" i="21"/>
  <c r="H280" i="21"/>
  <c r="H279" i="21"/>
  <c r="H278" i="21"/>
  <c r="H277" i="21"/>
  <c r="H276" i="21"/>
  <c r="H275" i="21"/>
  <c r="H274" i="21"/>
  <c r="H273" i="21"/>
  <c r="H272" i="21"/>
  <c r="H271" i="21"/>
  <c r="H270" i="21"/>
  <c r="H269" i="21"/>
  <c r="H268" i="21"/>
  <c r="H267" i="21"/>
  <c r="H266" i="21"/>
  <c r="H265" i="21"/>
  <c r="H264" i="21"/>
  <c r="H263" i="21"/>
  <c r="H262" i="21"/>
  <c r="H261" i="21"/>
  <c r="H260" i="21"/>
  <c r="H259" i="21"/>
  <c r="H258" i="21"/>
  <c r="H257" i="21"/>
  <c r="H256" i="21"/>
  <c r="H255" i="21"/>
  <c r="H254" i="21"/>
  <c r="H253" i="21"/>
  <c r="H252" i="21"/>
  <c r="H251" i="21"/>
  <c r="H250" i="21"/>
  <c r="H249" i="21"/>
  <c r="H248" i="21"/>
  <c r="H247" i="21"/>
  <c r="H246" i="21"/>
  <c r="H245" i="21"/>
  <c r="H244" i="21"/>
  <c r="H243" i="21"/>
  <c r="H242" i="21"/>
  <c r="H241" i="21"/>
  <c r="H240" i="21"/>
  <c r="H239" i="21"/>
  <c r="H238" i="21"/>
  <c r="H237" i="21"/>
  <c r="H236" i="21"/>
  <c r="H235" i="21"/>
  <c r="H234" i="21"/>
  <c r="H233" i="21"/>
  <c r="H232" i="21"/>
  <c r="H231" i="21"/>
  <c r="H230" i="21"/>
  <c r="H229" i="21"/>
  <c r="H228" i="21"/>
  <c r="H227" i="21"/>
  <c r="H226" i="21"/>
  <c r="H225" i="21"/>
  <c r="H224" i="21"/>
  <c r="H223" i="21"/>
  <c r="H222" i="21"/>
  <c r="H221" i="21"/>
  <c r="H220" i="21"/>
  <c r="H219" i="21"/>
  <c r="H218" i="21"/>
  <c r="H217" i="21"/>
  <c r="H216" i="21"/>
  <c r="H215" i="21"/>
  <c r="H214" i="21"/>
  <c r="H213" i="21"/>
  <c r="H212" i="21"/>
  <c r="H211" i="21"/>
  <c r="H210" i="21"/>
  <c r="H209" i="21"/>
  <c r="H208" i="21"/>
  <c r="H207" i="21"/>
  <c r="H206" i="21"/>
  <c r="H205" i="21"/>
  <c r="H204" i="21"/>
  <c r="H203" i="21"/>
  <c r="H202" i="21"/>
  <c r="H201" i="21"/>
  <c r="H200" i="21"/>
  <c r="H199" i="21"/>
  <c r="H198" i="21"/>
  <c r="H197" i="21"/>
  <c r="H196" i="21"/>
  <c r="H195" i="21"/>
  <c r="H194" i="21"/>
  <c r="H193" i="21"/>
  <c r="H192" i="21"/>
  <c r="H191" i="21"/>
  <c r="H190" i="21"/>
  <c r="H189" i="21"/>
  <c r="H188" i="21"/>
  <c r="H187" i="21"/>
  <c r="H186" i="21"/>
  <c r="H185" i="21"/>
  <c r="H184" i="21"/>
  <c r="H183" i="21"/>
  <c r="H182" i="21"/>
  <c r="H181" i="21"/>
  <c r="H180" i="21"/>
  <c r="H179" i="21"/>
  <c r="H178" i="21"/>
  <c r="H177" i="21"/>
  <c r="H176" i="21"/>
  <c r="H175" i="21"/>
  <c r="H174" i="21"/>
  <c r="H173" i="21"/>
  <c r="H172" i="21"/>
  <c r="H171" i="21"/>
  <c r="H170" i="21"/>
  <c r="H169" i="21"/>
  <c r="H168" i="21"/>
  <c r="H167" i="21"/>
  <c r="H166" i="21"/>
  <c r="H165" i="21"/>
  <c r="H164" i="21"/>
  <c r="H163" i="21"/>
  <c r="H162" i="21"/>
  <c r="H161" i="21"/>
  <c r="H160" i="21"/>
  <c r="H159" i="21"/>
  <c r="H158" i="21"/>
  <c r="H157" i="21"/>
  <c r="H156" i="21"/>
  <c r="H155" i="21"/>
  <c r="H154" i="21"/>
  <c r="H153" i="21"/>
  <c r="H152" i="21"/>
  <c r="H151" i="21"/>
  <c r="H150" i="21"/>
  <c r="H149" i="21"/>
  <c r="H148" i="21"/>
  <c r="H147" i="21"/>
  <c r="H146" i="21"/>
  <c r="H145" i="21"/>
  <c r="H144" i="21"/>
  <c r="H143" i="21"/>
  <c r="H142" i="21"/>
  <c r="H141" i="21"/>
  <c r="H140" i="21"/>
  <c r="H139" i="21"/>
  <c r="H138" i="21"/>
  <c r="H137" i="21"/>
  <c r="H136" i="21"/>
  <c r="H135" i="21"/>
  <c r="H134" i="21"/>
  <c r="H133" i="21"/>
  <c r="H132" i="21"/>
  <c r="H131" i="21"/>
  <c r="H130" i="21"/>
  <c r="H129" i="21"/>
  <c r="H128" i="21"/>
  <c r="H127" i="21"/>
  <c r="H126" i="21"/>
  <c r="H125" i="21"/>
  <c r="H124" i="21"/>
  <c r="H123" i="21"/>
  <c r="H122" i="21"/>
  <c r="H121" i="21"/>
  <c r="H120" i="21"/>
  <c r="H119" i="21"/>
  <c r="H118" i="21"/>
  <c r="H117" i="21"/>
  <c r="H116" i="21"/>
  <c r="H115" i="21"/>
  <c r="H114" i="21"/>
  <c r="H113" i="21"/>
  <c r="H112" i="21"/>
  <c r="H111" i="21"/>
  <c r="H110" i="21"/>
  <c r="H109" i="21"/>
  <c r="H108" i="21"/>
  <c r="H107" i="21"/>
  <c r="H106" i="21"/>
  <c r="H105" i="21"/>
  <c r="H104" i="21"/>
  <c r="H103" i="21"/>
  <c r="H102" i="21"/>
  <c r="H101" i="21"/>
  <c r="H100" i="21"/>
  <c r="H99" i="21"/>
  <c r="H98" i="21"/>
  <c r="H97" i="21"/>
  <c r="H96" i="21"/>
  <c r="H95" i="21"/>
  <c r="H94" i="21"/>
  <c r="H93" i="21"/>
  <c r="H92" i="21"/>
  <c r="H91" i="21"/>
  <c r="H90" i="21"/>
  <c r="H89" i="21"/>
  <c r="H88" i="21"/>
  <c r="H87" i="21"/>
  <c r="H86" i="21"/>
  <c r="H85" i="21"/>
  <c r="H84" i="21"/>
  <c r="H83" i="21"/>
  <c r="H82" i="21"/>
  <c r="H81" i="21"/>
  <c r="H80" i="21"/>
  <c r="H79" i="21"/>
  <c r="H78" i="21"/>
  <c r="H77" i="21"/>
  <c r="H76" i="21"/>
  <c r="H75" i="21"/>
  <c r="H74" i="21"/>
  <c r="H73" i="21"/>
  <c r="H72" i="21"/>
  <c r="H71" i="21"/>
  <c r="H70" i="21"/>
  <c r="H69" i="21"/>
  <c r="H68" i="21"/>
  <c r="H67" i="21"/>
  <c r="H66" i="21"/>
  <c r="H65" i="21"/>
  <c r="H64" i="21"/>
  <c r="H63" i="21"/>
  <c r="H62" i="21"/>
  <c r="H61" i="21"/>
  <c r="H60" i="21"/>
  <c r="H59" i="21"/>
  <c r="H58" i="21"/>
  <c r="H57" i="21"/>
  <c r="H56" i="21"/>
  <c r="H55" i="21"/>
  <c r="H54" i="21"/>
  <c r="H53" i="21"/>
  <c r="H52" i="21"/>
  <c r="H51" i="21"/>
  <c r="H50" i="21"/>
  <c r="H49" i="21"/>
  <c r="H48" i="21"/>
  <c r="H47" i="21"/>
  <c r="H46" i="21"/>
  <c r="H45" i="21"/>
  <c r="H44" i="21"/>
  <c r="H43" i="21"/>
  <c r="H42" i="21"/>
  <c r="H41" i="21"/>
  <c r="H40" i="21"/>
  <c r="H39" i="21"/>
  <c r="H38" i="21"/>
  <c r="H37" i="21"/>
  <c r="H36" i="21"/>
  <c r="H35" i="21"/>
  <c r="H34" i="21"/>
  <c r="H33" i="21"/>
  <c r="H32" i="21"/>
  <c r="H31"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4" i="21"/>
  <c r="H3" i="21"/>
  <c r="H2" i="21"/>
  <c r="F558" i="21"/>
  <c r="F1" i="21"/>
  <c r="F557" i="21"/>
  <c r="F556" i="21"/>
  <c r="F555" i="21"/>
  <c r="F554" i="21"/>
  <c r="F553" i="21"/>
  <c r="F552" i="21"/>
  <c r="F551" i="21"/>
  <c r="F550" i="21"/>
  <c r="F549" i="21"/>
  <c r="F548" i="21"/>
  <c r="F547" i="21"/>
  <c r="F546" i="21"/>
  <c r="F545" i="21"/>
  <c r="F544" i="21"/>
  <c r="F543" i="21"/>
  <c r="F542" i="21"/>
  <c r="F541" i="21"/>
  <c r="F540" i="21"/>
  <c r="F539" i="21"/>
  <c r="F538" i="21"/>
  <c r="F537" i="21"/>
  <c r="F536" i="21"/>
  <c r="F535" i="21"/>
  <c r="F534" i="21"/>
  <c r="F533" i="21"/>
  <c r="F532" i="21"/>
  <c r="F531" i="21"/>
  <c r="F530" i="21"/>
  <c r="F529" i="21"/>
  <c r="F528" i="21"/>
  <c r="F527" i="21"/>
  <c r="F526" i="21"/>
  <c r="F525" i="21"/>
  <c r="F524" i="21"/>
  <c r="F523" i="21"/>
  <c r="F522" i="21"/>
  <c r="F521" i="21"/>
  <c r="F520" i="21"/>
  <c r="F519" i="21"/>
  <c r="F518" i="21"/>
  <c r="F517" i="21"/>
  <c r="F516" i="21"/>
  <c r="F515" i="21"/>
  <c r="F514" i="21"/>
  <c r="F513" i="21"/>
  <c r="F512" i="21"/>
  <c r="F511" i="21"/>
  <c r="F510" i="21"/>
  <c r="F509" i="21"/>
  <c r="F508" i="21"/>
  <c r="F507" i="21"/>
  <c r="F506" i="21"/>
  <c r="F505" i="21"/>
  <c r="F504" i="21"/>
  <c r="F503" i="21"/>
  <c r="F502" i="21"/>
  <c r="F501" i="21"/>
  <c r="F500" i="21"/>
  <c r="F499" i="21"/>
  <c r="F498"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 r="E2" i="22"/>
  <c r="E1"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D1" i="22"/>
  <c r="G557" i="21" l="1"/>
  <c r="G556" i="21"/>
  <c r="G555" i="21"/>
  <c r="G554" i="21"/>
  <c r="G553" i="21"/>
  <c r="G552" i="21"/>
  <c r="G551" i="21"/>
  <c r="G550" i="21"/>
  <c r="G549" i="21"/>
  <c r="G548" i="21"/>
  <c r="G547" i="21"/>
  <c r="G546" i="21"/>
  <c r="G545" i="21"/>
  <c r="G544" i="21"/>
  <c r="G543" i="21"/>
  <c r="G542" i="21"/>
  <c r="G541" i="21"/>
  <c r="G540" i="21"/>
  <c r="G539" i="21"/>
  <c r="G538" i="21"/>
  <c r="G537" i="21"/>
  <c r="G536" i="21"/>
  <c r="G535" i="21"/>
  <c r="G534" i="21"/>
  <c r="G533" i="21"/>
  <c r="G532" i="21"/>
  <c r="G531" i="21"/>
  <c r="G530" i="21"/>
  <c r="G529" i="21"/>
  <c r="G528" i="21"/>
  <c r="G527" i="21"/>
  <c r="G526" i="21"/>
  <c r="G525" i="21"/>
  <c r="G524" i="21"/>
  <c r="G523" i="21"/>
  <c r="G522" i="21"/>
  <c r="G521" i="21"/>
  <c r="G520" i="21"/>
  <c r="G519" i="21"/>
  <c r="G518" i="21"/>
  <c r="G517" i="21"/>
  <c r="G516" i="21"/>
  <c r="G515" i="21"/>
  <c r="G514" i="21"/>
  <c r="G513" i="21"/>
  <c r="G512" i="21"/>
  <c r="G511" i="21"/>
  <c r="G510" i="21"/>
  <c r="G509" i="21"/>
  <c r="G508" i="21"/>
  <c r="G507" i="21"/>
  <c r="G506" i="21"/>
  <c r="G505" i="21"/>
  <c r="G504" i="21"/>
  <c r="G503" i="21"/>
  <c r="G502" i="21"/>
  <c r="G501" i="21"/>
  <c r="G500" i="21"/>
  <c r="G499" i="21"/>
  <c r="G498" i="21"/>
  <c r="G497" i="21"/>
  <c r="G496" i="21"/>
  <c r="G495" i="21"/>
  <c r="G494" i="21"/>
  <c r="G493" i="21"/>
  <c r="G492" i="21"/>
  <c r="G491" i="21"/>
  <c r="G490" i="21"/>
  <c r="G489" i="21"/>
  <c r="G488" i="21"/>
  <c r="G487" i="21"/>
  <c r="G486" i="21"/>
  <c r="G485" i="21"/>
  <c r="G484" i="21"/>
  <c r="G483" i="21"/>
  <c r="G482" i="21"/>
  <c r="G481" i="21"/>
  <c r="G480" i="21"/>
  <c r="G479" i="21"/>
  <c r="G478" i="21"/>
  <c r="G477" i="21"/>
  <c r="G476" i="21"/>
  <c r="G475" i="21"/>
  <c r="G474" i="21"/>
  <c r="G473" i="21"/>
  <c r="G472" i="21"/>
  <c r="G471" i="21"/>
  <c r="G470" i="21"/>
  <c r="G469" i="21"/>
  <c r="G468" i="21"/>
  <c r="G467" i="21"/>
  <c r="G466" i="21"/>
  <c r="G465" i="21"/>
  <c r="G464" i="21"/>
  <c r="G463" i="21"/>
  <c r="G462" i="21"/>
  <c r="G461" i="21"/>
  <c r="G460" i="21"/>
  <c r="G459" i="21"/>
  <c r="G458" i="21"/>
  <c r="G457" i="21"/>
  <c r="G456" i="21"/>
  <c r="G455" i="21"/>
  <c r="G454" i="21"/>
  <c r="G453" i="21"/>
  <c r="G452" i="21"/>
  <c r="G451" i="21"/>
  <c r="G450" i="21"/>
  <c r="G449" i="21"/>
  <c r="G448" i="21"/>
  <c r="G447" i="21"/>
  <c r="G446" i="21"/>
  <c r="G445" i="21"/>
  <c r="G444" i="21"/>
  <c r="G443" i="21"/>
  <c r="G442" i="21"/>
  <c r="G441" i="21"/>
  <c r="G440" i="21"/>
  <c r="G439" i="21"/>
  <c r="G438" i="21"/>
  <c r="G437" i="21"/>
  <c r="G436" i="21"/>
  <c r="G435" i="21"/>
  <c r="G434" i="21"/>
  <c r="G433" i="21"/>
  <c r="G432" i="21"/>
  <c r="G431" i="21"/>
  <c r="G430" i="21"/>
  <c r="G429" i="21"/>
  <c r="G428" i="21"/>
  <c r="G427" i="21"/>
  <c r="G426" i="21"/>
  <c r="G425" i="21"/>
  <c r="G424" i="21"/>
  <c r="G423" i="21"/>
  <c r="G422" i="21"/>
  <c r="G421" i="21"/>
  <c r="G420" i="21"/>
  <c r="G419" i="21"/>
  <c r="G418" i="21"/>
  <c r="G417" i="21"/>
  <c r="G416" i="21"/>
  <c r="G415" i="21"/>
  <c r="G414" i="21"/>
  <c r="G413" i="21"/>
  <c r="G412" i="21"/>
  <c r="G411" i="21"/>
  <c r="G410" i="21"/>
  <c r="G409" i="21"/>
  <c r="G408" i="21"/>
  <c r="G407" i="21"/>
  <c r="G406" i="21"/>
  <c r="G405" i="21"/>
  <c r="G404" i="21"/>
  <c r="G403" i="21"/>
  <c r="G402" i="21"/>
  <c r="G401" i="21"/>
  <c r="G400" i="21"/>
  <c r="G399" i="21"/>
  <c r="G398" i="21"/>
  <c r="G397" i="21"/>
  <c r="G396" i="21"/>
  <c r="G395" i="21"/>
  <c r="G394" i="21"/>
  <c r="G393" i="21"/>
  <c r="G392" i="21"/>
  <c r="G391" i="21"/>
  <c r="G390" i="21"/>
  <c r="G389" i="21"/>
  <c r="G388" i="21"/>
  <c r="G387" i="21"/>
  <c r="G386" i="21"/>
  <c r="G385" i="21"/>
  <c r="G384" i="21"/>
  <c r="G383" i="21"/>
  <c r="G382" i="21"/>
  <c r="G381" i="21"/>
  <c r="G380" i="21"/>
  <c r="G379" i="21"/>
  <c r="G378" i="21"/>
  <c r="G377" i="21"/>
  <c r="G376" i="21"/>
  <c r="G375" i="21"/>
  <c r="G374" i="21"/>
  <c r="G373" i="21"/>
  <c r="G372" i="21"/>
  <c r="G371" i="21"/>
  <c r="G370" i="21"/>
  <c r="G369" i="21"/>
  <c r="G368" i="21"/>
  <c r="G367" i="21"/>
  <c r="G366" i="21"/>
  <c r="G365" i="21"/>
  <c r="G364" i="21"/>
  <c r="G363" i="21"/>
  <c r="G362" i="21"/>
  <c r="G361" i="21"/>
  <c r="G360" i="21"/>
  <c r="G359" i="21"/>
  <c r="G358" i="21"/>
  <c r="G357" i="21"/>
  <c r="G356" i="21"/>
  <c r="G355" i="21"/>
  <c r="G354" i="21"/>
  <c r="G353" i="21"/>
  <c r="G352" i="21"/>
  <c r="G351" i="21"/>
  <c r="G350" i="21"/>
  <c r="G349" i="21"/>
  <c r="G348" i="21"/>
  <c r="G347" i="21"/>
  <c r="G346" i="21"/>
  <c r="G345" i="21"/>
  <c r="G344" i="21"/>
  <c r="G343" i="21"/>
  <c r="G342" i="21"/>
  <c r="G341" i="21"/>
  <c r="G340" i="21"/>
  <c r="G339" i="21"/>
  <c r="G338" i="21"/>
  <c r="G337" i="21"/>
  <c r="G336" i="21"/>
  <c r="G335" i="21"/>
  <c r="G334" i="21"/>
  <c r="G333" i="21"/>
  <c r="G332" i="21"/>
  <c r="G331" i="21"/>
  <c r="G330" i="21"/>
  <c r="G329" i="21"/>
  <c r="G328" i="21"/>
  <c r="G327" i="21"/>
  <c r="G326" i="21"/>
  <c r="G325" i="21"/>
  <c r="G324" i="21"/>
  <c r="G323" i="21"/>
  <c r="G322" i="21"/>
  <c r="G321" i="21"/>
  <c r="G320" i="21"/>
  <c r="G319" i="21"/>
  <c r="G318" i="21"/>
  <c r="G317" i="21"/>
  <c r="G316" i="21"/>
  <c r="G315" i="21"/>
  <c r="G314" i="21"/>
  <c r="G313" i="21"/>
  <c r="G312" i="21"/>
  <c r="G311" i="21"/>
  <c r="G310" i="21"/>
  <c r="G309" i="21"/>
  <c r="G308" i="21"/>
  <c r="G307" i="21"/>
  <c r="G306" i="21"/>
  <c r="G305" i="21"/>
  <c r="G304" i="21"/>
  <c r="G303" i="21"/>
  <c r="G302" i="21"/>
  <c r="G301" i="21"/>
  <c r="G300" i="21"/>
  <c r="G299" i="21"/>
  <c r="G298" i="21"/>
  <c r="G297" i="21"/>
  <c r="G296" i="21"/>
  <c r="G295" i="21"/>
  <c r="G294" i="21"/>
  <c r="G293" i="21"/>
  <c r="G558" i="21"/>
  <c r="G292" i="21"/>
  <c r="G291" i="21"/>
  <c r="G290" i="21"/>
  <c r="G289" i="21"/>
  <c r="G288" i="21"/>
  <c r="G287" i="21"/>
  <c r="G286" i="21"/>
  <c r="G285" i="21"/>
  <c r="G284" i="21"/>
  <c r="G283" i="21"/>
  <c r="G282" i="21"/>
  <c r="G281" i="21"/>
  <c r="G280" i="21"/>
  <c r="G279" i="21"/>
  <c r="G278" i="21"/>
  <c r="G277" i="21"/>
  <c r="G276" i="21"/>
  <c r="G275" i="21"/>
  <c r="G274" i="21"/>
  <c r="G273" i="21"/>
  <c r="G272" i="21"/>
  <c r="G271" i="21"/>
  <c r="G270" i="21"/>
  <c r="G269" i="21"/>
  <c r="G268" i="21"/>
  <c r="G267" i="21"/>
  <c r="G266" i="21"/>
  <c r="G265" i="21"/>
  <c r="G264" i="21"/>
  <c r="G263" i="21"/>
  <c r="G262" i="21"/>
  <c r="G261" i="21"/>
  <c r="G260" i="21"/>
  <c r="G259" i="21"/>
  <c r="G258" i="21"/>
  <c r="G257" i="21"/>
  <c r="G256" i="21"/>
  <c r="G255" i="21"/>
  <c r="G254" i="21"/>
  <c r="G253" i="21"/>
  <c r="G252" i="21"/>
  <c r="G251" i="21"/>
  <c r="G250" i="21"/>
  <c r="G249" i="21"/>
  <c r="G248" i="21"/>
  <c r="G247" i="21"/>
  <c r="G246" i="21"/>
  <c r="G245" i="21"/>
  <c r="G244" i="21"/>
  <c r="G243" i="21"/>
  <c r="G242" i="21"/>
  <c r="G241" i="21"/>
  <c r="G240" i="21"/>
  <c r="G239" i="21"/>
  <c r="G238" i="21"/>
  <c r="G237" i="21"/>
  <c r="G236" i="21"/>
  <c r="G235" i="21"/>
  <c r="G234" i="21"/>
  <c r="G233" i="21"/>
  <c r="G232" i="21"/>
  <c r="G231" i="21"/>
  <c r="G230" i="21"/>
  <c r="G229" i="21"/>
  <c r="G228" i="21"/>
  <c r="G227" i="21"/>
  <c r="G226" i="21"/>
  <c r="G225" i="21"/>
  <c r="G224" i="21"/>
  <c r="G223" i="21"/>
  <c r="G222" i="21"/>
  <c r="G221" i="21"/>
  <c r="G220" i="21"/>
  <c r="G219" i="21"/>
  <c r="G218" i="21"/>
  <c r="G217" i="21"/>
  <c r="G216" i="21"/>
  <c r="G215" i="21"/>
  <c r="G214" i="21"/>
  <c r="G213" i="21"/>
  <c r="G212" i="21"/>
  <c r="G211" i="21"/>
  <c r="G210" i="21"/>
  <c r="G209" i="21"/>
  <c r="G208" i="21"/>
  <c r="G207" i="21"/>
  <c r="G206" i="21"/>
  <c r="G205" i="21"/>
  <c r="G204" i="21"/>
  <c r="G203" i="21"/>
  <c r="G202" i="21"/>
  <c r="G201" i="21"/>
  <c r="G200" i="21"/>
  <c r="G199" i="21"/>
  <c r="G198" i="21"/>
  <c r="G197" i="21"/>
  <c r="G196" i="21"/>
  <c r="G195" i="21"/>
  <c r="G194" i="21"/>
  <c r="G193" i="21"/>
  <c r="G192" i="21"/>
  <c r="G191" i="21"/>
  <c r="G190" i="21"/>
  <c r="G189" i="21"/>
  <c r="G188" i="21"/>
  <c r="G187" i="21"/>
  <c r="G186" i="21"/>
  <c r="G185" i="21"/>
  <c r="G184" i="21"/>
  <c r="G183" i="21"/>
  <c r="G182" i="21"/>
  <c r="G181" i="21"/>
  <c r="G180" i="21"/>
  <c r="G179" i="21"/>
  <c r="G178" i="21"/>
  <c r="G177" i="21"/>
  <c r="G176" i="21"/>
  <c r="G175" i="21"/>
  <c r="G174" i="21"/>
  <c r="G173" i="21"/>
  <c r="G172" i="21"/>
  <c r="G171" i="21"/>
  <c r="G170" i="21"/>
  <c r="G169" i="21"/>
  <c r="G168" i="21"/>
  <c r="G167" i="21"/>
  <c r="G166" i="21"/>
  <c r="G165" i="21"/>
  <c r="G164" i="21"/>
  <c r="G163" i="21"/>
  <c r="G162" i="21"/>
  <c r="G161" i="21"/>
  <c r="G160" i="21"/>
  <c r="G159" i="21"/>
  <c r="G158" i="21"/>
  <c r="G157" i="21"/>
  <c r="G156" i="21"/>
  <c r="G155" i="21"/>
  <c r="G154" i="21"/>
  <c r="G153" i="21"/>
  <c r="G152" i="21"/>
  <c r="G151" i="21"/>
  <c r="G150" i="21"/>
  <c r="G149" i="21"/>
  <c r="G148" i="21"/>
  <c r="G147" i="21"/>
  <c r="G146" i="21"/>
  <c r="G145" i="21"/>
  <c r="G144" i="21"/>
  <c r="G143" i="21"/>
  <c r="G142" i="21"/>
  <c r="G141" i="21"/>
  <c r="G140" i="21"/>
  <c r="G139" i="21"/>
  <c r="G138" i="21"/>
  <c r="G137" i="21"/>
  <c r="G136" i="21"/>
  <c r="G135" i="21"/>
  <c r="G134" i="21"/>
  <c r="G133" i="21"/>
  <c r="G132" i="21"/>
  <c r="G131" i="21"/>
  <c r="G130" i="21"/>
  <c r="G129" i="21"/>
  <c r="G128" i="21"/>
  <c r="G127" i="21"/>
  <c r="G126" i="21"/>
  <c r="G125" i="21"/>
  <c r="G124" i="21"/>
  <c r="G123" i="21"/>
  <c r="G122" i="21"/>
  <c r="G121" i="21"/>
  <c r="G120" i="21"/>
  <c r="G119" i="21"/>
  <c r="G118" i="21"/>
  <c r="G117" i="21"/>
  <c r="G116" i="21"/>
  <c r="G115" i="21"/>
  <c r="G114" i="21"/>
  <c r="G113" i="21"/>
  <c r="G112" i="21"/>
  <c r="G111" i="21"/>
  <c r="G110" i="21"/>
  <c r="G109" i="21"/>
  <c r="G108" i="21"/>
  <c r="G107" i="21"/>
  <c r="G106" i="21"/>
  <c r="G105" i="21"/>
  <c r="G104" i="21"/>
  <c r="G103" i="21"/>
  <c r="G102" i="21"/>
  <c r="G101" i="21"/>
  <c r="G100" i="21"/>
  <c r="G99" i="21"/>
  <c r="G98" i="21"/>
  <c r="G97" i="21"/>
  <c r="G96" i="21"/>
  <c r="G95" i="21"/>
  <c r="G94" i="21"/>
  <c r="G93" i="21"/>
  <c r="G92" i="21"/>
  <c r="G91" i="21"/>
  <c r="G90" i="21"/>
  <c r="G89" i="21"/>
  <c r="G88" i="21"/>
  <c r="G87" i="21"/>
  <c r="G86" i="21"/>
  <c r="G85" i="21"/>
  <c r="G84" i="21"/>
  <c r="G83" i="21"/>
  <c r="G82" i="21"/>
  <c r="G81" i="21"/>
  <c r="G80" i="21"/>
  <c r="G79" i="21"/>
  <c r="G78" i="21"/>
  <c r="G77" i="21"/>
  <c r="G76" i="21"/>
  <c r="G75" i="21"/>
  <c r="G74" i="21"/>
  <c r="G73" i="21"/>
  <c r="G72" i="21"/>
  <c r="G71" i="21"/>
  <c r="G70" i="21"/>
  <c r="G69" i="21"/>
  <c r="G68" i="21"/>
  <c r="G67" i="21"/>
  <c r="G66" i="21"/>
  <c r="G65" i="21"/>
  <c r="G64" i="21"/>
  <c r="G63" i="21"/>
  <c r="G62" i="21"/>
  <c r="G61" i="21"/>
  <c r="G60" i="21"/>
  <c r="G59"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D219" i="19"/>
  <c r="D218" i="19"/>
  <c r="D217" i="19"/>
  <c r="D216" i="19"/>
  <c r="D215" i="19"/>
  <c r="D214" i="19"/>
  <c r="D213" i="19"/>
  <c r="D212" i="19"/>
  <c r="D211" i="19"/>
  <c r="D210" i="19"/>
  <c r="D209" i="19"/>
  <c r="D208" i="19"/>
  <c r="D207" i="19"/>
  <c r="D206" i="19"/>
  <c r="D205" i="19"/>
  <c r="D204" i="19"/>
  <c r="D203" i="19"/>
  <c r="D202" i="19"/>
  <c r="D201" i="19"/>
  <c r="D200" i="19"/>
  <c r="D199" i="19"/>
  <c r="D198" i="19"/>
  <c r="D197" i="19"/>
  <c r="D196" i="19"/>
  <c r="D195" i="19"/>
  <c r="D194" i="19"/>
  <c r="D193" i="19"/>
  <c r="D192" i="19"/>
  <c r="D191" i="19"/>
  <c r="D190" i="19"/>
  <c r="D189" i="19"/>
  <c r="D188" i="19"/>
  <c r="D187" i="19"/>
  <c r="D186" i="19"/>
  <c r="D185" i="19"/>
  <c r="D184" i="19"/>
  <c r="D183" i="19"/>
  <c r="D182" i="19"/>
  <c r="D181" i="19"/>
  <c r="D180" i="19"/>
  <c r="D179" i="19"/>
  <c r="D178" i="19"/>
  <c r="D177" i="19"/>
  <c r="D176" i="19"/>
  <c r="D175" i="19"/>
  <c r="D174" i="19"/>
  <c r="D173" i="19"/>
  <c r="D172" i="19"/>
  <c r="D171" i="19"/>
  <c r="D170" i="19"/>
  <c r="D169" i="19"/>
  <c r="D168" i="19"/>
  <c r="D167" i="19"/>
  <c r="D166" i="19"/>
  <c r="D165" i="19"/>
  <c r="D164" i="19"/>
  <c r="D163" i="19"/>
  <c r="D162" i="19"/>
  <c r="D161" i="19"/>
  <c r="D160" i="19"/>
  <c r="D159" i="19"/>
  <c r="D158" i="19"/>
  <c r="D157" i="19"/>
  <c r="D156" i="19"/>
  <c r="D155" i="19"/>
  <c r="D154" i="19"/>
  <c r="D153" i="19"/>
  <c r="D152" i="19"/>
  <c r="D151" i="19"/>
  <c r="D150" i="19"/>
  <c r="D149" i="19"/>
  <c r="D148" i="19"/>
  <c r="D147" i="19"/>
  <c r="D146" i="19"/>
  <c r="D145" i="19"/>
  <c r="D144" i="19"/>
  <c r="D143" i="19"/>
  <c r="D142" i="19"/>
  <c r="D141" i="19"/>
  <c r="D140" i="19"/>
  <c r="D139" i="19"/>
  <c r="D138" i="19"/>
  <c r="D137" i="19"/>
  <c r="D136" i="19"/>
  <c r="D135" i="19"/>
  <c r="D134" i="19"/>
  <c r="D133" i="19"/>
  <c r="D132" i="19"/>
  <c r="D131" i="19"/>
  <c r="D130" i="19"/>
  <c r="D129" i="19"/>
  <c r="D128" i="19"/>
  <c r="D127" i="19"/>
  <c r="D126" i="19"/>
  <c r="D125" i="19"/>
  <c r="D124" i="19"/>
  <c r="D123" i="19"/>
  <c r="D122" i="19"/>
  <c r="D121" i="19"/>
  <c r="D120" i="19"/>
  <c r="D119" i="19"/>
  <c r="D118" i="19"/>
  <c r="D117" i="19"/>
  <c r="D116" i="19"/>
  <c r="D115" i="19"/>
  <c r="D114" i="19"/>
  <c r="D113" i="19"/>
  <c r="D112" i="19"/>
  <c r="D111" i="19"/>
  <c r="D110" i="19"/>
  <c r="D109" i="19"/>
  <c r="D108" i="19"/>
  <c r="D107" i="19"/>
  <c r="D106" i="19"/>
  <c r="D105" i="19"/>
  <c r="D104" i="19"/>
  <c r="D103" i="19"/>
  <c r="D102" i="19"/>
  <c r="D101" i="19"/>
  <c r="D100" i="19"/>
  <c r="D99" i="19"/>
  <c r="D98" i="19"/>
  <c r="D97" i="19"/>
  <c r="D96" i="19"/>
  <c r="D95" i="19"/>
  <c r="D94" i="19"/>
  <c r="D93" i="19"/>
  <c r="D92" i="19"/>
  <c r="D91" i="19"/>
  <c r="D90" i="19"/>
  <c r="D89" i="19"/>
  <c r="D88" i="19"/>
  <c r="D87" i="19"/>
  <c r="D86" i="19"/>
  <c r="D85" i="19"/>
  <c r="D84" i="19"/>
  <c r="D83" i="19"/>
  <c r="D82" i="19"/>
  <c r="D81" i="19"/>
  <c r="D80" i="19"/>
  <c r="D79" i="19"/>
  <c r="D78" i="19"/>
  <c r="D77" i="19"/>
  <c r="D76" i="19"/>
  <c r="D75" i="19"/>
  <c r="D74" i="19"/>
  <c r="D73" i="19"/>
  <c r="D72" i="19"/>
  <c r="D71" i="19"/>
  <c r="D70" i="19"/>
  <c r="D69" i="19"/>
  <c r="D68" i="19"/>
  <c r="D67" i="19"/>
  <c r="D66" i="19"/>
  <c r="D65" i="19"/>
  <c r="D64" i="19"/>
  <c r="D63" i="19"/>
  <c r="D62" i="19"/>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D4" i="19"/>
  <c r="D3" i="19"/>
  <c r="D2" i="19"/>
  <c r="D20" i="14" l="1"/>
  <c r="D19" i="14"/>
  <c r="D18" i="14"/>
  <c r="D17" i="14"/>
  <c r="D16" i="14"/>
  <c r="D15" i="14"/>
  <c r="D14" i="14"/>
  <c r="D13" i="14"/>
  <c r="D12" i="14"/>
  <c r="D11" i="14"/>
  <c r="D10" i="14"/>
  <c r="D9" i="14"/>
  <c r="D8" i="14"/>
  <c r="D7" i="14"/>
  <c r="D6" i="14"/>
  <c r="D5" i="14"/>
  <c r="D4" i="14"/>
  <c r="D3" i="14"/>
  <c r="D2" i="14"/>
  <c r="D1179" i="11"/>
  <c r="D1178" i="11"/>
  <c r="D1177" i="11"/>
  <c r="D1176" i="11"/>
  <c r="D1175" i="11"/>
  <c r="D1174" i="11"/>
  <c r="D1173" i="11"/>
  <c r="D1172" i="11"/>
  <c r="D1171" i="11"/>
  <c r="D1170" i="11"/>
  <c r="D1169" i="11"/>
  <c r="D1168" i="11"/>
  <c r="D1167" i="11"/>
  <c r="D1166" i="11"/>
  <c r="D1165" i="11"/>
  <c r="D1164" i="11"/>
  <c r="D1163" i="11"/>
  <c r="D1162" i="11"/>
  <c r="D1161" i="11"/>
  <c r="D1160" i="11"/>
  <c r="D1159" i="11"/>
  <c r="D1158" i="11"/>
  <c r="D1157" i="11"/>
  <c r="D1156" i="11"/>
  <c r="D1155" i="11"/>
  <c r="D1154" i="11"/>
  <c r="D1153" i="11"/>
  <c r="D1152" i="11"/>
  <c r="D1151" i="11"/>
  <c r="D1150" i="11"/>
  <c r="D1149" i="11"/>
  <c r="D1148" i="11"/>
  <c r="D1147" i="11"/>
  <c r="D1146" i="11"/>
  <c r="D1145" i="11"/>
  <c r="D1144" i="11"/>
  <c r="D1143" i="11"/>
  <c r="D1142" i="11"/>
  <c r="D1141" i="11"/>
  <c r="D1140" i="11"/>
  <c r="D1139" i="11"/>
  <c r="D1138" i="11"/>
  <c r="D1137" i="11"/>
  <c r="D1136" i="11"/>
  <c r="D1135" i="11"/>
  <c r="D1134" i="11"/>
  <c r="D1133" i="11"/>
  <c r="D1132" i="11"/>
  <c r="D1131" i="11"/>
  <c r="D1130" i="11"/>
  <c r="D1129" i="11"/>
  <c r="D1128" i="11"/>
  <c r="D1127" i="11"/>
  <c r="D1126" i="11"/>
  <c r="D1125" i="11"/>
  <c r="D1124" i="11"/>
  <c r="D1123" i="11"/>
  <c r="D1122" i="11"/>
  <c r="D1121" i="11"/>
  <c r="D1120" i="11"/>
  <c r="D1119" i="11"/>
  <c r="D1118" i="11"/>
  <c r="D1117" i="11"/>
  <c r="D1116" i="11"/>
  <c r="D1115" i="11"/>
  <c r="D1114" i="11"/>
  <c r="D1113" i="11"/>
  <c r="D1112" i="11"/>
  <c r="D1111" i="11"/>
  <c r="D1110" i="11"/>
  <c r="D1109" i="11"/>
  <c r="D1108" i="11"/>
  <c r="D1107" i="11"/>
  <c r="D1106" i="11"/>
  <c r="D1105" i="11"/>
  <c r="D1104" i="11"/>
  <c r="D1103" i="11"/>
  <c r="D1102" i="11"/>
  <c r="D1101" i="11"/>
  <c r="D1100" i="11"/>
  <c r="D1099" i="11"/>
  <c r="D1098" i="11"/>
  <c r="D1097" i="11"/>
  <c r="D1096" i="11"/>
  <c r="D1095" i="11"/>
  <c r="D1094" i="11"/>
  <c r="D1093" i="11"/>
  <c r="D1092" i="11"/>
  <c r="D1091" i="11"/>
  <c r="D1090" i="11"/>
  <c r="D1089" i="11"/>
  <c r="D1088" i="11"/>
  <c r="D1087" i="11"/>
  <c r="D1086" i="11"/>
  <c r="D1085" i="11"/>
  <c r="D1084" i="11"/>
  <c r="D1083" i="11"/>
  <c r="D1082" i="11"/>
  <c r="D1081" i="11"/>
  <c r="D1080" i="11"/>
  <c r="D1079" i="11"/>
  <c r="D1078" i="11"/>
  <c r="D1077" i="11"/>
  <c r="D1076" i="11"/>
  <c r="D1075" i="11"/>
  <c r="D1074" i="11"/>
  <c r="D1073" i="11"/>
  <c r="D1072" i="11"/>
  <c r="D1071" i="11"/>
  <c r="D1070" i="11"/>
  <c r="D1069" i="11"/>
  <c r="D1068" i="11"/>
  <c r="D1067" i="11"/>
  <c r="D1066" i="11"/>
  <c r="D1065" i="11"/>
  <c r="D1064" i="11"/>
  <c r="D1063" i="11"/>
  <c r="D1062" i="11"/>
  <c r="D1061" i="11"/>
  <c r="D1060" i="11"/>
  <c r="D1059" i="11"/>
  <c r="D1058" i="11"/>
  <c r="D1057" i="11"/>
  <c r="D1056" i="11"/>
  <c r="D1055" i="11"/>
  <c r="D1054" i="11"/>
  <c r="D1053" i="11"/>
  <c r="D1052" i="11"/>
  <c r="D1051" i="11"/>
  <c r="D1050" i="11"/>
  <c r="D1049" i="11"/>
  <c r="D1048" i="11"/>
  <c r="D1047" i="11"/>
  <c r="D1046" i="11"/>
  <c r="D1045" i="11"/>
  <c r="D1044" i="11"/>
  <c r="D1043" i="11"/>
  <c r="D1042" i="11"/>
  <c r="D1041" i="11"/>
  <c r="D1040" i="11"/>
  <c r="D1039" i="11"/>
  <c r="D1038" i="11"/>
  <c r="D1037" i="11"/>
  <c r="D1036" i="11"/>
  <c r="D1035" i="11"/>
  <c r="D1034" i="11"/>
  <c r="D1033" i="11"/>
  <c r="D1032" i="11"/>
  <c r="D1031" i="11"/>
  <c r="D1030" i="11"/>
  <c r="D1029" i="11"/>
  <c r="D1028" i="11"/>
  <c r="D1027" i="11"/>
  <c r="D1026" i="11"/>
  <c r="D1025" i="11"/>
  <c r="D1024" i="11"/>
  <c r="D1023" i="11"/>
  <c r="D1022" i="11"/>
  <c r="D1021" i="11"/>
  <c r="D1020" i="11"/>
  <c r="D1019" i="11"/>
  <c r="D1018" i="11"/>
  <c r="D1017" i="11"/>
  <c r="D1016" i="11"/>
  <c r="D1015" i="11"/>
  <c r="D1014" i="11"/>
  <c r="D1013" i="11"/>
  <c r="D1012" i="11"/>
  <c r="D1011" i="11"/>
  <c r="D1010" i="11"/>
  <c r="D1009" i="11"/>
  <c r="D1008" i="11"/>
  <c r="D1007" i="11"/>
  <c r="D1006" i="11"/>
  <c r="D1005" i="11"/>
  <c r="D1004" i="11"/>
  <c r="D1003" i="11"/>
  <c r="D1002" i="11"/>
  <c r="D1001" i="11"/>
  <c r="D1000" i="11"/>
  <c r="D999" i="11"/>
  <c r="D998" i="11"/>
  <c r="D997" i="11"/>
  <c r="D996" i="11"/>
  <c r="D995" i="11"/>
  <c r="D994" i="11"/>
  <c r="D993" i="11"/>
  <c r="D992" i="11"/>
  <c r="D991" i="11"/>
  <c r="D990" i="11"/>
  <c r="D989" i="11"/>
  <c r="D988" i="11"/>
  <c r="D987" i="11"/>
  <c r="D986" i="11"/>
  <c r="D985" i="11"/>
  <c r="D984" i="11"/>
  <c r="D983" i="11"/>
  <c r="D982" i="11"/>
  <c r="D981" i="11"/>
  <c r="D980" i="11"/>
  <c r="D979" i="11"/>
  <c r="D978" i="11"/>
  <c r="D977" i="11"/>
  <c r="D976" i="11"/>
  <c r="D975" i="11"/>
  <c r="D974" i="11"/>
  <c r="D973" i="11"/>
  <c r="D972" i="11"/>
  <c r="D971" i="11"/>
  <c r="D970" i="11"/>
  <c r="D969" i="11"/>
  <c r="D968" i="11"/>
  <c r="D967" i="11"/>
  <c r="D966" i="11"/>
  <c r="D965" i="11"/>
  <c r="D964" i="11"/>
  <c r="D963" i="11"/>
  <c r="D962" i="11"/>
  <c r="D961" i="11"/>
  <c r="D960" i="11"/>
  <c r="D959" i="11"/>
  <c r="D958" i="11"/>
  <c r="D957" i="11"/>
  <c r="D956" i="11"/>
  <c r="D955" i="11"/>
  <c r="D954" i="11"/>
  <c r="D953" i="11"/>
  <c r="D952" i="11"/>
  <c r="D951" i="11"/>
  <c r="D950" i="11"/>
  <c r="D949" i="11"/>
  <c r="D948" i="11"/>
  <c r="D947" i="11"/>
  <c r="D946" i="11"/>
  <c r="D945" i="11"/>
  <c r="D944" i="11"/>
  <c r="D943" i="11"/>
  <c r="D942" i="11"/>
  <c r="D941" i="11"/>
  <c r="D940" i="11"/>
  <c r="D939" i="11"/>
  <c r="D938" i="11"/>
  <c r="D937" i="11"/>
  <c r="D936" i="11"/>
  <c r="D935" i="11"/>
  <c r="D934" i="11"/>
  <c r="D933" i="11"/>
  <c r="D932" i="11"/>
  <c r="D931" i="11"/>
  <c r="D930" i="11"/>
  <c r="D929" i="11"/>
  <c r="D928" i="11"/>
  <c r="D927" i="11"/>
  <c r="D926" i="11"/>
  <c r="D925" i="11"/>
  <c r="D924" i="11"/>
  <c r="D923" i="11"/>
  <c r="D922" i="11"/>
  <c r="D921" i="11"/>
  <c r="D920" i="11"/>
  <c r="D919" i="11"/>
  <c r="D918" i="11"/>
  <c r="D917" i="11"/>
  <c r="D916" i="11"/>
  <c r="D915" i="11"/>
  <c r="D914" i="11"/>
  <c r="D913" i="11"/>
  <c r="D912" i="11"/>
  <c r="D911" i="11"/>
  <c r="D910" i="11"/>
  <c r="D909" i="11"/>
  <c r="D908" i="11"/>
  <c r="D907" i="11"/>
  <c r="D906" i="11"/>
  <c r="D905" i="11"/>
  <c r="D904" i="11"/>
  <c r="D903" i="11"/>
  <c r="D902" i="11"/>
  <c r="D901" i="11"/>
  <c r="D900" i="11"/>
  <c r="D899" i="11"/>
  <c r="D898" i="11"/>
  <c r="D897" i="11"/>
  <c r="D896" i="11"/>
  <c r="D895" i="11"/>
  <c r="D894" i="11"/>
  <c r="D893" i="11"/>
  <c r="D892" i="11"/>
  <c r="D891" i="11"/>
  <c r="D890" i="11"/>
  <c r="D889" i="11"/>
  <c r="D888" i="11"/>
  <c r="D887" i="11"/>
  <c r="D886" i="11"/>
  <c r="D885" i="11"/>
  <c r="D884" i="11"/>
  <c r="D883" i="11"/>
  <c r="D882" i="11"/>
  <c r="D881" i="11"/>
  <c r="D880" i="11"/>
  <c r="D879" i="11"/>
  <c r="D878" i="11"/>
  <c r="D877" i="11"/>
  <c r="D876" i="11"/>
  <c r="D875" i="11"/>
  <c r="D874" i="11"/>
  <c r="D873" i="11"/>
  <c r="D872" i="11"/>
  <c r="D871" i="11"/>
  <c r="D870" i="11"/>
  <c r="D869" i="11"/>
  <c r="D868" i="11"/>
  <c r="D867" i="11"/>
  <c r="D866" i="11"/>
  <c r="D865" i="11"/>
  <c r="D864" i="11"/>
  <c r="D863" i="11"/>
  <c r="D862" i="11"/>
  <c r="D861" i="11"/>
  <c r="D860" i="11"/>
  <c r="D859" i="11"/>
  <c r="D858" i="11"/>
  <c r="D857" i="11"/>
  <c r="D856" i="11"/>
  <c r="D855" i="11"/>
  <c r="D854" i="11"/>
  <c r="D853" i="11"/>
  <c r="D852" i="11"/>
  <c r="D851" i="11"/>
  <c r="D850" i="11"/>
  <c r="D849" i="11"/>
  <c r="D848" i="11"/>
  <c r="D847" i="11"/>
  <c r="D846" i="11"/>
  <c r="D845" i="11"/>
  <c r="D844" i="11"/>
  <c r="D843" i="11"/>
  <c r="D842" i="11"/>
  <c r="D841" i="11"/>
  <c r="D840" i="11"/>
  <c r="D839" i="11"/>
  <c r="D838" i="11"/>
  <c r="D837" i="11"/>
  <c r="D836" i="11"/>
  <c r="D835" i="11"/>
  <c r="D834" i="11"/>
  <c r="D833" i="11"/>
  <c r="D832" i="11"/>
  <c r="D831" i="11"/>
  <c r="D830" i="11"/>
  <c r="D829" i="11"/>
  <c r="D828" i="11"/>
  <c r="D827" i="11"/>
  <c r="D826" i="11"/>
  <c r="D825" i="11"/>
  <c r="D824" i="11"/>
  <c r="D823" i="11"/>
  <c r="D822" i="11"/>
  <c r="D821" i="11"/>
  <c r="D820" i="11"/>
  <c r="D819" i="11"/>
  <c r="D818" i="11"/>
  <c r="D817" i="11"/>
  <c r="D816" i="11"/>
  <c r="D815" i="11"/>
  <c r="D814" i="11"/>
  <c r="D813" i="11"/>
  <c r="D812" i="11"/>
  <c r="D811" i="11"/>
  <c r="D810" i="11"/>
  <c r="D809" i="11"/>
  <c r="D808" i="11"/>
  <c r="D807" i="11"/>
  <c r="D806" i="11"/>
  <c r="D805" i="11"/>
  <c r="D804" i="11"/>
  <c r="D803" i="11"/>
  <c r="D802" i="11"/>
  <c r="D801" i="11"/>
  <c r="D800" i="11"/>
  <c r="D799" i="11"/>
  <c r="D798" i="11"/>
  <c r="D797" i="11"/>
  <c r="D796" i="11"/>
  <c r="D795" i="11"/>
  <c r="D794" i="11"/>
  <c r="D793" i="11"/>
  <c r="D792" i="11"/>
  <c r="D791" i="11"/>
  <c r="D790" i="11"/>
  <c r="D789" i="11"/>
  <c r="D788" i="11"/>
  <c r="D787" i="11"/>
  <c r="D786" i="11"/>
  <c r="D785" i="11"/>
  <c r="D784" i="11"/>
  <c r="D783" i="11"/>
  <c r="D782" i="11"/>
  <c r="D781" i="11"/>
  <c r="D780" i="11"/>
  <c r="D779" i="11"/>
  <c r="D778" i="11"/>
  <c r="D777" i="11"/>
  <c r="D776" i="11"/>
  <c r="D775" i="11"/>
  <c r="D774" i="11"/>
  <c r="D773" i="11"/>
  <c r="D772" i="11"/>
  <c r="D771" i="11"/>
  <c r="D770" i="11"/>
  <c r="D769" i="11"/>
  <c r="D768" i="11"/>
  <c r="D767" i="11"/>
  <c r="D766" i="11"/>
  <c r="D765" i="11"/>
  <c r="D764" i="11"/>
  <c r="D763" i="11"/>
  <c r="D762" i="11"/>
  <c r="D761" i="11"/>
  <c r="D760" i="11"/>
  <c r="D759" i="11"/>
  <c r="D758" i="11"/>
  <c r="D757" i="11"/>
  <c r="D756" i="11"/>
  <c r="D755" i="11"/>
  <c r="D754" i="11"/>
  <c r="D753" i="11"/>
  <c r="D752" i="11"/>
  <c r="D751" i="11"/>
  <c r="D750" i="11"/>
  <c r="D749" i="11"/>
  <c r="D748" i="11"/>
  <c r="D747" i="11"/>
  <c r="D746" i="11"/>
  <c r="D745" i="11"/>
  <c r="D744" i="11"/>
  <c r="D743" i="11"/>
  <c r="D742" i="11"/>
  <c r="D741" i="11"/>
  <c r="D740" i="11"/>
  <c r="D739" i="11"/>
  <c r="D738" i="11"/>
  <c r="D737" i="11"/>
  <c r="D736" i="11"/>
  <c r="D735" i="11"/>
  <c r="D734" i="11"/>
  <c r="D733" i="11"/>
  <c r="D732" i="11"/>
  <c r="D731" i="11"/>
  <c r="D730" i="11"/>
  <c r="D729" i="11"/>
  <c r="D728" i="11"/>
  <c r="D727" i="11"/>
  <c r="D726" i="11"/>
  <c r="D725" i="11"/>
  <c r="D724" i="11"/>
  <c r="D723" i="11"/>
  <c r="D722" i="11"/>
  <c r="D721" i="11"/>
  <c r="D720" i="11"/>
  <c r="D719" i="11"/>
  <c r="D718" i="11"/>
  <c r="D717" i="11"/>
  <c r="D716" i="11"/>
  <c r="D715" i="11"/>
  <c r="D714" i="11"/>
  <c r="D713" i="11"/>
  <c r="D712" i="11"/>
  <c r="D711" i="11"/>
  <c r="D710" i="11"/>
  <c r="D709" i="11"/>
  <c r="D708" i="11"/>
  <c r="D707" i="11"/>
  <c r="D706" i="11"/>
  <c r="D705" i="11"/>
  <c r="D704" i="11"/>
  <c r="D703" i="11"/>
  <c r="D702" i="11"/>
  <c r="D701" i="11"/>
  <c r="D700" i="11"/>
  <c r="D699" i="11"/>
  <c r="D698" i="11"/>
  <c r="D697" i="11"/>
  <c r="D696" i="11"/>
  <c r="D695" i="11"/>
  <c r="D694" i="11"/>
  <c r="D693" i="11"/>
  <c r="D692" i="11"/>
  <c r="D691" i="11"/>
  <c r="D690" i="11"/>
  <c r="D689" i="11"/>
  <c r="D688" i="11"/>
  <c r="D687" i="11"/>
  <c r="D686" i="11"/>
  <c r="D685" i="11"/>
  <c r="D684" i="11"/>
  <c r="D683" i="11"/>
  <c r="D682" i="11"/>
  <c r="D681" i="11"/>
  <c r="D680" i="11"/>
  <c r="D679" i="11"/>
  <c r="D678" i="11"/>
  <c r="D677" i="11"/>
  <c r="D676" i="11"/>
  <c r="D675" i="11"/>
  <c r="D674" i="11"/>
  <c r="D673" i="11"/>
  <c r="D672" i="11"/>
  <c r="D671" i="11"/>
  <c r="D670" i="11"/>
  <c r="D669" i="11"/>
  <c r="D668" i="11"/>
  <c r="D667" i="11"/>
  <c r="D666" i="11"/>
  <c r="D665" i="11"/>
  <c r="D664" i="11"/>
  <c r="D663" i="11"/>
  <c r="D662" i="11"/>
  <c r="D661" i="11"/>
  <c r="D660" i="11"/>
  <c r="D659" i="11"/>
  <c r="D658" i="11"/>
  <c r="D657" i="11"/>
  <c r="D656" i="11"/>
  <c r="D655" i="11"/>
  <c r="D654" i="11"/>
  <c r="D653" i="11"/>
  <c r="D652" i="11"/>
  <c r="D651" i="11"/>
  <c r="D650" i="11"/>
  <c r="D649" i="11"/>
  <c r="D648" i="11"/>
  <c r="D647" i="11"/>
  <c r="D646" i="11"/>
  <c r="D645" i="11"/>
  <c r="D644" i="11"/>
  <c r="D643" i="11"/>
  <c r="D642" i="11"/>
  <c r="D641" i="11"/>
  <c r="D640" i="11"/>
  <c r="D639" i="11"/>
  <c r="D638" i="11"/>
  <c r="D637" i="11"/>
  <c r="D636" i="11"/>
  <c r="D635" i="11"/>
  <c r="D634" i="11"/>
  <c r="D633" i="11"/>
  <c r="D632" i="11"/>
  <c r="D631" i="11"/>
  <c r="D630" i="11"/>
  <c r="D629" i="11"/>
  <c r="D628" i="11"/>
  <c r="D627" i="11"/>
  <c r="D626" i="11"/>
  <c r="D625" i="11"/>
  <c r="D624" i="11"/>
  <c r="D623" i="11"/>
  <c r="D622" i="11"/>
  <c r="D621" i="11"/>
  <c r="D620" i="11"/>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92" i="11"/>
  <c r="D391" i="11"/>
  <c r="D390" i="11"/>
  <c r="D389" i="11"/>
  <c r="D388" i="11"/>
  <c r="D387" i="11"/>
  <c r="D386" i="11"/>
  <c r="D385" i="11"/>
  <c r="D384" i="11"/>
  <c r="D383" i="11"/>
  <c r="D382" i="11"/>
  <c r="D381" i="11"/>
  <c r="D380" i="11"/>
  <c r="D379" i="11"/>
  <c r="D378" i="11"/>
  <c r="D377" i="11"/>
  <c r="D376" i="11"/>
  <c r="D375" i="11"/>
  <c r="D374" i="11"/>
  <c r="D373" i="11"/>
  <c r="D372" i="11"/>
  <c r="D371" i="11"/>
  <c r="D370" i="11"/>
  <c r="D369" i="11"/>
  <c r="D368" i="11"/>
  <c r="D367" i="11"/>
  <c r="D366" i="11"/>
  <c r="D365"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39" i="11"/>
  <c r="D338" i="11"/>
  <c r="D337" i="11"/>
  <c r="D336" i="11"/>
  <c r="D335" i="11"/>
  <c r="D334" i="11"/>
  <c r="D333" i="11"/>
  <c r="D332" i="11"/>
  <c r="D331" i="11"/>
  <c r="D330" i="11"/>
  <c r="D329" i="11"/>
  <c r="D328" i="11"/>
  <c r="D327" i="11"/>
  <c r="D326" i="11"/>
  <c r="D325" i="11"/>
  <c r="D324" i="11"/>
  <c r="D323" i="11"/>
  <c r="D322" i="11"/>
  <c r="D321" i="11"/>
  <c r="D320" i="11"/>
  <c r="D319" i="11"/>
  <c r="D318" i="11"/>
  <c r="D317" i="11"/>
  <c r="D316" i="11"/>
  <c r="D315" i="11"/>
  <c r="D314" i="11"/>
  <c r="D313" i="11"/>
  <c r="D312" i="11"/>
  <c r="D311" i="11"/>
  <c r="D310" i="11"/>
  <c r="D309" i="11"/>
  <c r="D308" i="11"/>
  <c r="D307" i="11"/>
  <c r="D306" i="11"/>
  <c r="D305" i="11"/>
  <c r="D304" i="11"/>
  <c r="D303" i="11"/>
  <c r="D302" i="11"/>
  <c r="D301" i="11"/>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7" i="2"/>
  <c r="D6" i="2"/>
  <c r="D5" i="2"/>
  <c r="D4" i="2"/>
  <c r="D3" i="2"/>
  <c r="D2" i="2"/>
  <c r="D8" i="2"/>
  <c r="F69" i="10" l="1"/>
  <c r="E69" i="10"/>
  <c r="F68" i="10"/>
  <c r="E68" i="10"/>
  <c r="F67" i="10"/>
  <c r="E67" i="10"/>
  <c r="F66" i="10"/>
  <c r="E66" i="10"/>
  <c r="F65" i="10"/>
  <c r="E65" i="10"/>
  <c r="F64" i="10"/>
  <c r="E64" i="10"/>
  <c r="F63" i="10"/>
  <c r="E63" i="10"/>
  <c r="F62" i="10"/>
  <c r="E62" i="10"/>
  <c r="F61" i="10"/>
  <c r="E61" i="10"/>
  <c r="F60" i="10"/>
  <c r="E60" i="10"/>
  <c r="F59" i="10"/>
  <c r="E59" i="10"/>
  <c r="F58" i="10"/>
  <c r="E58" i="10"/>
  <c r="F57" i="10"/>
  <c r="E57" i="10"/>
  <c r="F56" i="10"/>
  <c r="E56" i="10"/>
  <c r="F55" i="10"/>
  <c r="E55" i="10"/>
  <c r="F54" i="10"/>
  <c r="E54" i="10"/>
  <c r="F53" i="10"/>
  <c r="E53" i="10"/>
  <c r="F52" i="10"/>
  <c r="E52" i="10"/>
  <c r="F51" i="10"/>
  <c r="E51" i="10"/>
  <c r="F50" i="10"/>
  <c r="E50" i="10"/>
  <c r="F49" i="10"/>
  <c r="E49" i="10"/>
  <c r="F48" i="10"/>
  <c r="E48" i="10"/>
  <c r="F47" i="10"/>
  <c r="E47" i="10"/>
  <c r="F46" i="10"/>
  <c r="E46" i="10"/>
  <c r="F45" i="10"/>
  <c r="E45" i="10"/>
  <c r="F44" i="10"/>
  <c r="E44" i="10"/>
  <c r="F43" i="10"/>
  <c r="E43" i="10"/>
  <c r="F42" i="10"/>
  <c r="E42" i="10"/>
  <c r="F41" i="10"/>
  <c r="E41" i="10"/>
  <c r="F40" i="10"/>
  <c r="E40" i="10"/>
  <c r="F39" i="10"/>
  <c r="E39" i="10"/>
  <c r="F38" i="10"/>
  <c r="E38" i="10"/>
  <c r="F37" i="10"/>
  <c r="E37" i="10"/>
  <c r="F36" i="10"/>
  <c r="E36" i="10"/>
  <c r="F35" i="10"/>
  <c r="E35" i="10"/>
  <c r="F34" i="10"/>
  <c r="E34" i="10"/>
  <c r="F33" i="10"/>
  <c r="E33" i="10"/>
  <c r="F32" i="10"/>
  <c r="E32" i="10"/>
  <c r="F31" i="10"/>
  <c r="E31" i="10"/>
  <c r="F30" i="10"/>
  <c r="E30" i="10"/>
  <c r="F29" i="10"/>
  <c r="E29" i="10"/>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G2" i="7"/>
  <c r="H2" i="7"/>
  <c r="F3" i="7"/>
  <c r="G3" i="7"/>
  <c r="H3" i="7"/>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F29" i="7"/>
  <c r="G29" i="7"/>
  <c r="H29" i="7"/>
  <c r="F30" i="7"/>
  <c r="G30" i="7"/>
  <c r="H30" i="7"/>
  <c r="F31" i="7"/>
  <c r="G31" i="7"/>
  <c r="H31" i="7"/>
  <c r="F32" i="7"/>
  <c r="G32" i="7"/>
  <c r="H32" i="7"/>
  <c r="F33" i="7"/>
  <c r="G33" i="7"/>
  <c r="H33" i="7"/>
  <c r="F34" i="7"/>
  <c r="G34" i="7"/>
  <c r="H34" i="7"/>
  <c r="F35" i="7"/>
  <c r="G35" i="7"/>
  <c r="H35" i="7"/>
  <c r="F36" i="7"/>
  <c r="G36" i="7"/>
  <c r="H36" i="7"/>
  <c r="F37" i="7"/>
  <c r="G37" i="7"/>
  <c r="H37" i="7"/>
  <c r="F38" i="7"/>
  <c r="G38" i="7"/>
  <c r="H38" i="7"/>
  <c r="F39" i="7"/>
  <c r="G39" i="7"/>
  <c r="H39" i="7"/>
  <c r="F40" i="7"/>
  <c r="G40" i="7"/>
  <c r="H40" i="7"/>
  <c r="F41" i="7"/>
  <c r="G41" i="7"/>
  <c r="H41" i="7"/>
  <c r="F42" i="7"/>
  <c r="G42" i="7"/>
  <c r="H42" i="7"/>
  <c r="F43" i="7"/>
  <c r="G43" i="7"/>
  <c r="H43" i="7"/>
  <c r="F44" i="7"/>
  <c r="G44" i="7"/>
  <c r="H44" i="7"/>
  <c r="F45" i="7"/>
  <c r="G45" i="7"/>
  <c r="H45" i="7"/>
  <c r="F46" i="7"/>
  <c r="G46" i="7"/>
  <c r="H46" i="7"/>
  <c r="F47" i="7"/>
  <c r="G47" i="7"/>
  <c r="H47" i="7"/>
  <c r="F48" i="7"/>
  <c r="G48" i="7"/>
  <c r="H48" i="7"/>
  <c r="F49" i="7"/>
  <c r="G49" i="7"/>
  <c r="H49" i="7"/>
  <c r="F50" i="7"/>
  <c r="G50" i="7"/>
  <c r="H50" i="7"/>
  <c r="F51" i="7"/>
  <c r="G51" i="7"/>
  <c r="H51" i="7"/>
  <c r="F52" i="7"/>
  <c r="G52" i="7"/>
  <c r="H52" i="7"/>
  <c r="F53" i="7"/>
  <c r="G53" i="7"/>
  <c r="H53" i="7"/>
  <c r="F54" i="7"/>
  <c r="G54" i="7"/>
  <c r="H54" i="7"/>
  <c r="F55" i="7"/>
  <c r="G55" i="7"/>
  <c r="H55" i="7"/>
  <c r="F56" i="7"/>
  <c r="G56" i="7"/>
  <c r="H56" i="7"/>
  <c r="F57" i="7"/>
  <c r="G57" i="7"/>
  <c r="H57" i="7"/>
  <c r="F58" i="7"/>
  <c r="G58" i="7"/>
  <c r="H58" i="7"/>
  <c r="F59" i="7"/>
  <c r="G59" i="7"/>
  <c r="H59" i="7"/>
  <c r="F60" i="7"/>
  <c r="G60" i="7"/>
  <c r="H60" i="7"/>
  <c r="F61" i="7"/>
  <c r="G61" i="7"/>
  <c r="H61" i="7"/>
  <c r="F62" i="7"/>
  <c r="G62" i="7"/>
  <c r="H62" i="7"/>
  <c r="F63" i="7"/>
  <c r="G63" i="7"/>
  <c r="H63" i="7"/>
  <c r="F64" i="7"/>
  <c r="G64" i="7"/>
  <c r="H64" i="7"/>
  <c r="F65" i="7"/>
  <c r="G65" i="7"/>
  <c r="H65" i="7"/>
  <c r="F66" i="7"/>
  <c r="G66" i="7"/>
  <c r="H66" i="7"/>
  <c r="F67" i="7"/>
  <c r="G67" i="7"/>
  <c r="H67" i="7"/>
  <c r="F68" i="7"/>
  <c r="G68" i="7"/>
  <c r="H68" i="7"/>
  <c r="F69" i="7"/>
  <c r="G69" i="7"/>
  <c r="H69" i="7"/>
  <c r="F70" i="7"/>
  <c r="G70" i="7"/>
  <c r="H70" i="7"/>
  <c r="F71" i="7"/>
  <c r="G71" i="7"/>
  <c r="H71" i="7"/>
  <c r="F72" i="7"/>
  <c r="G72" i="7"/>
  <c r="H72" i="7"/>
  <c r="F73" i="7"/>
  <c r="G73" i="7"/>
  <c r="H73" i="7"/>
  <c r="F74" i="7"/>
  <c r="G74" i="7"/>
  <c r="H74" i="7"/>
  <c r="F75" i="7"/>
  <c r="G75" i="7"/>
  <c r="H75" i="7"/>
  <c r="F76" i="7"/>
  <c r="G76" i="7"/>
  <c r="H76" i="7"/>
  <c r="F77" i="7"/>
  <c r="G77" i="7"/>
  <c r="H77" i="7"/>
  <c r="F78" i="7"/>
  <c r="G78" i="7"/>
  <c r="H78" i="7"/>
  <c r="F79" i="7"/>
  <c r="G79" i="7"/>
  <c r="H79" i="7"/>
  <c r="F80" i="7"/>
  <c r="G80" i="7"/>
  <c r="H80" i="7"/>
  <c r="F81" i="7"/>
  <c r="G81" i="7"/>
  <c r="H81" i="7"/>
  <c r="F82" i="7"/>
  <c r="G82" i="7"/>
  <c r="H82" i="7"/>
  <c r="F83" i="7"/>
  <c r="G83" i="7"/>
  <c r="H83" i="7"/>
  <c r="F84" i="7"/>
  <c r="G84" i="7"/>
  <c r="H84" i="7"/>
  <c r="F85" i="7"/>
  <c r="G85" i="7"/>
  <c r="H85" i="7"/>
  <c r="F86" i="7"/>
  <c r="G86" i="7"/>
  <c r="H86" i="7"/>
  <c r="F87" i="7"/>
  <c r="G87" i="7"/>
  <c r="H87" i="7"/>
  <c r="F88" i="7"/>
  <c r="G88" i="7"/>
  <c r="H88" i="7"/>
  <c r="F89" i="7"/>
  <c r="G89" i="7"/>
  <c r="H89" i="7"/>
  <c r="F90" i="7"/>
  <c r="G90" i="7"/>
  <c r="H90" i="7"/>
  <c r="F91" i="7"/>
  <c r="G91" i="7"/>
  <c r="H91" i="7"/>
  <c r="F92" i="7"/>
  <c r="G92" i="7"/>
  <c r="H92" i="7"/>
  <c r="F93" i="7"/>
  <c r="G93" i="7"/>
  <c r="H93" i="7"/>
  <c r="F94" i="7"/>
  <c r="G94" i="7"/>
  <c r="H94" i="7"/>
  <c r="F95" i="7"/>
  <c r="G95" i="7"/>
  <c r="H95" i="7"/>
  <c r="F96" i="7"/>
  <c r="G96" i="7"/>
  <c r="H96" i="7"/>
  <c r="F97" i="7"/>
  <c r="G97" i="7"/>
  <c r="H97" i="7"/>
  <c r="F98" i="7"/>
  <c r="G98" i="7"/>
  <c r="H98" i="7"/>
  <c r="F99" i="7"/>
  <c r="G99" i="7"/>
  <c r="H99" i="7"/>
  <c r="F100" i="7"/>
  <c r="G100" i="7"/>
  <c r="H100" i="7"/>
  <c r="F101" i="7"/>
  <c r="G101" i="7"/>
  <c r="H101" i="7"/>
  <c r="F102" i="7"/>
  <c r="G102" i="7"/>
  <c r="H102" i="7"/>
  <c r="F103" i="7"/>
  <c r="G103" i="7"/>
  <c r="H103" i="7"/>
  <c r="F104" i="7"/>
  <c r="G104" i="7"/>
  <c r="H104" i="7"/>
  <c r="F105" i="7"/>
  <c r="G105" i="7"/>
  <c r="H105" i="7"/>
  <c r="F106" i="7"/>
  <c r="G106" i="7"/>
  <c r="H106" i="7"/>
  <c r="F107" i="7"/>
  <c r="G107" i="7"/>
  <c r="H107" i="7"/>
  <c r="F108" i="7"/>
  <c r="G108" i="7"/>
  <c r="H108" i="7"/>
  <c r="F109" i="7"/>
  <c r="G109" i="7"/>
  <c r="H109" i="7"/>
  <c r="F110" i="7"/>
  <c r="G110" i="7"/>
  <c r="H110" i="7"/>
  <c r="F111" i="7"/>
  <c r="G111" i="7"/>
  <c r="H111" i="7"/>
  <c r="F112" i="7"/>
  <c r="G112" i="7"/>
  <c r="H112" i="7"/>
  <c r="F113" i="7"/>
  <c r="G113" i="7"/>
  <c r="H113" i="7"/>
  <c r="F114" i="7"/>
  <c r="G114" i="7"/>
  <c r="H114" i="7"/>
  <c r="F115" i="7"/>
  <c r="G115" i="7"/>
  <c r="H115" i="7"/>
  <c r="F116" i="7"/>
  <c r="G116" i="7"/>
  <c r="H116" i="7"/>
  <c r="F117" i="7"/>
  <c r="G117" i="7"/>
  <c r="H117" i="7"/>
  <c r="F118" i="7"/>
  <c r="G118" i="7"/>
  <c r="H118" i="7"/>
  <c r="F119" i="7"/>
  <c r="G119" i="7"/>
  <c r="H119" i="7"/>
  <c r="F120" i="7"/>
  <c r="G120" i="7"/>
  <c r="H120" i="7"/>
  <c r="F121" i="7"/>
  <c r="G121" i="7"/>
  <c r="H121" i="7"/>
  <c r="F122" i="7"/>
  <c r="G122" i="7"/>
  <c r="H122" i="7"/>
  <c r="F123" i="7"/>
  <c r="G123" i="7"/>
  <c r="H123" i="7"/>
  <c r="F124" i="7"/>
  <c r="G124" i="7"/>
  <c r="H124" i="7"/>
  <c r="F125" i="7"/>
  <c r="G125" i="7"/>
  <c r="H125" i="7"/>
  <c r="F126" i="7"/>
  <c r="G126" i="7"/>
  <c r="H126" i="7"/>
  <c r="F127" i="7"/>
  <c r="G127" i="7"/>
  <c r="H127" i="7"/>
  <c r="F128" i="7"/>
  <c r="G128" i="7"/>
  <c r="H128" i="7"/>
  <c r="D72" i="4" l="1"/>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7" i="3"/>
  <c r="D26" i="3"/>
  <c r="D25" i="3"/>
  <c r="D24" i="3"/>
  <c r="D23" i="3"/>
  <c r="D22" i="3"/>
  <c r="D21" i="3"/>
  <c r="D20" i="3"/>
  <c r="D19" i="3"/>
  <c r="D18" i="3"/>
  <c r="D17" i="3"/>
  <c r="D16" i="3"/>
  <c r="D15" i="3"/>
  <c r="D14" i="3"/>
  <c r="D13" i="3"/>
  <c r="D12" i="3"/>
  <c r="D11" i="3"/>
  <c r="D10" i="3"/>
  <c r="D9" i="3"/>
  <c r="D8" i="3"/>
  <c r="D7" i="3"/>
  <c r="D6" i="3"/>
  <c r="D5" i="3"/>
  <c r="D4" i="3"/>
  <c r="D3" i="3"/>
  <c r="D2" i="3"/>
  <c r="F2" i="7"/>
  <c r="D2" i="4"/>
</calcChain>
</file>

<file path=xl/sharedStrings.xml><?xml version="1.0" encoding="utf-8"?>
<sst xmlns="http://schemas.openxmlformats.org/spreadsheetml/2006/main" count="13511" uniqueCount="3920">
  <si>
    <t>cat</t>
  </si>
  <si>
    <t>question</t>
  </si>
  <si>
    <t>answer</t>
  </si>
  <si>
    <t>Disease progression</t>
  </si>
  <si>
    <t>What are the symptoms?</t>
  </si>
  <si>
    <t>How does it affect the body?</t>
  </si>
  <si>
    <t>How likely is it that it will get worse?</t>
  </si>
  <si>
    <t>What happens over time?</t>
  </si>
  <si>
    <t>Natural history</t>
  </si>
  <si>
    <t>What is it called (scientific name and commonly used names)?</t>
  </si>
  <si>
    <t>Where does it live in the human body?</t>
  </si>
  <si>
    <t>How does it multiply?</t>
  </si>
  <si>
    <t>Testing</t>
  </si>
  <si>
    <t>How can it be detected?</t>
  </si>
  <si>
    <t>How is the test done?</t>
  </si>
  <si>
    <t>Who can do the test?</t>
  </si>
  <si>
    <t>What next if the result is positive?</t>
  </si>
  <si>
    <t>What next if the result is negative?</t>
  </si>
  <si>
    <t>Where can I get tested and how much does it cost?</t>
  </si>
  <si>
    <t>Is the test anonymous?</t>
  </si>
  <si>
    <t>Are the results confidential?</t>
  </si>
  <si>
    <t>Can I take the test at home?</t>
  </si>
  <si>
    <t>Transmission</t>
  </si>
  <si>
    <t>How can it be transmitted?</t>
  </si>
  <si>
    <t>How is it most commonly transmitted?</t>
  </si>
  <si>
    <t>What is the level of risk for different transmission routes?</t>
  </si>
  <si>
    <t>Is a vaccine available?</t>
  </si>
  <si>
    <t>How can transmission and infection be prevented? (Condoms, successful ART, PrEP and other</t>
  </si>
  <si>
    <t>interventions)</t>
  </si>
  <si>
    <t>How can the risk be managed or reduced?</t>
  </si>
  <si>
    <t>Treatment</t>
  </si>
  <si>
    <t>What treatments are available (including post-exposure prophylaxis for HIV and Hep B)?</t>
  </si>
  <si>
    <t>Is the treatment a cure?</t>
  </si>
  <si>
    <t>What does the treatment achieve?</t>
  </si>
  <si>
    <t>How is it administered and how long does it take to complete?</t>
  </si>
  <si>
    <t>How long is it effective?</t>
  </si>
  <si>
    <t>What are the potential side effects, and how likely are they?</t>
  </si>
  <si>
    <t>Where are post-exposure prophylaxis and treatment available, and what are the costs?</t>
  </si>
  <si>
    <t>risk</t>
  </si>
  <si>
    <t>I'm having sex with a lot of people</t>
  </si>
  <si>
    <t>He won't wear a condom</t>
  </si>
  <si>
    <t>If I got pregnant, I might not know who was responsible</t>
  </si>
  <si>
    <t>I have been tested recently, using a rapid test.</t>
  </si>
  <si>
    <t>I've never used a condom</t>
  </si>
  <si>
    <t>The condom breaks a lot</t>
  </si>
  <si>
    <t>I go to parties where there are lots of Party drugs</t>
  </si>
  <si>
    <t>I've had an STI in the past year</t>
  </si>
  <si>
    <t>My partner is much older than me</t>
  </si>
  <si>
    <t>I've been with my current partner more than a year</t>
  </si>
  <si>
    <t>I have to have sex for money</t>
  </si>
  <si>
    <t>I feel better if he wears a condom</t>
  </si>
  <si>
    <t>I'm forced to have anal sex</t>
  </si>
  <si>
    <t>My partner would agree to get tested with me</t>
  </si>
  <si>
    <t>I don't know whether my partner has HIV</t>
  </si>
  <si>
    <t>I have multiple partners and have sex frequently</t>
  </si>
  <si>
    <t>I have a sexual partner much younger than me</t>
  </si>
  <si>
    <t>I started to have sex at an early age</t>
  </si>
  <si>
    <t>We only have sex with each other.</t>
  </si>
  <si>
    <t>prevention</t>
  </si>
  <si>
    <t>The people at the health clinic will judge me</t>
  </si>
  <si>
    <t>He will hurt me if he finds out I'm taking the pills</t>
  </si>
  <si>
    <t>I dont care what happens to me in five years</t>
  </si>
  <si>
    <t>The HIV pills will interfere with my birth control pills</t>
  </si>
  <si>
    <t>I'm too young to have HIV</t>
  </si>
  <si>
    <t>I know a lot about HIV</t>
  </si>
  <si>
    <t>There is a pill that can keep you from getting AIDS</t>
  </si>
  <si>
    <t>There is a  miracle cure for HIV from a special tree that will cure aids</t>
  </si>
  <si>
    <t>The pills will make a man sterile!</t>
  </si>
  <si>
    <t>At the hospital or clinic, the doctors and nurses don't explin to me.</t>
  </si>
  <si>
    <t>If I use PrEP my birth control may not work</t>
  </si>
  <si>
    <t>I have to have sex or else I might be hurt</t>
  </si>
  <si>
    <t>He forces himself on me</t>
  </si>
  <si>
    <t>I would have to hide my pills</t>
  </si>
  <si>
    <t>My parents know that I am sexually active</t>
  </si>
  <si>
    <t>I feel ok about telling my parents about PrEP.</t>
  </si>
  <si>
    <t>Even if you see a condom in his trousers as proof that he uses condoms out there, if you try to introduce condoms in the home, he will refuse. You will be the one who is accused of infidelity.</t>
  </si>
  <si>
    <t>The Heath care workers will lok down on me if I tell them</t>
  </si>
  <si>
    <t>He will kill you if he discovers you are taking PrEP without disclosing to him.</t>
  </si>
  <si>
    <t>I haven't been tested for HIV recently</t>
  </si>
  <si>
    <t>I would rather hide the pills where I store my tea bags or inside a pillow.</t>
  </si>
  <si>
    <t>My boyfreind will leave me if I start taking PrEP</t>
  </si>
  <si>
    <t>If I tell my boyfriend that I am taking PrEP, he may start saying that we should have unprotected sex since PrEP will protect us.</t>
  </si>
  <si>
    <t>If my girlfriend finds out that I am on PrEP, she would want us to have unprotected sex.</t>
  </si>
  <si>
    <t>If you are seen with the PrEP, you will be asked to go back to your parents’ house, that marriage will be a thing of the past.</t>
  </si>
  <si>
    <t>In our community, people on ART are given green files when they go to collect their pills. We don’t want the same system for PrEP.</t>
  </si>
  <si>
    <t xml:space="preserve">There might be a drug interaction between hormonal treatment and PrEP </t>
  </si>
  <si>
    <t>It is better for PrEP to be suggested by the man in the relationship because it is romantic and more acceptable.</t>
  </si>
  <si>
    <t>It is better for them to put PrEP in the little plastic packets, at least no one will notice you have some drugs.</t>
  </si>
  <si>
    <t>It is better to be counselled together, that way a man can initiate PrEP which is more acceptable.</t>
  </si>
  <si>
    <t>It is better to have a place where I can freely go to as a young woman: where there is a nurse who is trained to serve young women only. Someone with a smiling face and who is relaxed.</t>
  </si>
  <si>
    <t>It’s easy to take PrEP because my spouse will be pleased to know I am HIV negative.</t>
  </si>
  <si>
    <t>Leaving PrEP information at hospitals won’t really work because we hardly visit health facilities except when we are sick. You can go for years without visiting a clinic.</t>
  </si>
  <si>
    <t>My child, should I suffer with an untreated STI because your father is a fool?</t>
  </si>
  <si>
    <t>Now that we know about PrEP, we are going to inform our children when we get back home.</t>
  </si>
  <si>
    <t>People in the community gossip a lot, what more will they say when they see someone taking PrEP.</t>
  </si>
  <si>
    <t>Privacy does not work, I share a room with other people. It is bound to be exposed sooner or later and it may cause problems.</t>
  </si>
  <si>
    <t>So, some of us go to the bars, will PrEP work after I take my beer</t>
  </si>
  <si>
    <t>Some people are afraid of going to the hospitals due to the ill-treatment there.</t>
  </si>
  <si>
    <t>That pill container is too big. Where do you put it?</t>
  </si>
  <si>
    <t>The provider should not be too young such that one can potentially catch feelings with her.</t>
  </si>
  <si>
    <t>The service providers should not be from this area, like we have with the CeSHHAR staff who come once a week. They should also be rotated every so often so that they do not become too familiar.</t>
  </si>
  <si>
    <t>The testing issue is a problem, at times they have mobile services but, not all the time.</t>
  </si>
  <si>
    <t>The way one doesn’t disclose to their parents that they are using condoms should apply to PrEP.</t>
  </si>
  <si>
    <t>There is no reason why people cannot love each other anymore regardless of your HIV status.</t>
  </si>
  <si>
    <t>This HIV testing is a problem, why do I need to get tested.</t>
  </si>
  <si>
    <t>This is my first time to hear about this (PrEP</t>
  </si>
  <si>
    <t>I think it should be advertised a lot using all kinds of ways like fliers, adverts on television so that a lot of people get to know about it.</t>
  </si>
  <si>
    <t>We cannot disclose to our wives that we are taking pills.</t>
  </si>
  <si>
    <t>We heard that one can take PrEP there and there, just before sex and you will be ok.</t>
  </si>
  <si>
    <t>We want a central place where one does not have to walk very far to access services and the place should not be a clinic.</t>
  </si>
  <si>
    <t>We were starting to think that this PrEP has come as a licence for people to stop using condoms.</t>
  </si>
  <si>
    <t>We were talking about unprotected sex at the bar, and one of the guys was saying there is a new pill that has been brought in from abroad. If you take it, you can’t catch AIDS, but the only boring part is that you have to take it every day for 5 days.</t>
  </si>
  <si>
    <t>We will use PrEP in secret just like we have been using condoms with our secondary partners without our primary partner’s knowledge.</t>
  </si>
  <si>
    <t>When I go to the clinic to find out about PrEP, the nurse may start asking a lot of personal questions, and judging me for being in a sexual relationship.</t>
  </si>
  <si>
    <t xml:space="preserve">Will this pill not lower my sexual drive when I want to have sex with my wife? </t>
  </si>
  <si>
    <t>Will this pill not make the young ones infertile and unable to have children in future after continued use?</t>
  </si>
  <si>
    <t>With PrEP, there is no need to continue using condoms</t>
  </si>
  <si>
    <t>With PrEP, I can date anyone, positive or negative. I will be taking my ART whilst they are taking their PrEP. I think that is fair.</t>
  </si>
  <si>
    <t>Access to PrEP information</t>
  </si>
  <si>
    <t>Where do you normally get health – related information?</t>
  </si>
  <si>
    <t>How accessible is that information?</t>
  </si>
  <si>
    <t>Where would you like to access PrEP – related information? Why?</t>
  </si>
  <si>
    <t>Can you think of 3 places you would like to access PrEP – related information?</t>
  </si>
  <si>
    <t xml:space="preserve">How accessible are these places? </t>
  </si>
  <si>
    <t>What is the best way to disseminate information about PrEP?</t>
  </si>
  <si>
    <t>In what form should this information be delivered? (written, oral, visual?) Why?</t>
  </si>
  <si>
    <t>Who should be targeted with information on PrEP? Where?</t>
  </si>
  <si>
    <t>Disclosure</t>
  </si>
  <si>
    <t>Do you think it is important to disclose when you are taking PrEP?</t>
  </si>
  <si>
    <t>If you were using PrEP, would you disclose to anyone?</t>
  </si>
  <si>
    <t>Who would you disclose to? And why?</t>
  </si>
  <si>
    <t>If you were married, would you disclose to your partner?</t>
  </si>
  <si>
    <t>What are the risks of taking PrEP without disclosing to your partner?</t>
  </si>
  <si>
    <t>In what ways would PrEP cause conflict within relationships</t>
  </si>
  <si>
    <t xml:space="preserve">Is there anything else related to PrEP you would like to discuss that we did not discuss / cover. </t>
  </si>
  <si>
    <t>Doctors and nurses</t>
  </si>
  <si>
    <t>Now let’s discuss the type of provider that young women like you look for when accessing services like PrEP.</t>
  </si>
  <si>
    <t>What type of providers do young women prefer?</t>
  </si>
  <si>
    <t>Do young women prefer a woman or a man or does it not matter?</t>
  </si>
  <si>
    <t>What about the age of the provider?</t>
  </si>
  <si>
    <t xml:space="preserve">Health </t>
  </si>
  <si>
    <t>What does being healthy mean to you?</t>
  </si>
  <si>
    <t>Why do we value our health so much?</t>
  </si>
  <si>
    <t>Where do you see yourself in 5 years?</t>
  </si>
  <si>
    <t>What would stop you from getting there?</t>
  </si>
  <si>
    <t>Do you think your health matters at all in attaining your vision?</t>
  </si>
  <si>
    <t>Help for PrEP</t>
  </si>
  <si>
    <t>What are the potential facilitators to PrEP?</t>
  </si>
  <si>
    <t>What do you feel would help with PrEP?</t>
  </si>
  <si>
    <t>What do you think would help people start on, take and stay on PrEP?</t>
  </si>
  <si>
    <t>What do you think can be done to make PrEP more acceptable as a prevention method?</t>
  </si>
  <si>
    <t>What do you think needs to be done to raise awareness of the benefits of PrEP?</t>
  </si>
  <si>
    <t>As a person engaging in sex, what strategies do you use to minimize your chances of contracting HIV.</t>
  </si>
  <si>
    <t xml:space="preserve">Knowledge </t>
  </si>
  <si>
    <t>What do you know about oral PrEP?</t>
  </si>
  <si>
    <t>Where did you get the information?</t>
  </si>
  <si>
    <t>Do you think there are a lot of people who know about PrEP in this community?</t>
  </si>
  <si>
    <t>Do a lot of people use PrEP?</t>
  </si>
  <si>
    <t>What else would you like to know about oral PrEP?</t>
  </si>
  <si>
    <t>PrEP Survey</t>
  </si>
  <si>
    <t>We wish to inform and educate you about PrEP and learn about your life and the challenges you face.</t>
  </si>
  <si>
    <t>WE will not collect data about your location or identity, and your answers will be confidential.</t>
  </si>
  <si>
    <t>This survey is for me, I will try to answer honestly</t>
  </si>
  <si>
    <t>Which best describes your age</t>
  </si>
  <si>
    <t>Which gender do you identify with</t>
  </si>
  <si>
    <t>My sexual partners are ususally</t>
  </si>
  <si>
    <t>Being healthly is very important to me</t>
  </si>
  <si>
    <t>My family values health</t>
  </si>
  <si>
    <t>I see myself as happy and successful in five years</t>
  </si>
  <si>
    <t>There are a lot of problems that stop me from being healthy</t>
  </si>
  <si>
    <t>Health is important to my success</t>
  </si>
  <si>
    <t>I know a lot about PrEP</t>
  </si>
  <si>
    <t>I know the difference between PEP and PrEP</t>
  </si>
  <si>
    <t>Most of my friends and family know what PrEP is</t>
  </si>
  <si>
    <t>I know people that use PrEP</t>
  </si>
  <si>
    <t>I'm interested in learning about ways to prevent HIV</t>
  </si>
  <si>
    <t>I normally get health – related information from friends and family</t>
  </si>
  <si>
    <t>I use the internet and books to get health information</t>
  </si>
  <si>
    <t>I get my health information from doctors and health care workers</t>
  </si>
  <si>
    <t>I feel comfortable reading health care materials.</t>
  </si>
  <si>
    <t>I do NOT have a lot of access to information related to my health</t>
  </si>
  <si>
    <t>I prefer to get information from</t>
  </si>
  <si>
    <t>Health information is not important for young people.</t>
  </si>
  <si>
    <t>Services</t>
  </si>
  <si>
    <t>Where do you normally get prevention /health/ reproductive health services?</t>
  </si>
  <si>
    <t>If you were going to access PrEP, Where would you like to access it?</t>
  </si>
  <si>
    <t>Can you think of 2 service delivery platforms you would like to access PrEP from? And why?</t>
  </si>
  <si>
    <t xml:space="preserve">Support  </t>
  </si>
  <si>
    <t>What do you think potential PrEP users would need to start PrEP?</t>
  </si>
  <si>
    <t>What do you think potential PrEP users would need to take their PrEP medication?</t>
  </si>
  <si>
    <t>What do you think potential PrEP users would need to stay on PrEP?</t>
  </si>
  <si>
    <t>What do you think are the things that can help a person to choose PrEP?</t>
  </si>
  <si>
    <t>What kind of support can enable a person to take their PrEP medication effectively?</t>
  </si>
  <si>
    <t>What kind of support is needed to enable a person to adhere to their PrEP medication?</t>
  </si>
  <si>
    <t>Things against PrEP</t>
  </si>
  <si>
    <t>What are the potential barriers to access PrEP?</t>
  </si>
  <si>
    <t>What do you think can be done to minimise obstacles to PrEP access?</t>
  </si>
  <si>
    <t>What factors can make it difficult for a person to access PrEP? Why?</t>
  </si>
  <si>
    <t>How can these challenges be addressed?</t>
  </si>
  <si>
    <t>STI</t>
  </si>
  <si>
    <t>STIs affect us all.</t>
  </si>
  <si>
    <t>Some STIs are incurable and can severely damage your health.</t>
  </si>
  <si>
    <t>Some STIs can be cured easily.</t>
  </si>
  <si>
    <t>STIs can increase the risk of HIV transmission.</t>
  </si>
  <si>
    <t>Between men, most STIs are passed on during anal and oral sex.</t>
  </si>
  <si>
    <t>STIs often have no symptoms.</t>
  </si>
  <si>
    <t>Only medical tests can confirm STI.</t>
  </si>
  <si>
    <t>MSM get STIs more often than the general population.</t>
  </si>
  <si>
    <t>Untreated syphilis can lead to severe illness and death.</t>
  </si>
  <si>
    <t>Human papilloma virus (HPV) infection causes genital warts and some types increase the risk of anal cancer.</t>
  </si>
  <si>
    <t>Gonorrhea easily develops resistance to antibiotic drugs, which may make it difficult to treat.</t>
  </si>
  <si>
    <t>STIs stress the immune system and increase the amount of HIV in the blood and semen of people living with HIV. Some STIs damage the moist skin linings of mouth and anus, making it easier for HIV to enter the body.</t>
  </si>
  <si>
    <t>Regular testing and treatment help reduce STIs.</t>
  </si>
  <si>
    <t>STIs still attract stigma, and some health workers may not ask the right questions or offer the right tests. Talking to a service provider with experience in sexual health (esp. with MSM) can help.</t>
  </si>
  <si>
    <t>How likely am I to get HIV</t>
  </si>
  <si>
    <t>Risk</t>
  </si>
  <si>
    <t>It's impossible fo me to get HIV</t>
  </si>
  <si>
    <t>I'm much more likely to ___ than get HIV</t>
  </si>
  <si>
    <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t>
  </si>
  <si>
    <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t>
  </si>
  <si>
    <t>HIV is transmitted through the following bodily fluids: Blood, Semen, Pre-seminal fluid (pre-cum), Breast milk, Vaginal fluids, Anal mucous</t>
  </si>
  <si>
    <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t>
  </si>
  <si>
    <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t>
  </si>
  <si>
    <t>HIV is NOT transmitted through the following bodily fluids: Saliva, Vomit, Feces, Nasal fluid, Tears, Sweat, Urine</t>
  </si>
  <si>
    <t>AIDS</t>
  </si>
  <si>
    <t>HIV</t>
  </si>
  <si>
    <t>order</t>
  </si>
  <si>
    <t>pattern</t>
  </si>
  <si>
    <t>response</t>
  </si>
  <si>
    <t>AIML</t>
  </si>
  <si>
    <t>Can I get PEP for free?</t>
  </si>
  <si>
    <t>Is post exposure prophylaxis expensive?</t>
  </si>
  <si>
    <t>Where can I find pep?</t>
  </si>
  <si>
    <t>Where can I get pep pills?</t>
  </si>
  <si>
    <t xml:space="preserve"> </t>
  </si>
  <si>
    <t>“HIV is a complex situation that’s sure to bring out the best and the worst in people.” (Niki de St. Phalle)</t>
  </si>
  <si>
    <t>“HIV is a horrible disease, and the people who catch it deserve compassion.” (Sam Kinison)</t>
  </si>
  <si>
    <t>“HIV is a judgment we have brought upon ourselves.” (Mary Whitehouse)</t>
  </si>
  <si>
    <t>“HIV is the revenge of the rainforest.” (Richard Preston)</t>
  </si>
  <si>
    <t>“HIV itself is subject to incredible stigma.” (Bill Gates)</t>
  </si>
  <si>
    <t>“HIV obliges people to think of sex as having, possibly, the direst consequences: suicide. Or murder.” (Susan Sontag)</t>
  </si>
  <si>
    <t>“HIV today is not a death sentence. It can be treated as a chronic illness or a chronic disease.” (Yusuf Hamied)</t>
  </si>
  <si>
    <t>“HIV was allowed to happen. It is a plague that need not have happened. It is a plague that could have been contained from the very beginning.” (Larry Kramer)</t>
  </si>
  <si>
    <t>“As long as we do not know how the cell works, we don’t know the kind of havoc the HIV virus creates in the cell.” (Gunter Blobel)</t>
  </si>
  <si>
    <t>“Give a child love, laughter and peace, not HIV.” (Nelson Mandela)</t>
  </si>
  <si>
    <t>“I can cure HIV, and I will.” (Yahya Jammeh)</t>
  </si>
  <si>
    <t>“I enjoy being the messenger for God in terms of letting people know about HIV and HIV.” (Magic Johnson)</t>
  </si>
  <si>
    <t>“I fight HIV because it’s a killer disease, destroys the human race in all fields.” (Kenneth Kaunda)</t>
  </si>
  <si>
    <t>“I have an HIV ribbon tattooed on my arm.” (Ryan Lewis)</t>
  </si>
  <si>
    <t>“I have great trouble with the people who envision HIV as a punishment from God.” (Russell Johnson)</t>
  </si>
  <si>
    <t>“I think HIV can be won. I think we can win this fight. It is winnable. But it means behavior change.” (Franklin Graham)</t>
  </si>
  <si>
    <t>“If a country denies it has HIV, that country will inevitably become an even greater victim.” (Richard Holbrooke)</t>
  </si>
  <si>
    <t>“People with HIV, cancer and other illnesses need free nonmedical support services.” (Marianne Williamson)</t>
  </si>
  <si>
    <t>“Popular ideas about HIV are based on a hypothesis that does not stand up to scientific scrutiny.” (Nate Mendel)</t>
  </si>
  <si>
    <t>“Rumors of sneezing, kissing, tears, sweat, and saliva spreading HIV caused people to panic.” (Ryan White)</t>
  </si>
  <si>
    <t>“Small HIV to individuals, large aid to masses.” (Maria Mitchell)</t>
  </si>
  <si>
    <t>“The HIV is a disease that is hard to talk about.” (Bill Gates)</t>
  </si>
  <si>
    <t>“The HIV virus is not more powerful than God.” (Marianne Williamson)</t>
  </si>
  <si>
    <t>“The pandemic of HIV is a gender-based disease.” (Stephen Lewis)</t>
  </si>
  <si>
    <t>“This HIV stuff is pretty scary. I hope I don’t get it.” (Robert Mapplethorpe)</t>
  </si>
  <si>
    <t>“You can’t be involved in healthcare without being involved in the battle against HIV.” (Paul Wolfowitz)</t>
  </si>
  <si>
    <t>*</t>
  </si>
  <si>
    <t>The Risk is not Knowing</t>
  </si>
  <si>
    <t>Un-informed, Un-caring, Un-safe, Un-alive!</t>
  </si>
  <si>
    <t>Get the fact.Get tested. Get involved.</t>
  </si>
  <si>
    <t>Condom is in your Pocket, HIV is out there</t>
  </si>
  <si>
    <t>Read more: 60 Catchy Condom Slogans</t>
  </si>
  <si>
    <t>Be beautiful! Be smart! Be stylish! But, protect yourself from HIV!</t>
  </si>
  <si>
    <t>Use helmet while driving in an unknown road</t>
  </si>
  <si>
    <t>Be Aware! Be Prepared! HIV is passing, but don’t be scared!</t>
  </si>
  <si>
    <t>Each time you sleep with someone, you also sleep with his past.</t>
  </si>
  <si>
    <t>Sorry, I don’t want to HIV you</t>
  </si>
  <si>
    <t>Don’t enter me, stay HIV free</t>
  </si>
  <si>
    <t>Don’t Care? You should!</t>
  </si>
  <si>
    <t>Live and let live</t>
  </si>
  <si>
    <t>Don’t lose your life, stay away from HIV</t>
  </si>
  <si>
    <t>Not the High Five (HIV) you want to receive!</t>
  </si>
  <si>
    <t>Love you to Death!</t>
  </si>
  <si>
    <t>One’s safe, all safe</t>
  </si>
  <si>
    <t>I’m not just sure, I’m HIV positive</t>
  </si>
  <si>
    <t>Check before you do</t>
  </si>
  <si>
    <t>No drugs, no needles</t>
  </si>
  <si>
    <t>Alter Idea of Doing Sex</t>
  </si>
  <si>
    <t>HIV- DEADLY KILLING VIRUS</t>
  </si>
  <si>
    <t>Better safe than Sorry</t>
  </si>
  <si>
    <t>The more u know the less u need</t>
  </si>
  <si>
    <t>Be aware, be safe</t>
  </si>
  <si>
    <t>Better to protect, rather than regret</t>
  </si>
  <si>
    <t>Protect yourself while entering into the viral world</t>
  </si>
  <si>
    <t>Keep Calm &amp; Avoid HIV!</t>
  </si>
  <si>
    <t>You have only one chance</t>
  </si>
  <si>
    <t>Love your life, Protect others</t>
  </si>
  <si>
    <t>HIV brings pain! Girls, please abstain! Ladies, be wise! Make them guys condomize!</t>
  </si>
  <si>
    <t>HIV is death, cover you head when you enter</t>
  </si>
  <si>
    <t>HIV, the gift that keeps on giving</t>
  </si>
  <si>
    <t>HIV: it’s finally funny!</t>
  </si>
  <si>
    <t>HIV: Prevention is the only cure</t>
  </si>
  <si>
    <t>Cure HIV – Cure people</t>
  </si>
  <si>
    <t>Death n HIV–made 4 each other</t>
  </si>
  <si>
    <t>Enjoy life, take control, stop HIV/HIV</t>
  </si>
  <si>
    <t>Get Back Your ‘Ooo’ With HIV</t>
  </si>
  <si>
    <t>hiv HIV slogan-Condom is in your Pocket, HIV is out there</t>
  </si>
  <si>
    <t>hiv HIV slogan-Don’t lose your life, stay away from HIV</t>
  </si>
  <si>
    <t>hiv HIV slogan-I am fighting in the War against HIV!</t>
  </si>
  <si>
    <t>HIV HIV Slogans</t>
  </si>
  <si>
    <t>Hiv HIV slogans</t>
  </si>
  <si>
    <t>hiv HIV slogan-Use helmet while driving in an unknown road</t>
  </si>
  <si>
    <t>HIV/HIV has no boundaries</t>
  </si>
  <si>
    <t>I am fighting in the War against HIV!</t>
  </si>
  <si>
    <t>In this post, we have gathered a list of 50+ HIV HIV slogans &amp; sayings. You can use these slogans in any type of campaign and don’t forget to share this post with your friends.</t>
  </si>
  <si>
    <t>It’s fast, it’s furious, it’s HIV</t>
  </si>
  <si>
    <t>Kill HIV &amp; save world</t>
  </si>
  <si>
    <t>Let HIV be your worst enemy! Fight HIV/HIV</t>
  </si>
  <si>
    <t>Only aid is available for HIV</t>
  </si>
  <si>
    <t>Only protection to HIV is awareness</t>
  </si>
  <si>
    <t>Open your eyes before HIV closes it</t>
  </si>
  <si>
    <t>Read More: Inspirational Quotes on HIV HIV Awareness</t>
  </si>
  <si>
    <t>Say no to HIV</t>
  </si>
  <si>
    <t>Spread smiles not HIV</t>
  </si>
  <si>
    <t>Stop HIV, keep the promise!</t>
  </si>
  <si>
    <t>Sympathy for HIV, and no hatred</t>
  </si>
  <si>
    <t>Unsafe sex is a reason for HIV</t>
  </si>
  <si>
    <t>Use your voice for a beautiful world without HIV</t>
  </si>
  <si>
    <t>What are you doing in the War against HIV?</t>
  </si>
  <si>
    <t>why *</t>
  </si>
  <si>
    <t>I care. Do you?</t>
  </si>
  <si>
    <t>HIV is like cheap luggage. . . It stays with you forever!</t>
  </si>
  <si>
    <t>Avoid the Scare. . . Be Aware</t>
  </si>
  <si>
    <t>End the Dread. . . Stop the Spread</t>
  </si>
  <si>
    <t>hiv HIV slogan-If she wants to get paid. . .  then she most likely has HIV</t>
  </si>
  <si>
    <t>I didn’t think I’d EVER catch HIV. . . I didn’t think!</t>
  </si>
  <si>
    <t>If she wants to get paid. . .  then she most likely has HIV</t>
  </si>
  <si>
    <t>Open your eyes before HIV closes them. . . .</t>
  </si>
  <si>
    <t>Sex is fun. . . Don’t let it Kill You!</t>
  </si>
  <si>
    <t>Indonesia</t>
  </si>
  <si>
    <t>Zimbabwe</t>
  </si>
  <si>
    <t>Zambia</t>
  </si>
  <si>
    <t>Vietnam</t>
  </si>
  <si>
    <t>Vanuatu</t>
  </si>
  <si>
    <t>Uzbekistan</t>
  </si>
  <si>
    <t>Ukraine</t>
  </si>
  <si>
    <t>Uganda</t>
  </si>
  <si>
    <t>Tuvalu</t>
  </si>
  <si>
    <t>Turks and Caicos Islands</t>
  </si>
  <si>
    <t>Turkmenistan</t>
  </si>
  <si>
    <t>Tunisia</t>
  </si>
  <si>
    <t>Trinidad and Tobago</t>
  </si>
  <si>
    <t>Tonga</t>
  </si>
  <si>
    <t>Togo</t>
  </si>
  <si>
    <t>Timor-Leste</t>
  </si>
  <si>
    <t>Thailand</t>
  </si>
  <si>
    <t>Tanzania</t>
  </si>
  <si>
    <t>Tajikistan</t>
  </si>
  <si>
    <t>Suriname</t>
  </si>
  <si>
    <t>Sudan</t>
  </si>
  <si>
    <t>St. Vincent and the Grenadines</t>
  </si>
  <si>
    <t>St. Lucia</t>
  </si>
  <si>
    <t>St. Kitts and Nevis</t>
  </si>
  <si>
    <t>Sri Lanka</t>
  </si>
  <si>
    <t>South Sudan</t>
  </si>
  <si>
    <t>South Africa</t>
  </si>
  <si>
    <t>Somalia</t>
  </si>
  <si>
    <t>Solomon Islands</t>
  </si>
  <si>
    <t>Sint Maarten (Dutch part)</t>
  </si>
  <si>
    <t>Sierra Leone</t>
  </si>
  <si>
    <t>Seychelles</t>
  </si>
  <si>
    <t>Senegal</t>
  </si>
  <si>
    <t>Sao Tome and Principe</t>
  </si>
  <si>
    <t>Samoa</t>
  </si>
  <si>
    <t>Rwanda</t>
  </si>
  <si>
    <t>Philippines</t>
  </si>
  <si>
    <t>Papua New Guinea</t>
  </si>
  <si>
    <t>Panama</t>
  </si>
  <si>
    <t>Palau</t>
  </si>
  <si>
    <t>Pakistan</t>
  </si>
  <si>
    <t>Nigeria</t>
  </si>
  <si>
    <t>Niger</t>
  </si>
  <si>
    <t>Nicaragua</t>
  </si>
  <si>
    <t>Nepal</t>
  </si>
  <si>
    <t>Nauru</t>
  </si>
  <si>
    <t>Namibia</t>
  </si>
  <si>
    <t>Myanmar</t>
  </si>
  <si>
    <t>Mozambique</t>
  </si>
  <si>
    <t>Morocco</t>
  </si>
  <si>
    <t>Montserrat</t>
  </si>
  <si>
    <t>Mongolia</t>
  </si>
  <si>
    <t>Moldova</t>
  </si>
  <si>
    <t>Micronesia, Fed. Sts.</t>
  </si>
  <si>
    <t>Mauritius</t>
  </si>
  <si>
    <t>Mauritania</t>
  </si>
  <si>
    <t>Marshall Islands</t>
  </si>
  <si>
    <t>Mali</t>
  </si>
  <si>
    <t>Maldives</t>
  </si>
  <si>
    <t>Malawi</t>
  </si>
  <si>
    <t>Madagascar</t>
  </si>
  <si>
    <t>Libya</t>
  </si>
  <si>
    <t>Liberia</t>
  </si>
  <si>
    <t>Lesotho</t>
  </si>
  <si>
    <t>Lao PDR</t>
  </si>
  <si>
    <t>Kyrgyz Republic</t>
  </si>
  <si>
    <t>Korea, Dem. People’s Rep.</t>
  </si>
  <si>
    <t>Kiribati</t>
  </si>
  <si>
    <t>Kenya</t>
  </si>
  <si>
    <t>Kazakhstan</t>
  </si>
  <si>
    <t>Jamaica</t>
  </si>
  <si>
    <t>India</t>
  </si>
  <si>
    <t>Honduras</t>
  </si>
  <si>
    <t>Haiti</t>
  </si>
  <si>
    <t>Guyana</t>
  </si>
  <si>
    <t>Guinea-Bissau</t>
  </si>
  <si>
    <t>Guinea</t>
  </si>
  <si>
    <t>Guatemala</t>
  </si>
  <si>
    <t>Grenada</t>
  </si>
  <si>
    <t>Ghana</t>
  </si>
  <si>
    <t>Georgia</t>
  </si>
  <si>
    <t>Gambia, The</t>
  </si>
  <si>
    <t>Gabon</t>
  </si>
  <si>
    <t>Fiji</t>
  </si>
  <si>
    <t>Ethiopia</t>
  </si>
  <si>
    <t>Eswatini</t>
  </si>
  <si>
    <t>Eritrea</t>
  </si>
  <si>
    <t>Equatorial Guinea</t>
  </si>
  <si>
    <t>El Salvador</t>
  </si>
  <si>
    <t>Egypt, Arab Rep.</t>
  </si>
  <si>
    <t>Dominican Republic</t>
  </si>
  <si>
    <t>Dominica</t>
  </si>
  <si>
    <t>Djibouti</t>
  </si>
  <si>
    <t>Curacao</t>
  </si>
  <si>
    <t>Cuba</t>
  </si>
  <si>
    <t>Cote d'Ivoire</t>
  </si>
  <si>
    <t>Costa Rica</t>
  </si>
  <si>
    <t>Cook Islands</t>
  </si>
  <si>
    <t>Congo, Rep.</t>
  </si>
  <si>
    <t>Congo, Dem. Rep.</t>
  </si>
  <si>
    <t>Comoros</t>
  </si>
  <si>
    <t>Chad</t>
  </si>
  <si>
    <t>Central African Republic</t>
  </si>
  <si>
    <t>Cayman Islands</t>
  </si>
  <si>
    <t>Cameroon</t>
  </si>
  <si>
    <t>Cambodia</t>
  </si>
  <si>
    <t>Cabo Verde</t>
  </si>
  <si>
    <t>Burundi</t>
  </si>
  <si>
    <t>Burkina Faso</t>
  </si>
  <si>
    <t>British Virgin Islands</t>
  </si>
  <si>
    <t>Botswana</t>
  </si>
  <si>
    <t>Bhutan</t>
  </si>
  <si>
    <t>Bermuda</t>
  </si>
  <si>
    <t>Benin</t>
  </si>
  <si>
    <t>Belize</t>
  </si>
  <si>
    <t>Belarus</t>
  </si>
  <si>
    <t>Barbados</t>
  </si>
  <si>
    <t>Bangladesh</t>
  </si>
  <si>
    <t>Bahamas, The</t>
  </si>
  <si>
    <t>Azerbaijan</t>
  </si>
  <si>
    <t>Aruba</t>
  </si>
  <si>
    <t>Armenia</t>
  </si>
  <si>
    <t>Antigua and Barbuda</t>
  </si>
  <si>
    <t>Anguilla</t>
  </si>
  <si>
    <t>Angola</t>
  </si>
  <si>
    <t>Algeria</t>
  </si>
  <si>
    <t>Afghanistan</t>
  </si>
  <si>
    <t>country set</t>
  </si>
  <si>
    <t>aiml</t>
  </si>
  <si>
    <t>zero</t>
  </si>
  <si>
    <t>Antiretroviral therapy coverage (% of people living with HIV)</t>
  </si>
  <si>
    <t>Adults (ages 15+) and children (ages 0-14) newly infected with HIV</t>
  </si>
  <si>
    <t>100</t>
  </si>
  <si>
    <t>Population, total</t>
  </si>
  <si>
    <t>Children (0-14) living with HIV</t>
  </si>
  <si>
    <t>What type of organism is HIV?</t>
  </si>
  <si>
    <t>PEP</t>
  </si>
  <si>
    <t>points</t>
  </si>
  <si>
    <t>no risk</t>
  </si>
  <si>
    <t>mosquito</t>
  </si>
  <si>
    <t>drugs</t>
  </si>
  <si>
    <t>tears</t>
  </si>
  <si>
    <t>runny nose</t>
  </si>
  <si>
    <t>poop</t>
  </si>
  <si>
    <t>No. HIV is a fragile virus and dies within seconds when exposed to light and air. HIV can only be transmitted through direct contact with blood, semen, vaginal and rectal fluid or breast milk. HIV can NOT be transmitted from hugging, kissing, shaking hands, sharing towels, sharing eating utensils or using public restrooms.</t>
  </si>
  <si>
    <t>HIV transmission via mosquitos is not possible because mosquitoes do not ingest enough HIV-infected blood to transmit HIV to another person. Mosquitos also digest HIV. The virus cannot survive inside the insect and it cannot be passed onto the mosquito's next host.</t>
  </si>
  <si>
    <t>blood transfusion</t>
  </si>
  <si>
    <t>You can get HIV if you have anal sex with someone who has HIV without using protection (like condoms or medicine to treat or prevent HIV).</t>
  </si>
  <si>
    <t>Anal sex is the riskiest type of sex for getting or transmitting HIV.</t>
  </si>
  <si>
    <t>Being the receptive partner (bottom) is riskier for getting HIV than being the insertive partner (top).</t>
  </si>
  <si>
    <t>The bottom’s risk of getting HIV is very high because the rectum’s lining is thin and may allow HIV to enter the body during anal sex.</t>
  </si>
  <si>
    <t>The top is also at risk because HIV can enter the body through the opening at the tip of the penis (or urethra), the foreskin if  the penis isn’t circumcised, or small cuts, scratches, or open sores anywhere on the penis.</t>
  </si>
  <si>
    <t>from vaginal sex</t>
  </si>
  <si>
    <t>Vaginal sex is less risky for getting HIV than receptive anal sex.</t>
  </si>
  <si>
    <t>Either partner can get HIV during vaginal sex.</t>
  </si>
  <si>
    <t>Most women who get HIV get it from vaginal sex. HIV can enter a woman’s body during vaginal sex through the mucous membranes that line the vagina and cervix.</t>
  </si>
  <si>
    <t>Men can also get HIV during vaginal sex. This is because vaginal fluid and blood can carry HIV. Men get HIV through the opening at the tip of the penis (or urethra), the foreskin if the penis isn’t circumcised, or small cuts, scratches, or open sores anywhere on the penis.</t>
  </si>
  <si>
    <t>a mother to her baby</t>
  </si>
  <si>
    <t>HIV can be transmitted from a mother to her baby during pregnancy, birth, or breastfeeding. However, it is less common because of advances in HIV prevention and treatment.</t>
  </si>
  <si>
    <t>This is called perinatal transmission or mother-to-child transmission.</t>
  </si>
  <si>
    <t>Mother-to-child transmission is the most common way that children get HIV.</t>
  </si>
  <si>
    <t>Recommendations to test all pregnant women for HIV and start HIV treatment immediately have lowered the number of babies who are born with HIV.</t>
  </si>
  <si>
    <t>If a mother with HIV takes HIV medicine daily as prescribed throughout pregnancy and childbirth, and gives HIV medicine to her baby for 4 to 6 weeks after giving birth, the risk of transmitting HIV to the baby can be less than 1%.</t>
  </si>
  <si>
    <t>PrEP stands for pre-exposure prophylaxis. It means taking a medicine that can protect you from getting HIV if you have unprotected sex or share needles with someone who is HIV-positive.  When taken as prescribed, PrEP greatly reduces the risk of being infected when an HIV-negative person is exposed to HIV. This does not completely eliminate the risk of infection or protect against other sexually transmitted infections but is considered to be tool in prevention.</t>
  </si>
  <si>
    <t>prep</t>
  </si>
  <si>
    <t>HIV Prevalence</t>
  </si>
  <si>
    <t>HIV Prevalence Rate</t>
  </si>
  <si>
    <t>The HIV prevalence rate is the number of persons with HIV per 100,000 population.</t>
  </si>
  <si>
    <t>Persons with Diagnosed HIV</t>
  </si>
  <si>
    <t>The number of persons with diagnosed HIV include all persons who have been diagnosed with HIV and are still living, regardless of when the diagnosis of HIV was made. These numbers will be smaller than the estimated HIV prevalence since it does not include persons with HIV who remain undiagnosed.</t>
  </si>
  <si>
    <t>The HIV prevalence is the estimated number of persons with HIV. This estimate includes persons with diagnosed HIV plus the estimated number with undiagnosed HIV. Because the number of persons with undiagnosed HIV is an estimate, the overall HIV prevalence is an estimate. We use prevalence data to better understand the overall current status of the HIV epidemic in the United States and to estimate the total number of people who need access to HIV treatment.</t>
  </si>
  <si>
    <t>There are no known cases in the United States of anyone getting HIV this way. it is possible to get HIV from tattooing or body piercing if the equipment used for these procedures has someone else’s blood in it or if the ink is shared. This is more likely to happen when the person doing the procedure is unlicensed because of the potential for unsanitary practices such as sharing needles or ink.
If you get a tattoo or a body piercing, be sure that the person doing the procedure is properly licensed and that they use only new or sterilized needles, ink, and other supplies.</t>
  </si>
  <si>
    <t>Case reports of female-to-female transmission of HIV are rare. Vaginal fluids and menstrual blood may carry the virus and exposure to these fluids through mucous membranes (in the vagina or mouth) could potentially lead to HIV infection.</t>
  </si>
  <si>
    <t>Female to Female</t>
  </si>
  <si>
    <t>Although very rare, transmission can occur if both partners have sores or bleeding gums and blood from the partner with HIV gets into the bloodstream of the HIV-negative partner. HIV is not transmitted through closed-mouth or “social” kissing with someone who has HIV. HIV is not transmitted through saliva.</t>
  </si>
  <si>
    <t>Each of the very small number of documented cases has involved severe trauma with extensive tissue damage and the presence of blood. Transmission can occur when there is contact between broken skin, wounds, or mucous membranes and blood or body fluids mixed with the blood of a person who has HIV. There is no risk of transmission if the skin is not broken.</t>
  </si>
  <si>
    <t>Biting</t>
  </si>
  <si>
    <t>The only known cases are among infants. Contamination occurs when blood from a caregiver’s mouth mixes with food that is pre-chewed before feeding to an infant. You can’t get HIV from consuming food handled by someone with HIV.</t>
  </si>
  <si>
    <t>Pre-Chewed Food</t>
  </si>
  <si>
    <t>blood supply and donated organs and tissues are thoroughly tested, so it is very unlikely that you would get HIV from blood transfusions, blood products, or organ and tissue transplants.</t>
  </si>
  <si>
    <t>You cannot get HIV from donating blood. Blood collection procedures are highly regulated and safe.</t>
  </si>
  <si>
    <t>Medical Care</t>
  </si>
  <si>
    <t>donating blood</t>
  </si>
  <si>
    <t>bottom anal</t>
  </si>
  <si>
    <t>top anal</t>
  </si>
  <si>
    <t>men from vaginal</t>
  </si>
  <si>
    <t>women from vaginal sex</t>
  </si>
  <si>
    <t>pregnant women</t>
  </si>
  <si>
    <t>FILTER INAPPROPRIATE</t>
  </si>
  <si>
    <t># DO YOU WANT TO HAVE SEX WITH ME #</t>
  </si>
  <si>
    <t># DO YOU WATCH PORN #</t>
  </si>
  <si>
    <t># DO YOU WANNA HAVE SEX #</t>
  </si>
  <si>
    <t># DO YOU SWALLOW #</t>
  </si>
  <si>
    <t># DO YOU HAVE SEX #</t>
  </si>
  <si>
    <t># DO YOU HAVE BIG BOOBIES #</t>
  </si>
  <si>
    <t># DO YOU SUCK DICK #</t>
  </si>
  <si>
    <t># DO YOU LIKE A ASTERISK #</t>
  </si>
  <si>
    <t># DO YOU LIKE TO HAVE SEX #</t>
  </si>
  <si>
    <t># DO YOU LIKE TO SUCK #</t>
  </si>
  <si>
    <t># DO YOU LIKE SEX #</t>
  </si>
  <si>
    <t># DO YOU LIKE PORN #</t>
  </si>
  <si>
    <t># DO YOU LIKE PENIS #</t>
  </si>
  <si>
    <t># DO YOU KNOW ANY DIRTY JOKES #</t>
  </si>
  <si>
    <t># ARE YOU SEXY #</t>
  </si>
  <si>
    <t># ARE YOU HORNY #</t>
  </si>
  <si>
    <t># TELL ME A DIRTY JOKE #</t>
  </si>
  <si>
    <t># SHOW ME A VAGINA #</t>
  </si>
  <si>
    <t># SHOW ME A PICTURE OF NUDE #</t>
  </si>
  <si>
    <t># SHOW ME A PICTURE OF BOOBIES #</t>
  </si>
  <si>
    <t># SHOW ME A NAKED #</t>
  </si>
  <si>
    <t># SHOW ME PORN #</t>
  </si>
  <si>
    <t># TEENBLOWJOB #</t>
  </si>
  <si>
    <t># SHOW ME SOME PORN #</t>
  </si>
  <si>
    <t># SHOW ME TITS #</t>
  </si>
  <si>
    <t># SHOW ME NUDE #</t>
  </si>
  <si>
    <t># SHOW ME VAGINA #</t>
  </si>
  <si>
    <t># SHOW ME YOUR VAGINA #</t>
  </si>
  <si>
    <t># YOU TURN ME ON #</t>
  </si>
  <si>
    <t># I WANT SEX #</t>
  </si>
  <si>
    <t># I WANT TO F ASTERISK #</t>
  </si>
  <si>
    <t># I WANT TO RAPE YOU #</t>
  </si>
  <si>
    <t># I WANT TO HAVE SEX #</t>
  </si>
  <si>
    <t># I WANT TO MAKE LOVE TO YOU #</t>
  </si>
  <si>
    <t># I HAVE A BONER #</t>
  </si>
  <si>
    <t># I AM HORNY #</t>
  </si>
  <si>
    <t># I LIKE SEX #</t>
  </si>
  <si>
    <t># I LIKE TO HAVE SEX #</t>
  </si>
  <si>
    <t># I LIKE RAPE #</t>
  </si>
  <si>
    <t># I WILL FUCK YOU #</t>
  </si>
  <si>
    <t># I WANNA HAVE SEX #</t>
  </si>
  <si>
    <t># I WANNA FUCK YOU #</t>
  </si>
  <si>
    <t># I FUCKED #</t>
  </si>
  <si>
    <t># I NEED SEX #</t>
  </si>
  <si>
    <t># T ASTERISK ASTERISK ASTERISK #</t>
  </si>
  <si>
    <t># SEXFUCK #</t>
  </si>
  <si>
    <t># NUDEGIRL #</t>
  </si>
  <si>
    <t># GIRLSEX #</t>
  </si>
  <si>
    <t># TO FUCK YOU #</t>
  </si>
  <si>
    <t># ANAL SEX #</t>
  </si>
  <si>
    <t># HOGTIED #</t>
  </si>
  <si>
    <t># TEEN UNDERSCORE #</t>
  </si>
  <si>
    <t># YOUR PUSSY #</t>
  </si>
  <si>
    <t># YOUR BREASTS #</t>
  </si>
  <si>
    <t># DOWNBLOUSE #</t>
  </si>
  <si>
    <t># SEX WITH YOU #</t>
  </si>
  <si>
    <t># SEXGURL #</t>
  </si>
  <si>
    <t># NICE ASS #</t>
  </si>
  <si>
    <t># NEKKID GIRL #</t>
  </si>
  <si>
    <t># WHALETAILS #</t>
  </si>
  <si>
    <t># BLOWJOBGIRL #</t>
  </si>
  <si>
    <t># ATK GALLERIA #</t>
  </si>
  <si>
    <t># RAPE YOU #</t>
  </si>
  <si>
    <t># STRIPPER #</t>
  </si>
  <si>
    <t># GIRLSPUSSY #</t>
  </si>
  <si>
    <t># YOU NAKED #</t>
  </si>
  <si>
    <t># BIG DICKS #</t>
  </si>
  <si>
    <t># MASTURBATE #</t>
  </si>
  <si>
    <t># WOULD YOU LIKE TO HAVE SEX #</t>
  </si>
  <si>
    <t># HAVING SEX #</t>
  </si>
  <si>
    <t># HAVING SEX WITH #</t>
  </si>
  <si>
    <t># FUCK ME #</t>
  </si>
  <si>
    <t># FUCK MY #</t>
  </si>
  <si>
    <t># WANT TO HAVE SEX #</t>
  </si>
  <si>
    <t># LETS HAVE SEX #</t>
  </si>
  <si>
    <t># LETS FUCK #</t>
  </si>
  <si>
    <t># PORNHUB #</t>
  </si>
  <si>
    <t># MY PENIS #</t>
  </si>
  <si>
    <t># MY PENIS IS #</t>
  </si>
  <si>
    <t># MY DICK #</t>
  </si>
  <si>
    <t># MY DICK IS #</t>
  </si>
  <si>
    <t># CAN WE HAVE SEX #</t>
  </si>
  <si>
    <t># CAN YOU TELL ME A DIRTY JOKE #</t>
  </si>
  <si>
    <t># CAN YOU HAVE SEX #</t>
  </si>
  <si>
    <t># CAN YOU SUCK MY #</t>
  </si>
  <si>
    <t># CAN YOU GIVE ME A BLOWJOB #</t>
  </si>
  <si>
    <t># CAN YOU TALK DIRTY TO ME #</t>
  </si>
  <si>
    <t># CAN I F ASTERISK ASTERISK ASTERISK YOU #</t>
  </si>
  <si>
    <t># CAN I FUCK YOU #</t>
  </si>
  <si>
    <t># CAN I SUCK ON YOUR #</t>
  </si>
  <si>
    <t># LICK MY #</t>
  </si>
  <si>
    <t># IM GOING TO FUCK YOU #</t>
  </si>
  <si>
    <t># IM CUMMING #</t>
  </si>
  <si>
    <t># BUTT #</t>
  </si>
  <si>
    <t># GIVE ME A BLOWJOB #</t>
  </si>
  <si>
    <t># LET US TALK ABOUT SEX #</t>
  </si>
  <si>
    <t># SUCK ON MY #</t>
  </si>
  <si>
    <t># SUCK A DICK #</t>
  </si>
  <si>
    <t># SUCK A #</t>
  </si>
  <si>
    <t># SUCK MY COCK #</t>
  </si>
  <si>
    <t># SUCK MY #</t>
  </si>
  <si>
    <t># PENIS IN #</t>
  </si>
  <si>
    <t># TAKE OFF YOUR #</t>
  </si>
  <si>
    <t># WILL YOU SUCK MY PENIS #</t>
  </si>
  <si>
    <t># BLOW ME #</t>
  </si>
  <si>
    <t># TALK DIRTY TO ME #</t>
  </si>
  <si>
    <t># WHAT IS A BLOWJOB #</t>
  </si>
  <si>
    <t># YOUR ASS #</t>
  </si>
  <si>
    <t># KISSES YOUR #</t>
  </si>
  <si>
    <t># HOW DO YOU HAVE SEX #</t>
  </si>
  <si>
    <t># HOW BIG IS YOUR PENIS #</t>
  </si>
  <si>
    <t># HAVE SEX WITH ME #</t>
  </si>
  <si>
    <t># HAVE SEX WITH #</t>
  </si>
  <si>
    <t># MAKE ME CUM #</t>
  </si>
  <si>
    <t># WANNA FUCK #</t>
  </si>
  <si>
    <t># WANNA SUCK MY #</t>
  </si>
  <si>
    <t># PORNOS #</t>
  </si>
  <si>
    <t># SHOW ME A PICTURE OF A NAKED #</t>
  </si>
  <si>
    <t># I LIKE VAGINA #</t>
  </si>
  <si>
    <t># YOUR PENIS #</t>
  </si>
  <si>
    <t># FIND A DICK #</t>
  </si>
  <si>
    <t># FIND A F ASTERISK ASTERISK ASTERISK ASTERISK ASTERISK ASTERISK JOB #</t>
  </si>
  <si>
    <t># GAY PORN #</t>
  </si>
  <si>
    <t># P ASTERISK ASTERISK ASTERISK ASTERISK #</t>
  </si>
  <si>
    <t># FIND A NAKED WOMAN #</t>
  </si>
  <si>
    <t># HENTAI #</t>
  </si>
  <si>
    <t># MISTY DAWN #</t>
  </si>
  <si>
    <t># HAVE SEX #</t>
  </si>
  <si>
    <t># FIND A SEXY #</t>
  </si>
  <si>
    <t># YOU ARE SEXY #</t>
  </si>
  <si>
    <t># OPEN YOUR #</t>
  </si>
  <si>
    <t># SEARCH PORN #</t>
  </si>
  <si>
    <t># DO YOU LIKE BIG DICKS #</t>
  </si>
  <si>
    <t># TEENPUSSY #</t>
  </si>
  <si>
    <t># CAN I HAVE SEX WITH YOU #</t>
  </si>
  <si>
    <t># WHALETAIL #</t>
  </si>
  <si>
    <t># HEY BABY #</t>
  </si>
  <si>
    <t># DOWN BLOUSE #</t>
  </si>
  <si>
    <t># SEXXX #</t>
  </si>
  <si>
    <t># SHOW ME A PICTURE OF A STRIPPER #</t>
  </si>
  <si>
    <t># I WANT TO SUCK YOUR #</t>
  </si>
  <si>
    <t># BALLS #</t>
  </si>
  <si>
    <t># WILL YOU SUCK MY DICK #</t>
  </si>
  <si>
    <t># I WANT TO F ASTERISK ASTERISK ASTERISK #</t>
  </si>
  <si>
    <t># BEND OVER #</t>
  </si>
  <si>
    <t># SHOW ME YOUR ASS #</t>
  </si>
  <si>
    <t># DICK #</t>
  </si>
  <si>
    <t># GIRLASS #</t>
  </si>
  <si>
    <t># SHOW ME GIRL #</t>
  </si>
  <si>
    <t># I AM NAKED #</t>
  </si>
  <si>
    <t># SUCK IT #</t>
  </si>
  <si>
    <t># PICTURE OF SEX #</t>
  </si>
  <si>
    <t># ORALSEX #</t>
  </si>
  <si>
    <t># WILL YOU SUCK MY #</t>
  </si>
  <si>
    <t># I WANT TO LICK #</t>
  </si>
  <si>
    <t># NUDETEEN #</t>
  </si>
  <si>
    <t>SPREAD YOUR LEGS</t>
  </si>
  <si>
    <t># MASTURBATION #</t>
  </si>
  <si>
    <t># ANALANNIE #</t>
  </si>
  <si>
    <t># ANALSEX #</t>
  </si>
  <si>
    <t># ANUS #</t>
  </si>
  <si>
    <t># ARSE #</t>
  </si>
  <si>
    <t># ASS #</t>
  </si>
  <si>
    <t># ASSBAGGER #</t>
  </si>
  <si>
    <t># ASSBLASTER #</t>
  </si>
  <si>
    <t># ASSCLOWN #</t>
  </si>
  <si>
    <t># ASSCOWBOY #</t>
  </si>
  <si>
    <t># ASSFUCK #</t>
  </si>
  <si>
    <t># ASSFUCKER #</t>
  </si>
  <si>
    <t># ASSHOLE #</t>
  </si>
  <si>
    <t># ASSHOLES #</t>
  </si>
  <si>
    <t># ASSHORE #</t>
  </si>
  <si>
    <t># ASSJOCKEY #</t>
  </si>
  <si>
    <t># ASSKISS #</t>
  </si>
  <si>
    <t># ASSKISSER #</t>
  </si>
  <si>
    <t># ASSKLOWN #</t>
  </si>
  <si>
    <t># ASSLICK #</t>
  </si>
  <si>
    <t># ASSLICKER #</t>
  </si>
  <si>
    <t># ASSLOVER #</t>
  </si>
  <si>
    <t># ASSMAN #</t>
  </si>
  <si>
    <t># ASSMONKEY #</t>
  </si>
  <si>
    <t># ASSMUNCH #</t>
  </si>
  <si>
    <t># ASSMUNCHER #</t>
  </si>
  <si>
    <t># ASSPACKER #</t>
  </si>
  <si>
    <t># ASSPIRATE #</t>
  </si>
  <si>
    <t># ASSPUPPIES #</t>
  </si>
  <si>
    <t># ASSRANGER #</t>
  </si>
  <si>
    <t># ASSWHORE #</t>
  </si>
  <si>
    <t># ASSWIPE #</t>
  </si>
  <si>
    <t># AXING THE WEASEL #</t>
  </si>
  <si>
    <t># B HARD #</t>
  </si>
  <si>
    <t># BACK DOOR #</t>
  </si>
  <si>
    <t># BACK DOOR MAN #</t>
  </si>
  <si>
    <t># BACKDOOR #</t>
  </si>
  <si>
    <t># BACKDOORMAN #</t>
  </si>
  <si>
    <t># BACKSEAT #</t>
  </si>
  <si>
    <t># BAD ASS #</t>
  </si>
  <si>
    <t># BAD FUCK #</t>
  </si>
  <si>
    <t># BADFUCK #</t>
  </si>
  <si>
    <t># BALL LICKER #</t>
  </si>
  <si>
    <t># BALL SACK #</t>
  </si>
  <si>
    <t># BALLLICKER #</t>
  </si>
  <si>
    <t># BALLSACK #</t>
  </si>
  <si>
    <t># BARELY LEGAL #</t>
  </si>
  <si>
    <t># BARELYLEGAL #</t>
  </si>
  <si>
    <t># BARFACE #</t>
  </si>
  <si>
    <t># BARFFACE #</t>
  </si>
  <si>
    <t># BASTARD #</t>
  </si>
  <si>
    <t># BAZONGAS #</t>
  </si>
  <si>
    <t># BAZOOMS #</t>
  </si>
  <si>
    <t># BEASTALITY #</t>
  </si>
  <si>
    <t># BEASTIALITY #</t>
  </si>
  <si>
    <t># BEAT OFF #</t>
  </si>
  <si>
    <t># BEAT YOUR MEAT #</t>
  </si>
  <si>
    <t># BEATOFF #</t>
  </si>
  <si>
    <t># BEATYOURMEAT #</t>
  </si>
  <si>
    <t># BI SEXUAL #</t>
  </si>
  <si>
    <t># BIATCH #</t>
  </si>
  <si>
    <t># BIG ASS #</t>
  </si>
  <si>
    <t># BIG BITCH #</t>
  </si>
  <si>
    <t># BIG BUTT #</t>
  </si>
  <si>
    <t># BIGASS #</t>
  </si>
  <si>
    <t># BIGBASTARD #</t>
  </si>
  <si>
    <t># BIGBUTT #</t>
  </si>
  <si>
    <t># BISEXUAL #</t>
  </si>
  <si>
    <t># BI-SEXUAL #</t>
  </si>
  <si>
    <t># BITCHES #</t>
  </si>
  <si>
    <t># BITCHIN #</t>
  </si>
  <si>
    <t># BITCHY #</t>
  </si>
  <si>
    <t># BITE ME #</t>
  </si>
  <si>
    <t># BITEME #</t>
  </si>
  <si>
    <t># BLACK OUT #</t>
  </si>
  <si>
    <t># BLACKOUT #</t>
  </si>
  <si>
    <t># BLOW JOB #</t>
  </si>
  <si>
    <t># BLOWJOB #</t>
  </si>
  <si>
    <t># BONER #</t>
  </si>
  <si>
    <t># BOOB #</t>
  </si>
  <si>
    <t># BOOBIES #</t>
  </si>
  <si>
    <t># BOOBS #</t>
  </si>
  <si>
    <t># BOODY #</t>
  </si>
  <si>
    <t># BREAST JOB #</t>
  </si>
  <si>
    <t># BREAST LOVER #</t>
  </si>
  <si>
    <t># BREAST MAN #</t>
  </si>
  <si>
    <t># BREASTJOB #</t>
  </si>
  <si>
    <t># BREASTLOVER #</t>
  </si>
  <si>
    <t># BREASTMAN #</t>
  </si>
  <si>
    <t># BUDWEISER #</t>
  </si>
  <si>
    <t># BULL CRAP #</t>
  </si>
  <si>
    <t># BULL DIKE #</t>
  </si>
  <si>
    <t># BULL DYKE #</t>
  </si>
  <si>
    <t># BULL SHIT #</t>
  </si>
  <si>
    <t># BULLCRAP #</t>
  </si>
  <si>
    <t># BULLDIKE #</t>
  </si>
  <si>
    <t># BULLDYKE #</t>
  </si>
  <si>
    <t># BULLSHIT #</t>
  </si>
  <si>
    <t># BUMBLE FUCK #</t>
  </si>
  <si>
    <t># BUMBLEFUCK #</t>
  </si>
  <si>
    <t># BUMFUCK #</t>
  </si>
  <si>
    <t># BUNGHOLE #</t>
  </si>
  <si>
    <t># BUTCH BABES #</t>
  </si>
  <si>
    <t># BUTCH DIKE #</t>
  </si>
  <si>
    <t># BUTCH DYKE #</t>
  </si>
  <si>
    <t># BUTCHBABES #</t>
  </si>
  <si>
    <t># BUTCHDIKE #</t>
  </si>
  <si>
    <t># BUTCHDYKE #</t>
  </si>
  <si>
    <t># BUTT BANG #</t>
  </si>
  <si>
    <t># BUTT FUCK #</t>
  </si>
  <si>
    <t># BUTT FUCKER #</t>
  </si>
  <si>
    <t># BUTT FUCKERS #</t>
  </si>
  <si>
    <t># BUTT HEAD #</t>
  </si>
  <si>
    <t># BUTT MAN #</t>
  </si>
  <si>
    <t># BUTT PLUG #</t>
  </si>
  <si>
    <t># BUTT STAIN #</t>
  </si>
  <si>
    <t># BUTTBANG #</t>
  </si>
  <si>
    <t># BUTT-BANG #</t>
  </si>
  <si>
    <t># BUTTFACE #</t>
  </si>
  <si>
    <t># BUTTFUCK #</t>
  </si>
  <si>
    <t># BUTTFUCKER #</t>
  </si>
  <si>
    <t># BUTT-FUCKER #</t>
  </si>
  <si>
    <t># BUTTFUCKERS #</t>
  </si>
  <si>
    <t># BUTT-FUCKERS #</t>
  </si>
  <si>
    <t># BUTTHEAD #</t>
  </si>
  <si>
    <t># BUTTMAN #</t>
  </si>
  <si>
    <t># BUTTPIRATE #</t>
  </si>
  <si>
    <t># BUTTPLUG #</t>
  </si>
  <si>
    <t># BUTTSTAIN #</t>
  </si>
  <si>
    <t># CAMEL TOE #</t>
  </si>
  <si>
    <t># CAMELTOE #</t>
  </si>
  <si>
    <t># CARPET MUNCHER #</t>
  </si>
  <si>
    <t># CARPETMUNCHER #</t>
  </si>
  <si>
    <t># CARRUTH #</t>
  </si>
  <si>
    <t># CHERRY POPPER #</t>
  </si>
  <si>
    <t># CHERRYPOPPER #</t>
  </si>
  <si>
    <t># CHICK SLICK #</t>
  </si>
  <si>
    <t># CHICKSLICK #</t>
  </si>
  <si>
    <t># CLAM DIGGER #</t>
  </si>
  <si>
    <t># CLAM DIVER #</t>
  </si>
  <si>
    <t># CLAMDIGGER #</t>
  </si>
  <si>
    <t># CLAMDIVER #</t>
  </si>
  <si>
    <t># CLIT #</t>
  </si>
  <si>
    <t># CLITORIS #</t>
  </si>
  <si>
    <t># COCK #</t>
  </si>
  <si>
    <t># COCKBLOCK #</t>
  </si>
  <si>
    <t># COCKBLOCKER #</t>
  </si>
  <si>
    <t># COCKCOWBOY #</t>
  </si>
  <si>
    <t># COCKFIGHT #</t>
  </si>
  <si>
    <t># COCKHEAD #</t>
  </si>
  <si>
    <t># COCKKNOB #</t>
  </si>
  <si>
    <t># COCKLICKER #</t>
  </si>
  <si>
    <t># COCKLOVER #</t>
  </si>
  <si>
    <t># COCKNOB #</t>
  </si>
  <si>
    <t># COCKQUEEN #</t>
  </si>
  <si>
    <t># COCKRIDER #</t>
  </si>
  <si>
    <t># COCKS MAN #</t>
  </si>
  <si>
    <t># COCKSMAN #</t>
  </si>
  <si>
    <t># COCKSMITH #</t>
  </si>
  <si>
    <t># COCKSUCER #</t>
  </si>
  <si>
    <t># COCKSUCKER #</t>
  </si>
  <si>
    <t># COCKTAIL #</t>
  </si>
  <si>
    <t># COCKTEASE #</t>
  </si>
  <si>
    <t># COCKY #</t>
  </si>
  <si>
    <t># COPULATE #</t>
  </si>
  <si>
    <t># CORN HOLE #</t>
  </si>
  <si>
    <t># CORNHOLE #</t>
  </si>
  <si>
    <t># CRACK PIPE #</t>
  </si>
  <si>
    <t># CRACK WHORE #</t>
  </si>
  <si>
    <t># CRACKPIPE #</t>
  </si>
  <si>
    <t># CRACKWHORE #</t>
  </si>
  <si>
    <t># CRAP #</t>
  </si>
  <si>
    <t># CRAPPY #</t>
  </si>
  <si>
    <t># CREAMY #</t>
  </si>
  <si>
    <t># CROTCH #</t>
  </si>
  <si>
    <t># CROTCH JOCKEY #</t>
  </si>
  <si>
    <t># CROTCH MONKEY #</t>
  </si>
  <si>
    <t># CROTCH ROT #</t>
  </si>
  <si>
    <t># CROTCHJOCKEY #</t>
  </si>
  <si>
    <t># CROTCHMONKEY #</t>
  </si>
  <si>
    <t># CROTCHROT #</t>
  </si>
  <si>
    <t># CUM #</t>
  </si>
  <si>
    <t># CUM BUBBLE #</t>
  </si>
  <si>
    <t># CUM FEST #</t>
  </si>
  <si>
    <t># CUM JOCKEY #</t>
  </si>
  <si>
    <t># CUM QUAT #</t>
  </si>
  <si>
    <t># CUM QUEEN #</t>
  </si>
  <si>
    <t># CUM SHOT #</t>
  </si>
  <si>
    <t># CUMBUBBLE #</t>
  </si>
  <si>
    <t># CUMFEST #</t>
  </si>
  <si>
    <t># CUMJOCKEY #</t>
  </si>
  <si>
    <t># CUMM #</t>
  </si>
  <si>
    <t># CUMMING #</t>
  </si>
  <si>
    <t># CUMQUAT #</t>
  </si>
  <si>
    <t># CUMQUEEN #</t>
  </si>
  <si>
    <t># CUMSHOT #</t>
  </si>
  <si>
    <t># CUNNILINGUS #</t>
  </si>
  <si>
    <t># CUNT FUCK #</t>
  </si>
  <si>
    <t># CUNT FUCKER #</t>
  </si>
  <si>
    <t># CUNT LICKER #</t>
  </si>
  <si>
    <t># CUNTFUCK #</t>
  </si>
  <si>
    <t># CUNTFUCKER #</t>
  </si>
  <si>
    <t># CUNTLICKER #</t>
  </si>
  <si>
    <t># CYBER SEX #</t>
  </si>
  <si>
    <t># CYBER SLIMER #</t>
  </si>
  <si>
    <t># CYBERSEX #</t>
  </si>
  <si>
    <t># CYBERSLIMER #</t>
  </si>
  <si>
    <t># DAHMER #</t>
  </si>
  <si>
    <t># DAMN #</t>
  </si>
  <si>
    <t># DAMN IT #</t>
  </si>
  <si>
    <t># DAMNIT #</t>
  </si>
  <si>
    <t># DATNIGGA #</t>
  </si>
  <si>
    <t># DEAP THROAT #</t>
  </si>
  <si>
    <t># DEAPER #</t>
  </si>
  <si>
    <t># DEAPTHROAT #</t>
  </si>
  <si>
    <t># DEEP THROAT #</t>
  </si>
  <si>
    <t># DEEPER #</t>
  </si>
  <si>
    <t># DEEPTHROAT #</t>
  </si>
  <si>
    <t># DEFECATE #</t>
  </si>
  <si>
    <t># DEPOSIT #</t>
  </si>
  <si>
    <t># DEVIL #</t>
  </si>
  <si>
    <t># DICK BRAIN #</t>
  </si>
  <si>
    <t># DICK FART #</t>
  </si>
  <si>
    <t># DICK FOR BRAINS #</t>
  </si>
  <si>
    <t># DICK HEAD #</t>
  </si>
  <si>
    <t># DICK LICK #</t>
  </si>
  <si>
    <t># DICK LICKER #</t>
  </si>
  <si>
    <t># DICK LIKCER #</t>
  </si>
  <si>
    <t># DICK WAD #</t>
  </si>
  <si>
    <t># DICK WEED #</t>
  </si>
  <si>
    <t># DICKBRAIN #</t>
  </si>
  <si>
    <t># DICKFORBRAINS #</t>
  </si>
  <si>
    <t># DICKHEAD #</t>
  </si>
  <si>
    <t># DICKLESS #</t>
  </si>
  <si>
    <t># DICKLICK #</t>
  </si>
  <si>
    <t># DICKLICKER #</t>
  </si>
  <si>
    <t># DICKMAN #</t>
  </si>
  <si>
    <t># DICKWAD #</t>
  </si>
  <si>
    <t># DICKWEED #</t>
  </si>
  <si>
    <t># DIKE #</t>
  </si>
  <si>
    <t># DILDO #</t>
  </si>
  <si>
    <t># DIP STICK #</t>
  </si>
  <si>
    <t># DIPSTICK #</t>
  </si>
  <si>
    <t># DIRTY HO #</t>
  </si>
  <si>
    <t># DIXIE DIKE #</t>
  </si>
  <si>
    <t># DIXIE DYKE #</t>
  </si>
  <si>
    <t># DIXIEDIKE #</t>
  </si>
  <si>
    <t># DIXIEDYKE #</t>
  </si>
  <si>
    <t># DO ME #</t>
  </si>
  <si>
    <t># DOGGIE STYLE #</t>
  </si>
  <si>
    <t># DOGGIESTYLE #</t>
  </si>
  <si>
    <t># DOGGY STLYE #</t>
  </si>
  <si>
    <t># DOGGYSTYLE #</t>
  </si>
  <si>
    <t># DOME #</t>
  </si>
  <si>
    <t># DONG #</t>
  </si>
  <si>
    <t># DOPE #</t>
  </si>
  <si>
    <t># DRAG QUEEN #</t>
  </si>
  <si>
    <t># DRAGQUEEN #</t>
  </si>
  <si>
    <t># DRAGQWEEN #</t>
  </si>
  <si>
    <t># DRIP DICK #</t>
  </si>
  <si>
    <t># DRIPDICK #</t>
  </si>
  <si>
    <t># DRUNK #</t>
  </si>
  <si>
    <t># DRUNKEN #</t>
  </si>
  <si>
    <t># DUMB ASS #</t>
  </si>
  <si>
    <t># DUMB BITCH #</t>
  </si>
  <si>
    <t># DUMB FUCK #</t>
  </si>
  <si>
    <t># DUMBASS #</t>
  </si>
  <si>
    <t># DUMBBITCH #</t>
  </si>
  <si>
    <t># DUMBFUCK #</t>
  </si>
  <si>
    <t># EASY SLUT #</t>
  </si>
  <si>
    <t># EASYSLUT #</t>
  </si>
  <si>
    <t># EAT ME #</t>
  </si>
  <si>
    <t># EAT PUSSY #</t>
  </si>
  <si>
    <t># EATBALLS #</t>
  </si>
  <si>
    <t># EATME #</t>
  </si>
  <si>
    <t># EATPUSSY #</t>
  </si>
  <si>
    <t># EJACULATE #</t>
  </si>
  <si>
    <t># ERECTION #</t>
  </si>
  <si>
    <t># EVL #</t>
  </si>
  <si>
    <t># EXCREMENT #</t>
  </si>
  <si>
    <t># F U C K #</t>
  </si>
  <si>
    <t># FACE FUCKER #</t>
  </si>
  <si>
    <t># FACEFUCKER #</t>
  </si>
  <si>
    <t># FAGGOT #</t>
  </si>
  <si>
    <t># FAGOT #</t>
  </si>
  <si>
    <t># FAIRY #</t>
  </si>
  <si>
    <t># FANNY FUCKER #</t>
  </si>
  <si>
    <t># FANNYFUCKER #</t>
  </si>
  <si>
    <t># FART #</t>
  </si>
  <si>
    <t># FAST FUCK #</t>
  </si>
  <si>
    <t># FASTFUCK #</t>
  </si>
  <si>
    <t># FAT ASS #</t>
  </si>
  <si>
    <t># FAT FUCK #</t>
  </si>
  <si>
    <t># FAT FUCKER #</t>
  </si>
  <si>
    <t># FATASS #</t>
  </si>
  <si>
    <t># FATFUCK #</t>
  </si>
  <si>
    <t># FATFUCKER #</t>
  </si>
  <si>
    <t># FATSO #</t>
  </si>
  <si>
    <t># FELLATIO #</t>
  </si>
  <si>
    <t># FEMME #</t>
  </si>
  <si>
    <t># FINGER FOOD #</t>
  </si>
  <si>
    <t># FINGER FUCK #</t>
  </si>
  <si>
    <t># FINGER FUCKER #</t>
  </si>
  <si>
    <t># FINGERFOOD #</t>
  </si>
  <si>
    <t># FINGERFUCK #</t>
  </si>
  <si>
    <t># FINGERFUCKER #</t>
  </si>
  <si>
    <t># FIST FUCK #</t>
  </si>
  <si>
    <t># FIST FUCKER #</t>
  </si>
  <si>
    <t># FISTFUCK #</t>
  </si>
  <si>
    <t># FISTFUCKER #</t>
  </si>
  <si>
    <t># FISTING #</t>
  </si>
  <si>
    <t># FLASHER #</t>
  </si>
  <si>
    <t># FLATULENCE #</t>
  </si>
  <si>
    <t># FLOGGIN THE DOLPHIN #</t>
  </si>
  <si>
    <t># FONDLE #</t>
  </si>
  <si>
    <t># FOOT FUCK #</t>
  </si>
  <si>
    <t># FOOT FUCKER #</t>
  </si>
  <si>
    <t># FOOT LICKER #</t>
  </si>
  <si>
    <t># FOOTACTION #</t>
  </si>
  <si>
    <t># FOOTFUCK #</t>
  </si>
  <si>
    <t># FOOTFUCKER #</t>
  </si>
  <si>
    <t># FOOTLICKER #</t>
  </si>
  <si>
    <t># FOOTSTAR #</t>
  </si>
  <si>
    <t># FORE SKIN #</t>
  </si>
  <si>
    <t># FORESKIN #</t>
  </si>
  <si>
    <t># FORNICATE #</t>
  </si>
  <si>
    <t># FOUR 20 #</t>
  </si>
  <si>
    <t># FOUR TWENTY #</t>
  </si>
  <si>
    <t># FOUR20 #</t>
  </si>
  <si>
    <t># FOURTWENTY #</t>
  </si>
  <si>
    <t># FREAK FUCK #</t>
  </si>
  <si>
    <t># FREAKFUCK #</t>
  </si>
  <si>
    <t># FREAKY FUCKER #</t>
  </si>
  <si>
    <t># FREAKYFUCKER #</t>
  </si>
  <si>
    <t># FREE FUCK #</t>
  </si>
  <si>
    <t># FREEFUCK #</t>
  </si>
  <si>
    <t># FUCKA #</t>
  </si>
  <si>
    <t># FUCKABLE #</t>
  </si>
  <si>
    <t># FUCKBAG #</t>
  </si>
  <si>
    <t># FUCKBUDDY #</t>
  </si>
  <si>
    <t># FUCKEDUP #</t>
  </si>
  <si>
    <t># FUCKER #</t>
  </si>
  <si>
    <t># FUCKERS #</t>
  </si>
  <si>
    <t># FUCKFACE #</t>
  </si>
  <si>
    <t># FUCKFEST #</t>
  </si>
  <si>
    <t># FUCKFREAK #</t>
  </si>
  <si>
    <t># FUCKFRIEND #</t>
  </si>
  <si>
    <t># FUCKHEAD #</t>
  </si>
  <si>
    <t># FUCKHER #</t>
  </si>
  <si>
    <t># FUCKIN #</t>
  </si>
  <si>
    <t># FUCKIN A #</t>
  </si>
  <si>
    <t># FUCKIN NUTS #</t>
  </si>
  <si>
    <t># FUCKIN RIGHT #</t>
  </si>
  <si>
    <t># FUCKINA #</t>
  </si>
  <si>
    <t># FUCKING A #</t>
  </si>
  <si>
    <t># FUCKING BITCH #</t>
  </si>
  <si>
    <t># FUCKING NUTS #</t>
  </si>
  <si>
    <t># FUCKINGBITCH #</t>
  </si>
  <si>
    <t># FUCKINNUTS #</t>
  </si>
  <si>
    <t># FUCKINRIGHT #</t>
  </si>
  <si>
    <t># FUCKIT #</t>
  </si>
  <si>
    <t># FUCKKNOB #</t>
  </si>
  <si>
    <t># FUCKME #</t>
  </si>
  <si>
    <t># FUCKMEHARD #</t>
  </si>
  <si>
    <t># FUCKMONKEY #</t>
  </si>
  <si>
    <t># FUCKOFF #</t>
  </si>
  <si>
    <t># FUCKPIG #</t>
  </si>
  <si>
    <t># FUCKWHORE #</t>
  </si>
  <si>
    <t># FUCKYOU #</t>
  </si>
  <si>
    <t># FUDGE PAKCERS #</t>
  </si>
  <si>
    <t># FUN FUCK #</t>
  </si>
  <si>
    <t># FUNFUCK #</t>
  </si>
  <si>
    <t># FUUCK #</t>
  </si>
  <si>
    <t># G UNIT #</t>
  </si>
  <si>
    <t># GANG BANG #</t>
  </si>
  <si>
    <t># GANG BANGER #</t>
  </si>
  <si>
    <t># GANGBANG #</t>
  </si>
  <si>
    <t># GANGBANGER #</t>
  </si>
  <si>
    <t># GAY ASS #</t>
  </si>
  <si>
    <t># GAY MUTHA FUCKIN QUEER #</t>
  </si>
  <si>
    <t># GAY PRIDE #</t>
  </si>
  <si>
    <t># GAYMUTHAFUCKINWHORE #</t>
  </si>
  <si>
    <t># GENITAL #</t>
  </si>
  <si>
    <t># GET IT ON #</t>
  </si>
  <si>
    <t># GETITON #</t>
  </si>
  <si>
    <t># GIEHN #</t>
  </si>
  <si>
    <t># GIVE HEAD #</t>
  </si>
  <si>
    <t># GIVEHEAD #</t>
  </si>
  <si>
    <t># GLAZED DONUT #</t>
  </si>
  <si>
    <t># GLAZEDDONUT #</t>
  </si>
  <si>
    <t># GO TO HELL #</t>
  </si>
  <si>
    <t># GOD DAMED MUTHA FUCKA #</t>
  </si>
  <si>
    <t># GOD DAMIT #</t>
  </si>
  <si>
    <t># GOD DAMN #</t>
  </si>
  <si>
    <t># GOD DAMNED #</t>
  </si>
  <si>
    <t># GOD MANIT #</t>
  </si>
  <si>
    <t># GODDAMIT #</t>
  </si>
  <si>
    <t># GODDAMN #</t>
  </si>
  <si>
    <t># GODDAMNED #</t>
  </si>
  <si>
    <t># GODDAMNES #</t>
  </si>
  <si>
    <t># GODDAMNIT #</t>
  </si>
  <si>
    <t># GODDAMNMUTHAFUCKER #</t>
  </si>
  <si>
    <t># GONORREHEA #</t>
  </si>
  <si>
    <t># GONZAGAS #</t>
  </si>
  <si>
    <t># GOOK #</t>
  </si>
  <si>
    <t># GOT JESUS #</t>
  </si>
  <si>
    <t># GOT2HAVEIT #</t>
  </si>
  <si>
    <t># GOTOHELL #</t>
  </si>
  <si>
    <t># HAND JOB #</t>
  </si>
  <si>
    <t># HANDJOB #</t>
  </si>
  <si>
    <t># HARD ON #</t>
  </si>
  <si>
    <t># HARDER #</t>
  </si>
  <si>
    <t># HARDON #</t>
  </si>
  <si>
    <t># HAREM #</t>
  </si>
  <si>
    <t># HE HATE ME #</t>
  </si>
  <si>
    <t># HEAD FUCK #</t>
  </si>
  <si>
    <t># HEAD LIGHTS #</t>
  </si>
  <si>
    <t># HEADFUCK #</t>
  </si>
  <si>
    <t># HEADLIGHTS #</t>
  </si>
  <si>
    <t># HEHATEME #</t>
  </si>
  <si>
    <t># HELL NO #</t>
  </si>
  <si>
    <t># HELL YES #</t>
  </si>
  <si>
    <t># HELLNO #</t>
  </si>
  <si>
    <t># HELLYES #</t>
  </si>
  <si>
    <t># HEN HOUSE #</t>
  </si>
  <si>
    <t># HENHOUSE #</t>
  </si>
  <si>
    <t># HERPES #</t>
  </si>
  <si>
    <t># HERSHEY HI WAY #</t>
  </si>
  <si>
    <t># HERSHEYHIGHWAY #</t>
  </si>
  <si>
    <t># HERSHEYHIWAY #</t>
  </si>
  <si>
    <t># HERSHY HIGH WAY #</t>
  </si>
  <si>
    <t># HO MO #</t>
  </si>
  <si>
    <t># HOBO #</t>
  </si>
  <si>
    <t># HOLE #</t>
  </si>
  <si>
    <t># HOLE STUFFER #</t>
  </si>
  <si>
    <t># HOLESTUFFER #</t>
  </si>
  <si>
    <t># HOMO #</t>
  </si>
  <si>
    <t># HOMO BANGERS #</t>
  </si>
  <si>
    <t># HOMO SEXUAL #</t>
  </si>
  <si>
    <t># HOMOBANGERS #</t>
  </si>
  <si>
    <t># HOMOSEXUAL #</t>
  </si>
  <si>
    <t># HONKERS #</t>
  </si>
  <si>
    <t># HONKEY #</t>
  </si>
  <si>
    <t># HOOKER #</t>
  </si>
  <si>
    <t># HOOKERS #</t>
  </si>
  <si>
    <t># HOOTERS #</t>
  </si>
  <si>
    <t># HORE #</t>
  </si>
  <si>
    <t># HORNEY #</t>
  </si>
  <si>
    <t># HORNY #</t>
  </si>
  <si>
    <t># HORSESHIT #</t>
  </si>
  <si>
    <t># HOSE JOB #</t>
  </si>
  <si>
    <t># HOSEJOB #</t>
  </si>
  <si>
    <t># HOSER #</t>
  </si>
  <si>
    <t># HOSTAGE #</t>
  </si>
  <si>
    <t># HOT DAMN #</t>
  </si>
  <si>
    <t># HOT PUSSY #</t>
  </si>
  <si>
    <t># HOT TO TROT #</t>
  </si>
  <si>
    <t># HOT2TROT #</t>
  </si>
  <si>
    <t># HOTDAMN #</t>
  </si>
  <si>
    <t># HOTPUSSY #</t>
  </si>
  <si>
    <t># HOTTOTROT #</t>
  </si>
  <si>
    <t># HUSSY #</t>
  </si>
  <si>
    <t># HUSTLER #</t>
  </si>
  <si>
    <t># ID10T #</t>
  </si>
  <si>
    <t># IDIOT #</t>
  </si>
  <si>
    <t># IDOIT #</t>
  </si>
  <si>
    <t># IN THE ASS #</t>
  </si>
  <si>
    <t># IN THE BUFF #</t>
  </si>
  <si>
    <t># INGIN #</t>
  </si>
  <si>
    <t># INSEST #</t>
  </si>
  <si>
    <t># INTER COURSE #</t>
  </si>
  <si>
    <t># INTER RACIAL #</t>
  </si>
  <si>
    <t># INTERCOURSE #</t>
  </si>
  <si>
    <t># INTERRACIAL #</t>
  </si>
  <si>
    <t># INTHEASS #</t>
  </si>
  <si>
    <t># INTHEBUFF #</t>
  </si>
  <si>
    <t># JACK THE RIPPER #</t>
  </si>
  <si>
    <t># JACKASS #</t>
  </si>
  <si>
    <t># JACKOFF #</t>
  </si>
  <si>
    <t># JACKTHERIPPER #</t>
  </si>
  <si>
    <t># JAP #</t>
  </si>
  <si>
    <t># JAP CRAP #</t>
  </si>
  <si>
    <t># JAPCRAP #</t>
  </si>
  <si>
    <t># JERK OFF #</t>
  </si>
  <si>
    <t># JERKOFF #</t>
  </si>
  <si>
    <t># JESUS CHIRST #</t>
  </si>
  <si>
    <t># JESUSCHRIST #</t>
  </si>
  <si>
    <t># JISM #</t>
  </si>
  <si>
    <t># JIZ #</t>
  </si>
  <si>
    <t># JIZ JUICE #</t>
  </si>
  <si>
    <t># JIZIM #</t>
  </si>
  <si>
    <t># JIZJUICE #</t>
  </si>
  <si>
    <t># JIZZ #</t>
  </si>
  <si>
    <t># JIZZIM #</t>
  </si>
  <si>
    <t># JOINT #</t>
  </si>
  <si>
    <t># JUGGALO #</t>
  </si>
  <si>
    <t># JUGS #</t>
  </si>
  <si>
    <t># K MART #</t>
  </si>
  <si>
    <t># KILL #</t>
  </si>
  <si>
    <t># KILLER #</t>
  </si>
  <si>
    <t># KILLING #</t>
  </si>
  <si>
    <t># KISS ASS #</t>
  </si>
  <si>
    <t># KISSASS #</t>
  </si>
  <si>
    <t># KKK #</t>
  </si>
  <si>
    <t># KMART #</t>
  </si>
  <si>
    <t># KNOCKERS #</t>
  </si>
  <si>
    <t># KOON #</t>
  </si>
  <si>
    <t># KOTEX #</t>
  </si>
  <si>
    <t># KRAP #</t>
  </si>
  <si>
    <t># KRAPPY #</t>
  </si>
  <si>
    <t># KUM #</t>
  </si>
  <si>
    <t># KUM BUBBLE #</t>
  </si>
  <si>
    <t># KUM QUAT #</t>
  </si>
  <si>
    <t># KUMBUBBLE #</t>
  </si>
  <si>
    <t># KUMBULLBE #</t>
  </si>
  <si>
    <t># KUMQUAT #</t>
  </si>
  <si>
    <t># KUNT #</t>
  </si>
  <si>
    <t># KY #</t>
  </si>
  <si>
    <t># KY JELLY #</t>
  </si>
  <si>
    <t># LACTATE #</t>
  </si>
  <si>
    <t># LADY BOOG #</t>
  </si>
  <si>
    <t># LAID #</t>
  </si>
  <si>
    <t># LAP DANCE #</t>
  </si>
  <si>
    <t># LAPDANCE #</t>
  </si>
  <si>
    <t># LESBAIN #</t>
  </si>
  <si>
    <t># LESBAYN #</t>
  </si>
  <si>
    <t># LESBIAN #</t>
  </si>
  <si>
    <t># LESBIN #</t>
  </si>
  <si>
    <t># LESBO #</t>
  </si>
  <si>
    <t># LEZ #</t>
  </si>
  <si>
    <t># LEZ BE #</t>
  </si>
  <si>
    <t># LEZ BE FRIENDS #</t>
  </si>
  <si>
    <t># LEZBE #</t>
  </si>
  <si>
    <t># LEZBEFRIENDS #</t>
  </si>
  <si>
    <t># LEZBO #</t>
  </si>
  <si>
    <t># LEZZ #</t>
  </si>
  <si>
    <t># LEZZO #</t>
  </si>
  <si>
    <t># LICK ME #</t>
  </si>
  <si>
    <t># LICKER #</t>
  </si>
  <si>
    <t># LICKME #</t>
  </si>
  <si>
    <t># LIMP DICK #</t>
  </si>
  <si>
    <t># LIMPDICK #</t>
  </si>
  <si>
    <t># LIMY #</t>
  </si>
  <si>
    <t># LIVE SEX #</t>
  </si>
  <si>
    <t># LIVESEX #</t>
  </si>
  <si>
    <t># LOLITA #</t>
  </si>
  <si>
    <t># LOOSER #</t>
  </si>
  <si>
    <t># LOTION #</t>
  </si>
  <si>
    <t># LOVE BONE #</t>
  </si>
  <si>
    <t># LOVE GOO #</t>
  </si>
  <si>
    <t># LOVE GUN #</t>
  </si>
  <si>
    <t># LOVE JUICE #</t>
  </si>
  <si>
    <t># LOVE MUSCLE #</t>
  </si>
  <si>
    <t># LOVE PISTOL #</t>
  </si>
  <si>
    <t># LOVE ROCKET #</t>
  </si>
  <si>
    <t># LOVEBONE #</t>
  </si>
  <si>
    <t># LOVEGOO #</t>
  </si>
  <si>
    <t># LOVEGUN #</t>
  </si>
  <si>
    <t># LOVEJUICE #</t>
  </si>
  <si>
    <t># LOVEMUSCLE #</t>
  </si>
  <si>
    <t># LOVEPISTOL #</t>
  </si>
  <si>
    <t># LOVEROCKET #</t>
  </si>
  <si>
    <t># LOW LIFE #</t>
  </si>
  <si>
    <t># LOWLIFE #</t>
  </si>
  <si>
    <t># LUBE JOB #</t>
  </si>
  <si>
    <t># LUBEJOB #</t>
  </si>
  <si>
    <t># LUCKY CAMEL TOE #</t>
  </si>
  <si>
    <t># LUCKYCAMMELTOE #</t>
  </si>
  <si>
    <t># MAMS #</t>
  </si>
  <si>
    <t># MAN HATER #</t>
  </si>
  <si>
    <t># MAN PASTE #</t>
  </si>
  <si>
    <t># MANHATER #</t>
  </si>
  <si>
    <t># MANPASTE #</t>
  </si>
  <si>
    <t># MARY JANE #</t>
  </si>
  <si>
    <t># MARYJANE #</t>
  </si>
  <si>
    <t># MASTABATE #</t>
  </si>
  <si>
    <t># MASTABATER #</t>
  </si>
  <si>
    <t># MASTER BLASTER #</t>
  </si>
  <si>
    <t># MASTERBATE #</t>
  </si>
  <si>
    <t># MASTERBLASTER #</t>
  </si>
  <si>
    <t># MASTRABATOR #</t>
  </si>
  <si>
    <t># MATTRESS PRINCESS #</t>
  </si>
  <si>
    <t># MATTRESSPRINCESS #</t>
  </si>
  <si>
    <t># MEAT BEATTER #</t>
  </si>
  <si>
    <t># MEATBEATTER #</t>
  </si>
  <si>
    <t># MOLEST #</t>
  </si>
  <si>
    <t># MOLESTER #</t>
  </si>
  <si>
    <t># MOLESTOR #</t>
  </si>
  <si>
    <t># MONEY SHOT #</t>
  </si>
  <si>
    <t># MONEYSHOT #</t>
  </si>
  <si>
    <t># MOTHER FUCKER #</t>
  </si>
  <si>
    <t># MOTHER LOVE BONE #</t>
  </si>
  <si>
    <t># MOTHERFUCK #</t>
  </si>
  <si>
    <t># MOTHERFUCKER #</t>
  </si>
  <si>
    <t># MOTHERLOVEBONE #</t>
  </si>
  <si>
    <t># MUFF #</t>
  </si>
  <si>
    <t># MUFF DIVE #</t>
  </si>
  <si>
    <t># MUFF DIVER #</t>
  </si>
  <si>
    <t># MUFF LICKER #</t>
  </si>
  <si>
    <t># MUFFDIVE #</t>
  </si>
  <si>
    <t># MUFFDIVER #</t>
  </si>
  <si>
    <t># MUFFIN DIVER #</t>
  </si>
  <si>
    <t># MUFFINDIVER #</t>
  </si>
  <si>
    <t># MUFFLIKCER #</t>
  </si>
  <si>
    <t># MURDER #</t>
  </si>
  <si>
    <t># MUTHA FUCKER #</t>
  </si>
  <si>
    <t># NAKED #</t>
  </si>
  <si>
    <t># NASTY BITCH #</t>
  </si>
  <si>
    <t># NASTY HO #</t>
  </si>
  <si>
    <t># NASTY SLUT #</t>
  </si>
  <si>
    <t># NASTY WHORE #</t>
  </si>
  <si>
    <t># NASTYBITCH #</t>
  </si>
  <si>
    <t># NASTYHO #</t>
  </si>
  <si>
    <t># NASTYSLUT #</t>
  </si>
  <si>
    <t># NASTYWHORE #</t>
  </si>
  <si>
    <t># NEON DEON #</t>
  </si>
  <si>
    <t># NIG #</t>
  </si>
  <si>
    <t># NIGER #</t>
  </si>
  <si>
    <t># NIGGA #</t>
  </si>
  <si>
    <t># NIPPLE #</t>
  </si>
  <si>
    <t># NIPPLE RING #</t>
  </si>
  <si>
    <t># NIPPLERING #</t>
  </si>
  <si>
    <t># NIT TIT #</t>
  </si>
  <si>
    <t># NITTIT #</t>
  </si>
  <si>
    <t># NO FUCKING WAY #</t>
  </si>
  <si>
    <t># NO SEX #</t>
  </si>
  <si>
    <t># NOFUCKINGWAY #</t>
  </si>
  <si>
    <t># NOOKIE #</t>
  </si>
  <si>
    <t># NOONER #</t>
  </si>
  <si>
    <t># NUDE #</t>
  </si>
  <si>
    <t># NUT FUCKER #</t>
  </si>
  <si>
    <t># NUTFUCKER #</t>
  </si>
  <si>
    <t># OICU812 #</t>
  </si>
  <si>
    <t># ON THE RAG #</t>
  </si>
  <si>
    <t># ONTHERAG #</t>
  </si>
  <si>
    <t># ORGASM #</t>
  </si>
  <si>
    <t># ORGY #</t>
  </si>
  <si>
    <t># OU812 #</t>
  </si>
  <si>
    <t># OUI #</t>
  </si>
  <si>
    <t># P I M P #</t>
  </si>
  <si>
    <t># PEARL NECKLACE #</t>
  </si>
  <si>
    <t># PEARLNECKLACE #</t>
  </si>
  <si>
    <t># PECKER #</t>
  </si>
  <si>
    <t># PEE #</t>
  </si>
  <si>
    <t># PEEP SHOW #</t>
  </si>
  <si>
    <t># PEEPSHOW #</t>
  </si>
  <si>
    <t># PEEPSHPW #</t>
  </si>
  <si>
    <t># PENETRATION #</t>
  </si>
  <si>
    <t># PENIS #</t>
  </si>
  <si>
    <t># PENTHOUSE #</t>
  </si>
  <si>
    <t># PERIOD #</t>
  </si>
  <si>
    <t># PHQUE #</t>
  </si>
  <si>
    <t># PIMP #</t>
  </si>
  <si>
    <t># PIMP SIMP #</t>
  </si>
  <si>
    <t># PIMPED #</t>
  </si>
  <si>
    <t># PIMPER #</t>
  </si>
  <si>
    <t># PIMPJUIC #</t>
  </si>
  <si>
    <t># PIMPJUICE #</t>
  </si>
  <si>
    <t># PIMPSIMP #</t>
  </si>
  <si>
    <t># PISS #</t>
  </si>
  <si>
    <t># PISS HEAD #</t>
  </si>
  <si>
    <t># PISSED #</t>
  </si>
  <si>
    <t># PISSER #</t>
  </si>
  <si>
    <t># PISSHEAD #</t>
  </si>
  <si>
    <t># PLAY BOY #</t>
  </si>
  <si>
    <t># PLAY GIRL #</t>
  </si>
  <si>
    <t># PLAYBOY #</t>
  </si>
  <si>
    <t># PLAYGIRL #</t>
  </si>
  <si>
    <t># POCKET POOL #</t>
  </si>
  <si>
    <t># POCKETPOOL #</t>
  </si>
  <si>
    <t># POLACK #</t>
  </si>
  <si>
    <t># POON TANG #</t>
  </si>
  <si>
    <t># POONTANG #</t>
  </si>
  <si>
    <t># POOPER #</t>
  </si>
  <si>
    <t># POOR WHITE TRASH #</t>
  </si>
  <si>
    <t># POORWHITETRASH #</t>
  </si>
  <si>
    <t># POPIMP #</t>
  </si>
  <si>
    <t># PORCH MONKEY #</t>
  </si>
  <si>
    <t># PORCHMONKEY #</t>
  </si>
  <si>
    <t># PORN #</t>
  </si>
  <si>
    <t># PORN FLICK #</t>
  </si>
  <si>
    <t># PORN KING #</t>
  </si>
  <si>
    <t># PORN PRINCESS #</t>
  </si>
  <si>
    <t># PORNFLICK #</t>
  </si>
  <si>
    <t># PORNKING #</t>
  </si>
  <si>
    <t># PORNO #</t>
  </si>
  <si>
    <t># PORNPRINCESS #</t>
  </si>
  <si>
    <t># PREMATURE #</t>
  </si>
  <si>
    <t># PRICK #</t>
  </si>
  <si>
    <t># PRICK HEAD #</t>
  </si>
  <si>
    <t># PRICKHEAD #</t>
  </si>
  <si>
    <t># PRIMETIME #</t>
  </si>
  <si>
    <t># PROSTITUTE #</t>
  </si>
  <si>
    <t># PUBIC #</t>
  </si>
  <si>
    <t># PUBIC LICE #</t>
  </si>
  <si>
    <t># PUBICLICE #</t>
  </si>
  <si>
    <t># PUD #</t>
  </si>
  <si>
    <t># PUD BOY #</t>
  </si>
  <si>
    <t># PUDBOY #</t>
  </si>
  <si>
    <t># PUDD #</t>
  </si>
  <si>
    <t># PUDD BOY #</t>
  </si>
  <si>
    <t># PUDDBOY #</t>
  </si>
  <si>
    <t># PUN TANG #</t>
  </si>
  <si>
    <t># PUNTANG #</t>
  </si>
  <si>
    <t># PURINA PRINCESS #</t>
  </si>
  <si>
    <t># PURINAPRICNESS #</t>
  </si>
  <si>
    <t># PUSSY #</t>
  </si>
  <si>
    <t># PUSSY CAT #</t>
  </si>
  <si>
    <t># PUSSY EATER #</t>
  </si>
  <si>
    <t># PUSSY FUCKER #</t>
  </si>
  <si>
    <t># PUSSY LICKER #</t>
  </si>
  <si>
    <t># PUSSY LIPS #</t>
  </si>
  <si>
    <t># PUSSY LOVER #</t>
  </si>
  <si>
    <t># PUSSY POUNDER #</t>
  </si>
  <si>
    <t># PUSSYCAT #</t>
  </si>
  <si>
    <t># PUSSYEATER #</t>
  </si>
  <si>
    <t># PUSSYFUCKER #</t>
  </si>
  <si>
    <t># PUSSYLICKER #</t>
  </si>
  <si>
    <t># PUSSYLIPS #</t>
  </si>
  <si>
    <t># PUSSYLOVER #</t>
  </si>
  <si>
    <t># PUSSYPOUNDER #</t>
  </si>
  <si>
    <t># PUTT PIRATE #</t>
  </si>
  <si>
    <t># PWT #</t>
  </si>
  <si>
    <t># QUEEF #</t>
  </si>
  <si>
    <t># QUEER #</t>
  </si>
  <si>
    <t># QUICKIE #</t>
  </si>
  <si>
    <t># RAE CARRUTH #</t>
  </si>
  <si>
    <t># RAPE #</t>
  </si>
  <si>
    <t># RAPIST #</t>
  </si>
  <si>
    <t># REAR END #</t>
  </si>
  <si>
    <t># REAR ENTRY #</t>
  </si>
  <si>
    <t># REAREND #</t>
  </si>
  <si>
    <t># REARENTRY #</t>
  </si>
  <si>
    <t># RECTUM #</t>
  </si>
  <si>
    <t># RED LIGHT #</t>
  </si>
  <si>
    <t># REDLIGHT #</t>
  </si>
  <si>
    <t># REEFER #</t>
  </si>
  <si>
    <t># RENT A FUCK #</t>
  </si>
  <si>
    <t># RENTAFUCK #</t>
  </si>
  <si>
    <t># RETARD #</t>
  </si>
  <si>
    <t># RETARDED #</t>
  </si>
  <si>
    <t># RIBBED #</t>
  </si>
  <si>
    <t># RIM JOB #</t>
  </si>
  <si>
    <t># RIMJOB #</t>
  </si>
  <si>
    <t># ROACH #</t>
  </si>
  <si>
    <t># ROBBER #</t>
  </si>
  <si>
    <t># S AND M #</t>
  </si>
  <si>
    <t># SAMCKDADDY #</t>
  </si>
  <si>
    <t># SANDM #</t>
  </si>
  <si>
    <t># SATAN #</t>
  </si>
  <si>
    <t># SCHLONG #</t>
  </si>
  <si>
    <t># SCREW #</t>
  </si>
  <si>
    <t># SCREWYOU #</t>
  </si>
  <si>
    <t># SCROTUM #</t>
  </si>
  <si>
    <t># SEMEN #</t>
  </si>
  <si>
    <t># SEX FARM #</t>
  </si>
  <si>
    <t># SEX HOUND #</t>
  </si>
  <si>
    <t># SEX HOUSE #</t>
  </si>
  <si>
    <t># SEX KITTEN #</t>
  </si>
  <si>
    <t># SEX POT #</t>
  </si>
  <si>
    <t># SEX SLAVE #</t>
  </si>
  <si>
    <t># SEX TO GO #</t>
  </si>
  <si>
    <t># SEX TOY #</t>
  </si>
  <si>
    <t># SEX TOYS #</t>
  </si>
  <si>
    <t># SEX WHORE #</t>
  </si>
  <si>
    <t># SEXFARM #</t>
  </si>
  <si>
    <t># SEXHOUND #</t>
  </si>
  <si>
    <t># SEXHOUSE #</t>
  </si>
  <si>
    <t># SEXKITTEN #</t>
  </si>
  <si>
    <t># SEXPOT #</t>
  </si>
  <si>
    <t># SEXSLAVE #</t>
  </si>
  <si>
    <t># SEXTOGO #</t>
  </si>
  <si>
    <t># SEXTOY #</t>
  </si>
  <si>
    <t># SEXTOYS #</t>
  </si>
  <si>
    <t># SEXUAL #</t>
  </si>
  <si>
    <t># SEXWHORE #</t>
  </si>
  <si>
    <t># SEXY #</t>
  </si>
  <si>
    <t># SEXY BIATCH #</t>
  </si>
  <si>
    <t># SEXY BITCH #</t>
  </si>
  <si>
    <t># SEXY MOMA #</t>
  </si>
  <si>
    <t># SEXY SLIM #</t>
  </si>
  <si>
    <t># SEXYMOMA #</t>
  </si>
  <si>
    <t># SEXY-SLIM #</t>
  </si>
  <si>
    <t># SHAG #</t>
  </si>
  <si>
    <t># SHAGGIN #</t>
  </si>
  <si>
    <t># SHAGGING #</t>
  </si>
  <si>
    <t># SHAWTYPIMP #</t>
  </si>
  <si>
    <t># SHIT DICK #</t>
  </si>
  <si>
    <t># SHIT EATER #</t>
  </si>
  <si>
    <t># SHIT FACE #</t>
  </si>
  <si>
    <t># SHIT FOR BRAINS #</t>
  </si>
  <si>
    <t># SHIT FUCK #</t>
  </si>
  <si>
    <t># SHIT FUCKER #</t>
  </si>
  <si>
    <t># SHIT HAPPENS #</t>
  </si>
  <si>
    <t># SHIT HEAD #</t>
  </si>
  <si>
    <t># SHIT OUT OF LUCK #</t>
  </si>
  <si>
    <t># SHIT STAIN #</t>
  </si>
  <si>
    <t># SHIT4BRAINS #</t>
  </si>
  <si>
    <t># SHITDICK #</t>
  </si>
  <si>
    <t># SHITEATER #</t>
  </si>
  <si>
    <t># SHITFACE #</t>
  </si>
  <si>
    <t># SHITFORBRAINS #</t>
  </si>
  <si>
    <t># SHITFUCK #</t>
  </si>
  <si>
    <t># SHITFUCKER #</t>
  </si>
  <si>
    <t># SHITHAPENS #</t>
  </si>
  <si>
    <t># SHITHAPPENS #</t>
  </si>
  <si>
    <t># SHITHEAD #</t>
  </si>
  <si>
    <t># SHITOUTOFLUCK #</t>
  </si>
  <si>
    <t># SHITS #</t>
  </si>
  <si>
    <t># SHITSTAIN #</t>
  </si>
  <si>
    <t># SHITTER #</t>
  </si>
  <si>
    <t># SHITTING #</t>
  </si>
  <si>
    <t># SHITTY #</t>
  </si>
  <si>
    <t># SHORT FUCK #</t>
  </si>
  <si>
    <t># SHORTFUCK #</t>
  </si>
  <si>
    <t># SHOWTIME #</t>
  </si>
  <si>
    <t># SIX SIX SIX #</t>
  </si>
  <si>
    <t># SIXSIXSIX #</t>
  </si>
  <si>
    <t># SIXTY 9 #</t>
  </si>
  <si>
    <t># SIXTY NINE #</t>
  </si>
  <si>
    <t># SIXTY9 #</t>
  </si>
  <si>
    <t># SIXTYNINE #</t>
  </si>
  <si>
    <t># SKANK #</t>
  </si>
  <si>
    <t># SKANK BITCH #</t>
  </si>
  <si>
    <t># SKANK FUCK #</t>
  </si>
  <si>
    <t># SKANK WHORE #</t>
  </si>
  <si>
    <t># SKANKBITCH #</t>
  </si>
  <si>
    <t># SKANKFUCK #</t>
  </si>
  <si>
    <t># SKANKWHORE #</t>
  </si>
  <si>
    <t># SKANKY BITCH #</t>
  </si>
  <si>
    <t># SKANKY WHORE #</t>
  </si>
  <si>
    <t># SKANKYBITCH #</t>
  </si>
  <si>
    <t># SKANKYWHORE #</t>
  </si>
  <si>
    <t># SKIN FLUTE #</t>
  </si>
  <si>
    <t># SKINFLUTE #</t>
  </si>
  <si>
    <t># SKUM #</t>
  </si>
  <si>
    <t># SKUM BAG #</t>
  </si>
  <si>
    <t># SKUMBAG #</t>
  </si>
  <si>
    <t># SLANT #</t>
  </si>
  <si>
    <t># SLANT EYE #</t>
  </si>
  <si>
    <t># SLANTEYE #</t>
  </si>
  <si>
    <t># SLAVE #</t>
  </si>
  <si>
    <t># SLAVE DRIVER #</t>
  </si>
  <si>
    <t># SLAVEDRIVER #</t>
  </si>
  <si>
    <t># SLEEZE BAG #</t>
  </si>
  <si>
    <t># SLEEZE BALL #</t>
  </si>
  <si>
    <t># SLEEZEBAG #</t>
  </si>
  <si>
    <t># SLEEZEBALL #</t>
  </si>
  <si>
    <t># SLIDE IT IN #</t>
  </si>
  <si>
    <t># SLIDEITIN #</t>
  </si>
  <si>
    <t># SLIME #</t>
  </si>
  <si>
    <t># SLIME BALL #</t>
  </si>
  <si>
    <t># SLIME BUCKET #</t>
  </si>
  <si>
    <t># SLIMEBALL #</t>
  </si>
  <si>
    <t># SLIMEBUCKET #</t>
  </si>
  <si>
    <t># SLUT #</t>
  </si>
  <si>
    <t># SLUT WEAR #</t>
  </si>
  <si>
    <t># SLUT WHORE #</t>
  </si>
  <si>
    <t># SLUTS #</t>
  </si>
  <si>
    <t># SLUTT #</t>
  </si>
  <si>
    <t># SLUTTING #</t>
  </si>
  <si>
    <t># SLUTTY #</t>
  </si>
  <si>
    <t># SLUTWEAR #</t>
  </si>
  <si>
    <t># SLUTWHORE #</t>
  </si>
  <si>
    <t># SMACK DADDY #</t>
  </si>
  <si>
    <t># SMACK THE MONKEY #</t>
  </si>
  <si>
    <t># SMACKTHEMONKEY #</t>
  </si>
  <si>
    <t># SMAGMA #</t>
  </si>
  <si>
    <t># SMART ASS #</t>
  </si>
  <si>
    <t># SNATCH #</t>
  </si>
  <si>
    <t># SNATCH PATCH #</t>
  </si>
  <si>
    <t># SNATCHPATCH #</t>
  </si>
  <si>
    <t># SNIPER #</t>
  </si>
  <si>
    <t># SNOT #</t>
  </si>
  <si>
    <t># SODOMITE #</t>
  </si>
  <si>
    <t># SODOMY #</t>
  </si>
  <si>
    <t># SON OF A BITCH #</t>
  </si>
  <si>
    <t># SONOFABITCH #</t>
  </si>
  <si>
    <t># SONOFBITCH #</t>
  </si>
  <si>
    <t># SPANK THE MONKEY #</t>
  </si>
  <si>
    <t># SPANKTHEMONKEY #</t>
  </si>
  <si>
    <t># SPERM #</t>
  </si>
  <si>
    <t># SPERM BAG #</t>
  </si>
  <si>
    <t># SPERM HEARDER #</t>
  </si>
  <si>
    <t># SPERM HERDER #</t>
  </si>
  <si>
    <t># SPERMACIDE #</t>
  </si>
  <si>
    <t># SPERMBAG #</t>
  </si>
  <si>
    <t># SPERMHEARDER #</t>
  </si>
  <si>
    <t># SPERMHERDER #</t>
  </si>
  <si>
    <t># SPIC #</t>
  </si>
  <si>
    <t># SPICK #</t>
  </si>
  <si>
    <t># SPIT #</t>
  </si>
  <si>
    <t># SPITTER #</t>
  </si>
  <si>
    <t># SPLIT TAIL #</t>
  </si>
  <si>
    <t># SPLIT TIAL #</t>
  </si>
  <si>
    <t># SPLITTAIL #</t>
  </si>
  <si>
    <t># STAGG #</t>
  </si>
  <si>
    <t># STRAP ON #</t>
  </si>
  <si>
    <t># STRAPON #</t>
  </si>
  <si>
    <t># STRINGER #</t>
  </si>
  <si>
    <t># STRIP CLUB #</t>
  </si>
  <si>
    <t># STRIPCLUB #</t>
  </si>
  <si>
    <t># STROKE #</t>
  </si>
  <si>
    <t># STROKING #</t>
  </si>
  <si>
    <t># STUPID #</t>
  </si>
  <si>
    <t># STUPID FUCK #</t>
  </si>
  <si>
    <t># STUPID FUCKER #</t>
  </si>
  <si>
    <t># STUPIDFUCK #</t>
  </si>
  <si>
    <t># STUPIDFUCKER #</t>
  </si>
  <si>
    <t># SUCK #</t>
  </si>
  <si>
    <t># SUCK DICK #</t>
  </si>
  <si>
    <t># SUCK ME #</t>
  </si>
  <si>
    <t># SUCK MY ASS #</t>
  </si>
  <si>
    <t># SUCK MY DICK #</t>
  </si>
  <si>
    <t># SUCK MY TIT #</t>
  </si>
  <si>
    <t># SUCK OFF #</t>
  </si>
  <si>
    <t># SUCKDICK #</t>
  </si>
  <si>
    <t># SUCKER #</t>
  </si>
  <si>
    <t># SUCKME #</t>
  </si>
  <si>
    <t># SUCKMYASS #</t>
  </si>
  <si>
    <t># SUCKMYDICK #</t>
  </si>
  <si>
    <t># SUCKMYTIT #</t>
  </si>
  <si>
    <t># SUCKOFF #</t>
  </si>
  <si>
    <t># SUICIDE #</t>
  </si>
  <si>
    <t># SWIGN DIXX #</t>
  </si>
  <si>
    <t># SWING DIXX #</t>
  </si>
  <si>
    <t># SWINGIN DIXX #</t>
  </si>
  <si>
    <t># SWINGING DICKS #</t>
  </si>
  <si>
    <t># SYPHILIS #</t>
  </si>
  <si>
    <t># TAMPON #</t>
  </si>
  <si>
    <t># TESTICLE #</t>
  </si>
  <si>
    <t># TESTICLES #</t>
  </si>
  <si>
    <t># THIRD EYE #</t>
  </si>
  <si>
    <t># THIRD LEG #</t>
  </si>
  <si>
    <t># THIRDEYE #</t>
  </si>
  <si>
    <t># THIRDLEG #</t>
  </si>
  <si>
    <t># THREE SOME #</t>
  </si>
  <si>
    <t># THREESOME #</t>
  </si>
  <si>
    <t># TIT #</t>
  </si>
  <si>
    <t># TIT BIT NIPPLY #</t>
  </si>
  <si>
    <t># TIT FUCK #</t>
  </si>
  <si>
    <t># TIT FUCKER #</t>
  </si>
  <si>
    <t># TIT FUCKIN #</t>
  </si>
  <si>
    <t># TIT JOB #</t>
  </si>
  <si>
    <t># TIT LICKER #</t>
  </si>
  <si>
    <t># TIT LOVER #</t>
  </si>
  <si>
    <t># TITBITNIPPLY #</t>
  </si>
  <si>
    <t># TITFUCK #</t>
  </si>
  <si>
    <t># TITFUCKER #</t>
  </si>
  <si>
    <t># TITFUCKIN #</t>
  </si>
  <si>
    <t># TITJOB #</t>
  </si>
  <si>
    <t># TITLICKER #</t>
  </si>
  <si>
    <t># TITLOVER #</t>
  </si>
  <si>
    <t># TITS #</t>
  </si>
  <si>
    <t># TITTIES #</t>
  </si>
  <si>
    <t># TITTY #</t>
  </si>
  <si>
    <t># TONGETHRUSTER #</t>
  </si>
  <si>
    <t># TONGUE #</t>
  </si>
  <si>
    <t># TONGUE THRUSTER #</t>
  </si>
  <si>
    <t># TONGUE TRAMP #</t>
  </si>
  <si>
    <t># TONGUETHRUST #</t>
  </si>
  <si>
    <t># TONGUETRAMP #</t>
  </si>
  <si>
    <t># TOUNG THRUSTER #</t>
  </si>
  <si>
    <t># TOUNGE BALLER #</t>
  </si>
  <si>
    <t># TOUNGE THRUST #</t>
  </si>
  <si>
    <t># TRAILER TRASH #</t>
  </si>
  <si>
    <t># TRAILERTRASH #</t>
  </si>
  <si>
    <t># TRAMP #</t>
  </si>
  <si>
    <t># TRI SEXUAL #</t>
  </si>
  <si>
    <t># TRIPLE X #</t>
  </si>
  <si>
    <t># TRIPLEX #</t>
  </si>
  <si>
    <t># TRISEXUAL #</t>
  </si>
  <si>
    <t># TROJAN #</t>
  </si>
  <si>
    <t># TROTS #</t>
  </si>
  <si>
    <t># TUNNEL OF LOVE #</t>
  </si>
  <si>
    <t># TUNNELOFLOVE #</t>
  </si>
  <si>
    <t># TURD #</t>
  </si>
  <si>
    <t># TWO BIT WHORE #</t>
  </si>
  <si>
    <t># TWO ON ONE #</t>
  </si>
  <si>
    <t># TWOBITWHORE #</t>
  </si>
  <si>
    <t># UNFUCKABLE #</t>
  </si>
  <si>
    <t># UP THE ASS #</t>
  </si>
  <si>
    <t># UP THE BUTT #</t>
  </si>
  <si>
    <t># UPSKIRT #</t>
  </si>
  <si>
    <t># UPTHEASS #</t>
  </si>
  <si>
    <t># UPTHEBUTT #</t>
  </si>
  <si>
    <t># URINATE #</t>
  </si>
  <si>
    <t># URINE #</t>
  </si>
  <si>
    <t># UTERUS #</t>
  </si>
  <si>
    <t># VD #</t>
  </si>
  <si>
    <t># VIBRATER #</t>
  </si>
  <si>
    <t># VIBRATOR #</t>
  </si>
  <si>
    <t># VIRGIN #</t>
  </si>
  <si>
    <t># VIRGIN BREAKER #</t>
  </si>
  <si>
    <t># VIRGINBREAKER #</t>
  </si>
  <si>
    <t># VULVA #</t>
  </si>
  <si>
    <t># WAYSTED #</t>
  </si>
  <si>
    <t># WEENIE #</t>
  </si>
  <si>
    <t># WET SPOT #</t>
  </si>
  <si>
    <t># WETSPOT #</t>
  </si>
  <si>
    <t># WHACKER #</t>
  </si>
  <si>
    <t># WHISKEY DICK #</t>
  </si>
  <si>
    <t># WHISKEYDICK #</t>
  </si>
  <si>
    <t># WHISKY DICK #</t>
  </si>
  <si>
    <t># WHISKYDICK #</t>
  </si>
  <si>
    <t># WHITE TRASH #</t>
  </si>
  <si>
    <t># WHITETRASH #</t>
  </si>
  <si>
    <t># WHORE #</t>
  </si>
  <si>
    <t># WHORE FUCKER #</t>
  </si>
  <si>
    <t># WHORE HOUSE #</t>
  </si>
  <si>
    <t># WHOREFUCKER #</t>
  </si>
  <si>
    <t># WHOREHOUSE #</t>
  </si>
  <si>
    <t># WIGGER #</t>
  </si>
  <si>
    <t># WANKER #</t>
  </si>
  <si>
    <t># WILLIE WANKER #</t>
  </si>
  <si>
    <t># WILLIEWANKER #</t>
  </si>
  <si>
    <t># WUUTANG #</t>
  </si>
  <si>
    <t># XXX #</t>
  </si>
  <si>
    <t># YELLOW MAN #</t>
  </si>
  <si>
    <t># YELLOWMAN #</t>
  </si>
  <si>
    <t># DO YOU WANT TO HAVE SEX #</t>
  </si>
  <si>
    <t>anal</t>
  </si>
  <si>
    <t>sex</t>
  </si>
  <si>
    <t xml:space="preserve">how # HIV </t>
  </si>
  <si>
    <t>mother to her baby</t>
  </si>
  <si>
    <t>deep kiss</t>
  </si>
  <si>
    <t>tattoo</t>
  </si>
  <si>
    <t>piercing</t>
  </si>
  <si>
    <t>vagina</t>
  </si>
  <si>
    <t>oral</t>
  </si>
  <si>
    <t>msm</t>
  </si>
  <si>
    <t>no hiv</t>
  </si>
  <si>
    <t>semen</t>
  </si>
  <si>
    <t># F U #</t>
  </si>
  <si>
    <t>FILTER PROFANITY</t>
  </si>
  <si>
    <t># F YOU #</t>
  </si>
  <si>
    <t># F OFF #</t>
  </si>
  <si>
    <t># F ASTERISK ASTERISK ASTERISK #</t>
  </si>
  <si>
    <t># B ASTERISK ASTERISK ASTERISK ASTERISK #</t>
  </si>
  <si>
    <t># FUCK #</t>
  </si>
  <si>
    <t># NIGGER #</t>
  </si>
  <si>
    <t># SHIT #</t>
  </si>
  <si>
    <t># FUCKING #</t>
  </si>
  <si>
    <t># BITCH #</t>
  </si>
  <si>
    <t># CUNT #</t>
  </si>
  <si>
    <t># SCREW YOU #</t>
  </si>
  <si>
    <t># URINE IDIOT #</t>
  </si>
  <si>
    <t># FU #</t>
  </si>
  <si>
    <t># KISS MY #</t>
  </si>
  <si>
    <t># FUCKED #</t>
  </si>
  <si>
    <t># FUK #</t>
  </si>
  <si>
    <t># A ASTERISK ASTERISK #</t>
  </si>
  <si>
    <t>women hiv</t>
  </si>
  <si>
    <t>race hiv</t>
  </si>
  <si>
    <t>urine</t>
  </si>
  <si>
    <t>Have you ever been tested for HIV?</t>
  </si>
  <si>
    <t>Did you get your test results?</t>
  </si>
  <si>
    <t>Has your partner ever been tested?</t>
  </si>
  <si>
    <t>Have you been tested in the last 12 months?</t>
  </si>
  <si>
    <t>Are you circumsized?</t>
  </si>
  <si>
    <t>When did you start having sex?</t>
  </si>
  <si>
    <t>a mom can give her baby HIV</t>
  </si>
  <si>
    <t>a mom can give her baby HIV during pregnancy</t>
  </si>
  <si>
    <t>a mom can give her baby HIV during delivery</t>
  </si>
  <si>
    <t>a mom can give her baby HIV during breastfeeding</t>
  </si>
  <si>
    <t>a mom can protect her baby from HIV with special drugs</t>
  </si>
  <si>
    <t>VMCT</t>
  </si>
  <si>
    <t>VMCT preg</t>
  </si>
  <si>
    <t>VMCT delivery</t>
  </si>
  <si>
    <t>VMCT breastfeeding</t>
  </si>
  <si>
    <t>VMCT ART</t>
  </si>
  <si>
    <t>hivtest</t>
  </si>
  <si>
    <t>hivtest partner</t>
  </si>
  <si>
    <t>hivtest result</t>
  </si>
  <si>
    <t>hivtest recent</t>
  </si>
  <si>
    <t>male circum</t>
  </si>
  <si>
    <t>sexrisk age</t>
  </si>
  <si>
    <t xml:space="preserve">HIV-positive woman </t>
  </si>
  <si>
    <t>HIV-negative woman</t>
  </si>
  <si>
    <t>HIV-positive man</t>
  </si>
  <si>
    <t>HIV-negative man</t>
  </si>
  <si>
    <t xml:space="preserve">Condomless vaginal sex </t>
  </si>
  <si>
    <t>Condomless anal sex</t>
  </si>
  <si>
    <t>Condomless anal sex with main partner</t>
  </si>
  <si>
    <t>Condomless vaginal sex with main partner</t>
  </si>
  <si>
    <t>Condomless anal sex with casual partner</t>
  </si>
  <si>
    <t>Condomless vaginal sex with casual partner</t>
  </si>
  <si>
    <t>HIV-positive persons had achieved viral suppression</t>
  </si>
  <si>
    <t>HIV-negative partners were using PrEP</t>
  </si>
  <si>
    <t>other sexually transmitted infections (STIs)</t>
  </si>
  <si>
    <t>unplanned Pregnancy</t>
  </si>
  <si>
    <t>What percent of people you know use condoms?</t>
  </si>
  <si>
    <t>Title</t>
  </si>
  <si>
    <t>country id</t>
  </si>
  <si>
    <t>UN subregion</t>
  </si>
  <si>
    <t>iso2</t>
  </si>
  <si>
    <t>id</t>
  </si>
  <si>
    <t>name</t>
  </si>
  <si>
    <t>background</t>
  </si>
  <si>
    <t>nationality-noun</t>
  </si>
  <si>
    <t>nationality-adjective</t>
  </si>
  <si>
    <t>ethnic_groups</t>
  </si>
  <si>
    <t>languages</t>
  </si>
  <si>
    <t>religions</t>
  </si>
  <si>
    <t>country_name-conventional_long_form</t>
  </si>
  <si>
    <t>country_name-conventional_short_form</t>
  </si>
  <si>
    <t>country_name-local_long_form</t>
  </si>
  <si>
    <t>country_name-local_short_form</t>
  </si>
  <si>
    <t>Country Name</t>
  </si>
  <si>
    <t>Country Code</t>
  </si>
  <si>
    <t>Account ownership at a financial institution or with a mobile-money-service provider (% of population ages 15+)</t>
  </si>
  <si>
    <t>Account ownership at a financial institution or with a mobile-money-service provider, female (% of population ages 15+)</t>
  </si>
  <si>
    <t>Account ownership at a financial institution or with a mobile-money-service provider, male (% of population ages 15+)</t>
  </si>
  <si>
    <t>Account ownership at a financial institution or with a mobile-money-service provider, older adults (% of population ages 25+)</t>
  </si>
  <si>
    <t>Account ownership at a financial institution or with a mobile-money-service provider, poorest 40% (% of population ages 15+)</t>
  </si>
  <si>
    <t>Account ownership at a financial institution or with a mobile-money-service provider, richest 60% (% of population ages 15+)</t>
  </si>
  <si>
    <t>Account ownership at a financial institution or with a mobile-money-service provider, young adults (% of population ages 15-24)</t>
  </si>
  <si>
    <t>Condom use, population ages 15-24, female (% of females ages 15-24)</t>
  </si>
  <si>
    <t>Condom use, population ages 15-24, male (% of males ages 15-24)</t>
  </si>
  <si>
    <t>Diabetes prevalence (% of population ages 20 to 79)</t>
  </si>
  <si>
    <t>Incidence of HIV (per 1,000 uninfected population ages 15-49)</t>
  </si>
  <si>
    <t>Labor force participation rate, female (% of female population ages 15+) (modeled ILO estimate)</t>
  </si>
  <si>
    <t>Labor force participation rate, female (% of female population ages 15+) (national estimate)</t>
  </si>
  <si>
    <t>Labor force participation rate, female (% of female population ages 15-64) (modeled ILO estimate)</t>
  </si>
  <si>
    <t>Labor force participation rate, male (% of male population ages 15+) (modeled ILO estimate)</t>
  </si>
  <si>
    <t>Labor force participation rate, male (% of male population ages 15+) (national estimate)</t>
  </si>
  <si>
    <t>Labor force participation rate, male (% of male population ages 15-64) (modeled ILO estimate)</t>
  </si>
  <si>
    <t>Labor force participation rate, total (% of total population ages 15+) (modeled ILO estimate)</t>
  </si>
  <si>
    <t>Labor force participation rate, total (% of total population ages 15+) (national estimate)</t>
  </si>
  <si>
    <t>Labor force participation rate, total (% of total population ages 15-64) (modeled ILO estimate)</t>
  </si>
  <si>
    <t>Multidimensional poverty headcount ratio, children (% of population ages 0-17)</t>
  </si>
  <si>
    <t>Multidimensional poverty index, children (population ages 0-17) (scale 0-1)</t>
  </si>
  <si>
    <t>Population ages 00-04, female (% of female population)</t>
  </si>
  <si>
    <t>Population ages 00-04, male (% of male population)</t>
  </si>
  <si>
    <t>Population ages 0-14 (% of total population)</t>
  </si>
  <si>
    <t>Population ages 0-14, female</t>
  </si>
  <si>
    <t>Population ages 0-14, female (% of female population)</t>
  </si>
  <si>
    <t>Population ages 0-14, male</t>
  </si>
  <si>
    <t>Population ages 0-14, male (% of male population)</t>
  </si>
  <si>
    <t>Population ages 0-14, total</t>
  </si>
  <si>
    <t>Population ages 05-09, female (% of female population)</t>
  </si>
  <si>
    <t>Population ages 05-09, male (% of male population)</t>
  </si>
  <si>
    <t>Population ages 10-14, female (% of female population)</t>
  </si>
  <si>
    <t>Population ages 10-14, male (% of male population)</t>
  </si>
  <si>
    <t>Population ages 15-19, female (% of female population)</t>
  </si>
  <si>
    <t>Population ages 15-19, male (% of male population)</t>
  </si>
  <si>
    <t>Population ages 15-64 (% of total population)</t>
  </si>
  <si>
    <t>Population ages 15-64, female</t>
  </si>
  <si>
    <t>Population ages 15-64, female (% of female population)</t>
  </si>
  <si>
    <t>Population ages 15-64, male</t>
  </si>
  <si>
    <t>Population ages 15-64, male (% of male population)</t>
  </si>
  <si>
    <t>Population ages 15-64, total</t>
  </si>
  <si>
    <t>Population ages 20-24, female (% of female population)</t>
  </si>
  <si>
    <t>Population ages 20-24, male (% of male population)</t>
  </si>
  <si>
    <t>Population ages 25-29, female (% of female population)</t>
  </si>
  <si>
    <t>Population ages 25-29, male (% of male population)</t>
  </si>
  <si>
    <t>Population ages 30-34, female (% of female population)</t>
  </si>
  <si>
    <t>Population ages 30-34, male (% of male population)</t>
  </si>
  <si>
    <t>Population ages 35-39, female (% of female population)</t>
  </si>
  <si>
    <t>Population ages 35-39, male (% of male population)</t>
  </si>
  <si>
    <t>Population ages 40-44, female (% of female population)</t>
  </si>
  <si>
    <t>Population ages 40-44, male (% of male population)</t>
  </si>
  <si>
    <t>Population ages 45-49, female (% of female population)</t>
  </si>
  <si>
    <t>Population ages 45-49, male (% of male population)</t>
  </si>
  <si>
    <t>Population ages 50-54, female (% of female population)</t>
  </si>
  <si>
    <t>Population ages 50-54, male (% of male population)</t>
  </si>
  <si>
    <t>Population ages 55-59, female (% of female population)</t>
  </si>
  <si>
    <t>Population ages 55-59, male (% of male population)</t>
  </si>
  <si>
    <t>Population ages 60-64, female (% of female population)</t>
  </si>
  <si>
    <t>Population ages 60-64, male (% of male population)</t>
  </si>
  <si>
    <t>Population ages 65 and above (% of total population)</t>
  </si>
  <si>
    <t>Population ages 65 and above, female</t>
  </si>
  <si>
    <t>Population ages 65 and above, female (% of female population)</t>
  </si>
  <si>
    <t>Population ages 65 and above, male</t>
  </si>
  <si>
    <t>Population ages 65 and above, male (% of male population)</t>
  </si>
  <si>
    <t>Population ages 65 and above, total</t>
  </si>
  <si>
    <t>Population ages 65-69, female (% of female population)</t>
  </si>
  <si>
    <t>Population ages 65-69, male (% of male population)</t>
  </si>
  <si>
    <t>Population ages 70-74, female (% of female population)</t>
  </si>
  <si>
    <t>Population ages 70-74, male (% of male population)</t>
  </si>
  <si>
    <t>Population ages 75-79, female (% of female population)</t>
  </si>
  <si>
    <t>Population ages 75-79, male (% of male population)</t>
  </si>
  <si>
    <t>Population ages 80 and above, female (% of female population)</t>
  </si>
  <si>
    <t>Population ages 80 and above, male (% of male population)</t>
  </si>
  <si>
    <t>Population density (people per sq. km of land area)</t>
  </si>
  <si>
    <t>Population growth (annual %)</t>
  </si>
  <si>
    <t>Population in largest city</t>
  </si>
  <si>
    <t>Population in the largest city (% of urban population)</t>
  </si>
  <si>
    <t>Population in urban agglomerations of more than 1 million</t>
  </si>
  <si>
    <t>Population in urban agglomerations of more than 1 million (% of total population)</t>
  </si>
  <si>
    <t>Population living in areas where elevation is below 5 meters (% of total population)</t>
  </si>
  <si>
    <t>Population living in slums (% of urban population)</t>
  </si>
  <si>
    <t>Population, female</t>
  </si>
  <si>
    <t>Population, female (% of total population)</t>
  </si>
  <si>
    <t>Population, male</t>
  </si>
  <si>
    <t>Population, male (% of total population)</t>
  </si>
  <si>
    <t>Prevalence of HIV, total (% of population ages 15-49)</t>
  </si>
  <si>
    <t>Refugee population by country or territory of asylum</t>
  </si>
  <si>
    <t>Refugee population by country or territory of origin</t>
  </si>
  <si>
    <t>Rural population</t>
  </si>
  <si>
    <t>Specialist surgical workforce (per 100,000 population)</t>
  </si>
  <si>
    <t>Urban population</t>
  </si>
  <si>
    <t>Women's share of population ages 15+ living with HIV (%)</t>
  </si>
  <si>
    <t>Title-1</t>
  </si>
  <si>
    <t>Country Id</t>
  </si>
  <si>
    <t>Adults (ages 15-49) newly infected with HIV</t>
  </si>
  <si>
    <t>Adults (ages 15+) and children (0-14 years) living with HIV</t>
  </si>
  <si>
    <t>Adults (ages 15+) living with HIV</t>
  </si>
  <si>
    <t>Antiretroviral therapy coverage for PMTCT (% of pregnant women living with HIV)</t>
  </si>
  <si>
    <t>Children (ages 0-14) newly infected with HIV</t>
  </si>
  <si>
    <t>Children orphaned by HIV/AIDS</t>
  </si>
  <si>
    <t>Comprehensive correct knowledge of HIV/AIDS, ages 15-24, female (2 prevent ways and reject 3 misconceptions)</t>
  </si>
  <si>
    <t>Comprehensive correct knowledge of HIV/AIDS, ages 15-24, male (2 prevent ways and reject 3 misconceptions)</t>
  </si>
  <si>
    <t>Comprehensive correct knowledge of HIV/AIDS, ages 15-49, female (2 prevent ways and reject 3 misconceptions)</t>
  </si>
  <si>
    <t>Comprehensive correct knowledge of HIV/AIDS, ages 15-49, male (2 prevent ways and reject 3 misconceptions)</t>
  </si>
  <si>
    <t>Estimated antiretroviral therapy coverage among children</t>
  </si>
  <si>
    <t>Estimated number of children needing antiretroviral therapy based on WHO methods</t>
  </si>
  <si>
    <t>Estimated number of people (all ages) living with HIV</t>
  </si>
  <si>
    <t>Estimated number of pregnant women living with HIV needing antiretrovirals for preventing mother-to-child transmission based on</t>
  </si>
  <si>
    <t>Estimated percentage of pregnant women living with HIV who received antiretrovirals for preventing mother-to-child transmission</t>
  </si>
  <si>
    <t>Incidence of HIV, ages 15-24 (per 1,000 uninfected population ages 15-24)</t>
  </si>
  <si>
    <t>Incidence of HIV, ages 15-24, female (per 1,000 uninfected female population ages 15-24)</t>
  </si>
  <si>
    <t>Incidence of HIV, ages 15-24, male (per 1,000 uninfected male population ages 15-24)</t>
  </si>
  <si>
    <t>Incidence of HIV, ages 15-49 (per 1,000 uninfected population ages 15-49)</t>
  </si>
  <si>
    <t>Incidence of HIV, ages 15-49, female (per 1,000 uninfected female population ages 15-49)</t>
  </si>
  <si>
    <t>Incidence of HIV, ages 15-49, male (per 1,000 uninfected male population ages 15-49)</t>
  </si>
  <si>
    <t>Incidence of HIV, ages 50+ (per 1,000 uninfected population ages 50+)</t>
  </si>
  <si>
    <t>Incidence of HIV, all (per 1,000 uninfected population)</t>
  </si>
  <si>
    <t>New HIV infections (per 1000 uninfected population) Both Sex</t>
  </si>
  <si>
    <t>Number of deaths due to HIV/AIDS</t>
  </si>
  <si>
    <t>Number of new HIV infections</t>
  </si>
  <si>
    <t>Number of pregnant women living with HIV who received antiretrovirals (excluding single dose Nevirapine) for preventing mother-</t>
  </si>
  <si>
    <t>Prevalence of HIV, female (% ages 15-24)</t>
  </si>
  <si>
    <t>Prevalence of HIV, male (% ages 15-24)</t>
  </si>
  <si>
    <t>Prevalence of HIV, total (% of population ages 15-49)-1</t>
  </si>
  <si>
    <t>Reported number of children receiving antiretroviral therapy</t>
  </si>
  <si>
    <t>Reported number of people receiving antiretroviral therapy</t>
  </si>
  <si>
    <t>Women's share of population ages 15+ living with HIV (%)-1</t>
  </si>
  <si>
    <t>Young people (ages 15-24) newly infected with HIV</t>
  </si>
  <si>
    <t>Country</t>
  </si>
  <si>
    <t>country id-1</t>
  </si>
  <si>
    <t>Sex Workers</t>
  </si>
  <si>
    <t>source</t>
  </si>
  <si>
    <t>gps country group</t>
  </si>
  <si>
    <t>reg_code-1</t>
  </si>
  <si>
    <t>region</t>
  </si>
  <si>
    <t>gps subregion-1</t>
  </si>
  <si>
    <t>sub_region</t>
  </si>
  <si>
    <t>UN subregion-1</t>
  </si>
  <si>
    <t>HCV Licensing</t>
  </si>
  <si>
    <t>HIV Licensing</t>
  </si>
  <si>
    <t>RDV Licensing</t>
  </si>
  <si>
    <t>SW - HIV Prevalence</t>
  </si>
  <si>
    <t>SW - Condom Use</t>
  </si>
  <si>
    <t>SW - HIV Awareness</t>
  </si>
  <si>
    <t>SW - % on ART</t>
  </si>
  <si>
    <t>On ART 2010</t>
  </si>
  <si>
    <t>On ART 2011</t>
  </si>
  <si>
    <t>On ART 2012</t>
  </si>
  <si>
    <t>On ART 2013</t>
  </si>
  <si>
    <t>On ART 2014</t>
  </si>
  <si>
    <t>On ART 2015</t>
  </si>
  <si>
    <t>On ART 2016</t>
  </si>
  <si>
    <t>On ART 2017</t>
  </si>
  <si>
    <t>On ART 2018</t>
  </si>
  <si>
    <t>On ART 2019</t>
  </si>
  <si>
    <t>Late diagnosis 2015</t>
  </si>
  <si>
    <t>Late diagnosis 2016</t>
  </si>
  <si>
    <t>Late diagnosis 2017</t>
  </si>
  <si>
    <t>Late diagnosis 2018</t>
  </si>
  <si>
    <t>Late diagnosis 2019</t>
  </si>
  <si>
    <t>idu users</t>
  </si>
  <si>
    <t>idu HIV prevalence</t>
  </si>
  <si>
    <t>idu on ART</t>
  </si>
  <si>
    <t>idu HIV awareness</t>
  </si>
  <si>
    <t>HIV know status 2015</t>
  </si>
  <si>
    <t>HIV on ART 2015</t>
  </si>
  <si>
    <t>HIV ART  VL suppressed 2015</t>
  </si>
  <si>
    <t>HIV know status 2016</t>
  </si>
  <si>
    <t>HIV on ART 2016</t>
  </si>
  <si>
    <t>HIV ART  VL suppressed 2016</t>
  </si>
  <si>
    <t>HIV know status 2017</t>
  </si>
  <si>
    <t>HIV on ART 2017</t>
  </si>
  <si>
    <t>HIV ART  VL suppressed 2017</t>
  </si>
  <si>
    <t>HIV know status 2018</t>
  </si>
  <si>
    <t>HIV on ART 2018</t>
  </si>
  <si>
    <t>HIV ART  VL suppressed 2018</t>
  </si>
  <si>
    <t>HIV know status 2019</t>
  </si>
  <si>
    <t>HIV on ART 2019</t>
  </si>
  <si>
    <t>HIV ART  VL suppressed 2019</t>
  </si>
  <si>
    <t>HCV tests 2019</t>
  </si>
  <si>
    <t>HIV Spending 2012</t>
  </si>
  <si>
    <t>HIV Spending 2013</t>
  </si>
  <si>
    <t>HIV Spending 2014</t>
  </si>
  <si>
    <t>HIV Spending 2015</t>
  </si>
  <si>
    <t>HIV Spending 2016</t>
  </si>
  <si>
    <t>HIV Spending 2017</t>
  </si>
  <si>
    <t>HIV Spending 2018</t>
  </si>
  <si>
    <t>HIV Spending 2019</t>
  </si>
  <si>
    <t>HIV test positive 2019</t>
  </si>
  <si>
    <t>HIV Tests 2019</t>
  </si>
  <si>
    <t>IDU population</t>
  </si>
  <si>
    <t>IDU HCV</t>
  </si>
  <si>
    <t>IDU needles per year</t>
  </si>
  <si>
    <t>IDU Awareness</t>
  </si>
  <si>
    <t>IDU stigma</t>
  </si>
  <si>
    <t>MSM on ART</t>
  </si>
  <si>
    <t>MSM HBV</t>
  </si>
  <si>
    <t>MSM Stigma</t>
  </si>
  <si>
    <t>PREP2017</t>
  </si>
  <si>
    <t>PREP2018</t>
  </si>
  <si>
    <t>PREP2019</t>
  </si>
  <si>
    <t>Sex Workers HBV</t>
  </si>
  <si>
    <t>Sex Workers HCV</t>
  </si>
  <si>
    <t>TransexualPopulation2019</t>
  </si>
  <si>
    <t>ART lives saved 2010</t>
  </si>
  <si>
    <t>ART lives saved 2011</t>
  </si>
  <si>
    <t>ART lives saved 2012</t>
  </si>
  <si>
    <t>ART lives saved 2013</t>
  </si>
  <si>
    <t>ART lives saved 2014</t>
  </si>
  <si>
    <t>ART lives saved 2015</t>
  </si>
  <si>
    <t>ART lives saved 2016</t>
  </si>
  <si>
    <t>ART lives saved 2017</t>
  </si>
  <si>
    <t>ART lives saved 2018</t>
  </si>
  <si>
    <t>ART lives saved 2019</t>
  </si>
  <si>
    <t>AIDS-related deaths 2010</t>
  </si>
  <si>
    <t>AIDS-related deaths 2011</t>
  </si>
  <si>
    <t>AIDS-related deaths 2012</t>
  </si>
  <si>
    <t>AIDS-related deaths 2013</t>
  </si>
  <si>
    <t>AIDS-related deaths 2014</t>
  </si>
  <si>
    <t>AIDS-related deaths 2015</t>
  </si>
  <si>
    <t>AIDS-related deaths 2016</t>
  </si>
  <si>
    <t>AIDS-related deaths 2017</t>
  </si>
  <si>
    <t>AIDS-related deaths 2018</t>
  </si>
  <si>
    <t>AIDS-related deaths 2019</t>
  </si>
  <si>
    <t>ChangeinAIDS-relateddeathssince2010</t>
  </si>
  <si>
    <t>MSM HIV Awarenes</t>
  </si>
  <si>
    <t>MSM population</t>
  </si>
  <si>
    <t>MSM HIV prevalence</t>
  </si>
  <si>
    <t>PrisononART</t>
  </si>
  <si>
    <t>PrisonHIV</t>
  </si>
  <si>
    <t>PrisonPOP</t>
  </si>
  <si>
    <t>Prison condoms</t>
  </si>
  <si>
    <t>Prisoners Needles</t>
  </si>
  <si>
    <t>Prisoners ART</t>
  </si>
  <si>
    <t>TRANs on ART</t>
  </si>
  <si>
    <t>TransHIV</t>
  </si>
  <si>
    <t>Trans HIV awareness</t>
  </si>
  <si>
    <t>IDU HBV</t>
  </si>
  <si>
    <t>MSM HCV</t>
  </si>
  <si>
    <t>Bolivia</t>
  </si>
  <si>
    <t>BOL</t>
  </si>
  <si>
    <t>Latin America and the Caribbean</t>
  </si>
  <si>
    <t>BO</t>
  </si>
  <si>
    <t>Intercontinental</t>
  </si>
  <si>
    <t>LATAM</t>
  </si>
  <si>
    <t>After seven decades as a constituent republic of the USSR, Belarus attained its independence in 1991. It has retained closer political and economic ties to Russia than have any of the other former Soviet republics. Belarus and Russia signed a treaty on a two-state union on 8 December 1999 envisioning greater political and economic integration. Although Belarus agreed to a framework to carry out the accord, serious implementation has yet to take place and current negotiations on further integration have been contentious. Since his election in July 1994 as the country&amp;#39;s first and only directly elected president, Aleksandr LUKASHENKO has steadily consolidated his power through authoritarian means and a centralized economic system. Government restrictions on political and civil freedoms, freedom of speech and the press, peaceful assembly, and religion have remained in place.</t>
  </si>
  <si>
    <t>Belarusian(s)</t>
  </si>
  <si>
    <t>Belarusian</t>
  </si>
  <si>
    <t>Belarusian 83.7%, Russian 8.3%, Polish 3.1%, Ukrainian 1.7%, other 2.4%, unspecified 0.9% (2009 est.)</t>
  </si>
  <si>
    <t>Russian (official) 70.2%, Belarusian (official) 23.4%, other 3.1% (includes small Polish- and Ukrainian-speaking minorities), unspecified 3.3% (2009 est.)</t>
  </si>
  <si>
    <t>Orthodox 48.3%, Catholic 7.1%, other 3.5%, non-believers 41.1% (2011 est.)</t>
  </si>
  <si>
    <t>Republic of Belarus</t>
  </si>
  <si>
    <t>Respublika Byelarus&amp;#39;/Respublika Belarus&amp;#39;</t>
  </si>
  <si>
    <t>Byelarus&amp;#39;/Belarus&amp;#39;</t>
  </si>
  <si>
    <t>Region: National; Method: Programmatic mapping and extrapolation; Source: Mapeo Programático y Social)</t>
  </si>
  <si>
    <t>Latin America</t>
  </si>
  <si>
    <t>Andean</t>
  </si>
  <si>
    <t>Yes</t>
  </si>
  <si>
    <t>No</t>
  </si>
  <si>
    <t>Colombia</t>
  </si>
  <si>
    <t>COL</t>
  </si>
  <si>
    <t>CO</t>
  </si>
  <si>
    <t>&amp;lt;p&amp;gt;Colombia was one of the three countries that emerged after the dissolution of Gran Colombia in 1830 (the others are Ecuador and Venezuela). A decades-long conflict between government forces, paramilitaries, and antigovernment insurgent groups heavily funded by the drug trade, principally the Revolutionary Armed Forces of Colombia (FARC), escalated during the 1990s. More than 31,000 former United Self Defense Forces of Colombia (AUC) paramilitaries demobilized by the end of 2006, and the AUC as a formal organization ceased to operate. In the wake of the paramilitary demobilization, illegal armed groups arose, whose members include some former paramilitaries. After four years of formal peace negotiations, the Colombian Government signed a final peace accord with the FARC in November 2016, which was subsequently ratified by the Colombian Congress. The accord calls for members of the FARC to demobilize, disarm, and reincorporate into society and politics. The accord also committed the Colombian Government to create three new institutions to form a &amp;#39;comprehensive system for truth, justice, reparation, and non-repetition,&amp;#39; to include a truth commission, a special unit to coordinate the search for those who disappeared during the conflict, and a &amp;#39;Special Jurisdiction for Peace&amp;#39; to administer justice for conflict-related crimes. The Colombian Government has stepped up efforts to expand its presence into every one of its administrative departments. Despite decades of internal conflict and drug-related security challenges, Colombia maintains relatively strong democratic institutions characterized by peaceful, transparent elections and the protection of civil liberties.&amp;lt;/p&amp;gt;</t>
  </si>
  <si>
    <t>Colombian(s)</t>
  </si>
  <si>
    <t>Colombian</t>
  </si>
  <si>
    <t>mestizo and white 87.6%, Afro-Colombian (includes mulatto, Raizal, and Palenquero) 6.8%, Amerindian 4.3%, unspecified 1.4% (2018 est.)</t>
  </si>
  <si>
    <t>Spanish (official)</t>
  </si>
  <si>
    <t>Roman Catholic 79%, Protestant 14% (includes Pentecostal 6%, mainline Protestant 2%, other 6%), other 2%, unspecified 5% (2014 est.)</t>
  </si>
  <si>
    <t>Republic of Colombia</t>
  </si>
  <si>
    <t>Republica de Colombia</t>
  </si>
  <si>
    <t>Region: National; Method: MoT)</t>
  </si>
  <si>
    <t>Ecuador</t>
  </si>
  <si>
    <t>ECU</t>
  </si>
  <si>
    <t>EC</t>
  </si>
  <si>
    <t>What is now Ecuador formed part of the northern Inca Empire until the Spanish conquest in 1533. Quito became a seat of Spanish colonial government in 1563 and part of the Viceroyalty of New Granada in 1717. The territories of the Viceroyalty - New Granada (Colombia), Venezuela, and Quito - gained their independence between 1819 and 1822 and formed a federation known as Gran Colombia. When Quito withdrew in 1830, the traditional name was changed in favor of the &amp;quot;Republic of the Equator.&amp;quot; Between 1904 and 1942, Ecuador lost territories in a series of conflicts with its neighbors. A border war with Peru that flared in 1995 was resolved in 1999. Although Ecuador marked 30 years of civilian governance in 2004, the period was marred by political instability. Protests in Quito contributed to the mid-term ouster of three of Ecuador&amp;#39;s last four democratically elected presidents. In late 2008, voters approved a new constitution, Ecuador&amp;#39;s 20th since gaining independence. General elections were held in April 2017, and voters elected President Lenin MORENO.</t>
  </si>
  <si>
    <t>Ecuadorian(s)</t>
  </si>
  <si>
    <t>Ecuadorian</t>
  </si>
  <si>
    <t>mestizo (mixed Amerindian and white) 71.9%, Montubio 7.4%, Amerindian 7%, white 6.1%, Afroecuadorian 4.3%, mulatto 1.9%, black 1%, other 0.4% (2010 est.)</t>
  </si>
  <si>
    <t>Spanish (Castilian) 93% (official), Quechua 4.1%, other indigenous 0.7%, foreign 2.2% (2010 est.)</t>
  </si>
  <si>
    <t>Roman Catholic 74%, Evangelical 10.4%, Jehovah&amp;#39;s Witness 1.2%, other 6.4% (includes Mormon, Buddhist, Jewish, Spiritualist, Muslim, Hindu, indigenous, African American, Pentecostal), atheist 7.9%, agnostic 0.1% (2012 est.)</t>
  </si>
  <si>
    <t>Republic of Ecuador</t>
  </si>
  <si>
    <t>Republica del Ecuador</t>
  </si>
  <si>
    <t>Region: 11 cities:  Guayas, Pichincha, Esmeraldas, El Oro, Santo Domingo, Manabí, Loja, Morona Santiago, Imbabura, Sucumbíos and Chimborazo; Method: Programmatic mapping and extrapolation)</t>
  </si>
  <si>
    <t>Paraguay</t>
  </si>
  <si>
    <t>PRY</t>
  </si>
  <si>
    <t>PY</t>
  </si>
  <si>
    <t>Region: National; Method: Multiplier; Source: Analisis de estimaciones)</t>
  </si>
  <si>
    <t>Peru</t>
  </si>
  <si>
    <t>PER</t>
  </si>
  <si>
    <t>PE</t>
  </si>
  <si>
    <t>Ancient Peru was the seat of several prominent Andean civilizations, most notably that of the Incas whose empire was captured by Spanish conquistadors in 1533. Peru declared its independence in 1821, and remaining Spanish forces were defeated in 1824. After a dozen years of military rule, Peru returned to democratic leadership in 1980, but experienced economic problems and the growth of a violent insurgency. President Alberto FUJIMORI&amp;#39;s election in 1990 ushered in a decade that saw a dramatic turnaround in the economy and significant progress in curtailing guerrilla activity. Nevertheless, the president&amp;#39;s increasing reliance on authoritarian measures and an economic slump in the late 1990s generated mounting dissatisfaction with his regime, which led to his resignation in 2000. A caretaker government oversaw a new election in the spring of 2001, which installed Alejandro TOLEDO Manrique as the new head of government - Peru&amp;#39;s first democratically elected president of indigenous ethnicity. The presidential election of 2006 saw the return of Alan GARCIA Perez who, after a disappointing presidential term from 1985 to 1990, oversaw a robust economic rebound. Former army officer Ollanta HUMALA Tasso was elected president in June 2011, and carried on the sound, market-oriented economic policies of the three preceding administrations. Poverty and unemployment levels have fallen dramatically in the last decade, and today Peru boasts one of the best performing economies in Latin America. Pedro Pablo KUCZYNSKI Godard won a very narrow presidential runoff election in June 2016. Facing impeachment after evidence surfaced of his involvement in a vote-buying scandal, President KUCZYNSKI offered his resignation on 21 March 2018. Two days later, First Vice President Martin Alberto VIZCARRA Cornejo was sworn in as president. On 30 September 2019, President VIZCARRA invoked his constitutional authority to dissolve Peru&amp;#39;s Congress after months of battling with the body over anticorruption reforms. New congressional elections are scheduled for 26 January 2020.</t>
  </si>
  <si>
    <t>Peruvian(s)</t>
  </si>
  <si>
    <t>Peruvian</t>
  </si>
  <si>
    <t>mestizo (mixed Amerindian and white) 60.2%, Amerindian 25.8%,&amp;amp;nbsp;white 5.9%, African descent 3.6%, other (includes Chinese and Japanese descent) 1.2%, unspecified 3.3% (2017 est.)</t>
  </si>
  <si>
    <t>Spanish (official) 82.9%, Quechua (official) 13.6%, Aymara (official) 1.6%, Ashaninka 0.3%, other native languages (includes a large number of minor Amazonian languages) 0.8%, other (includes foreign languages and sign language) 0.2%, none .1%, unspecified .7% (2017 est.)</t>
  </si>
  <si>
    <t>Roman Catholic 60%, Christian 14.6% (includes&amp;amp;nbsp;evangelical 11.1%, other 3.5%), other .3%, none 4%, unspecified 21.1% (2017 est.)</t>
  </si>
  <si>
    <t>Republic of Peru</t>
  </si>
  <si>
    <t>Republica del Peru</t>
  </si>
  <si>
    <t>Region: National ; Source: Spectrum - EPP)</t>
  </si>
  <si>
    <t>Venezuela</t>
  </si>
  <si>
    <t>VEN</t>
  </si>
  <si>
    <t>VE</t>
  </si>
  <si>
    <t>Venezuela was one of three countries that emerged from the collapse of Gran Colombia in 1830 (the others being Ecuador and New Granada, which became Colombia). For most of the first half of the 20th century, Venezuela was ruled by generally benevolent military strongmen who promoted the oil industry and allowed for some social reforms. Democratically elected governments have held sway since 1959, although the re-election of current disputed President Nicolas MADURO in an election boycotted by most opposition parties was widely viewed as fraudulent. Under Hugo CHAVEZ, president from 1999 to 2013, and his hand-picked successor, MADURO, the executive branch has exercised increasingly authoritarian control over other branches of government. National Assembly President Juan GUAIDO is currently recognized by more than 50 countries - including the United States - as the interim president while MADURO retains control of all other institutions within the country and has the support of security forces. Venezuela is currently authoritarian with only one democratic institution - the National Assembly - and strong restrictions on freedoms of expression and the press. The ruling party&amp;#39;s economic policies expanded the state&amp;#39;s role in the economy through expropriations of major enterprises, strict currency exchange and price controls that discourage private sector investment and production, and overdependence on the petroleum industry for revenues, among others. However, Caracas in 2019 relaxed some economic controls to mitigate some impacts of the economic crisis driven by a drop in oil production. Current concerns include human rights abuses, rampant violent crime, high inflation, and widespread shortages of basic consumer goods, medicine, and medical supplies.</t>
  </si>
  <si>
    <t>Venezuelan(s)</t>
  </si>
  <si>
    <t>Venezuelan</t>
  </si>
  <si>
    <t>unspecified Spanish, Italian, Portuguese, Arab, German, African, indigenous people</t>
  </si>
  <si>
    <t>Spanish (official), numerous indigenous dialects</t>
  </si>
  <si>
    <t>nominally Roman Catholic 96%, Protestant 2%, other 2%</t>
  </si>
  <si>
    <t>Bolivarian Republic of Venezuela</t>
  </si>
  <si>
    <t>Republica Bolivariana de Venezuela</t>
  </si>
  <si>
    <t>Venezuela, RB</t>
  </si>
  <si>
    <t>Australia</t>
  </si>
  <si>
    <t>AUS</t>
  </si>
  <si>
    <t>Australia and New Zealand</t>
  </si>
  <si>
    <t>AU</t>
  </si>
  <si>
    <t>ACE</t>
  </si>
  <si>
    <t>Austria</t>
  </si>
  <si>
    <t>Once the center of power for the large Austro-Hungarian Empire, Austria was reduced to a small republic after its defeat in World War I. Following annexation by Nazi Germany in 1938 and subsequent occupation by the victorious Allies in 1945, Austria&amp;#39;s status remained unclear for a decade. A State Treaty signed in 1955 ended the occupation, recognized Austria&amp;#39;s independence, and forbade unification with Germany. A constitutional law that same year declared the country&amp;#39;s &amp;quot;perpetual neutrality&amp;quot; as a condition for Soviet military withdrawal. The Soviet Union&amp;#39;s collapse in 1991 and Austria&amp;#39;s entry into the EU in 1995 have altered the meaning of this neutrality. A prosperous, democratic country, Austria entered the EU Economic and Monetary Union in 1999.</t>
  </si>
  <si>
    <t>Austrian(s)</t>
  </si>
  <si>
    <t>Austrian</t>
  </si>
  <si>
    <t>Austrian 80.8%, German 2.6%,&amp;amp;nbsp; Bosnian and Herzegovinian 1.9%, Turkish 1.8%, Serbian 1.6%, Romanian 1.3%, other 10% (2018 est.)</t>
  </si>
  <si>
    <t>German (official nationwide) 88.6%, Turkish 2.3%, Serbian 2.2%, Croatian (official in Burgenland) 1.6%, other (includes Slovene, official in southern Carinthia, and Hungarian, official in Burgenland) 5.3% (2001 est.)</t>
  </si>
  <si>
    <t>Catholic 73.8% (includes Roman Catholic 73.6%, other Catholic 0.2%), Protestant 4.9%, Muslim 4.2%, Orthodox 2.2%, other 0.8% (includes other Christian), none 12%, unspecified 2% (2001 est.)</t>
  </si>
  <si>
    <t>Republic of Austria</t>
  </si>
  <si>
    <t>Republik Oesterreich</t>
  </si>
  <si>
    <t>Oesterreich</t>
  </si>
  <si>
    <t>Region: National; Method: Consolidation of the outreach statistics of localised sex worker community organisations)</t>
  </si>
  <si>
    <t>ACE-1</t>
  </si>
  <si>
    <t>Australia/New Zeland</t>
  </si>
  <si>
    <t>New Zealand</t>
  </si>
  <si>
    <t>NZL</t>
  </si>
  <si>
    <t>NZ</t>
  </si>
  <si>
    <t>The Polynesian Maori reached New Zealand sometime between A.D. 1250 and 1300. In 1840, their chieftains entered into a compact with Great Britain, the Treaty of Waitangi, in which they ceded sovereignty to Queen Victoria while retaining territorial rights. That same year, the British began the first organized colonial settlement. A series of land wars between 1843 and 1872 ended with the defeat of the native peoples. The British colony of New Zealand became an independent dominion in 1907 and supported the UK militarily in both world wars. New Zealand&amp;#39;s full participation in a number of defense alliances lapsed by the 1980s. In recent years, the government has sought to address longstanding Maori grievances.</t>
  </si>
  <si>
    <t>New Zealander(s)</t>
  </si>
  <si>
    <t>European 64.1%, Maori 16.5%, Chinese 4.9%, Indian 4.7%, Samoan 3.9%, Tongan 1.8%, Cook Islands Maori 1.7%, English 1.5%, Filipino 1.5%, New Zealander 1%, other 13.7% (2018 est.)</t>
  </si>
  <si>
    <t>English (de facto official) 95.4%, Maori (de jure official) 4%, Samoan 2.2%, Northern Chinese 2%, Hindi 1.5%, French 1.2%, Yue 1.1%, New Zealand Sign Language (de jure official) .5%, other or not stated 17.2% (2018 est.)</t>
  </si>
  <si>
    <t>Christian 37.3% (Catholic 10.1%, Anglican 6.8%, Presbyterian and Congregational 5.2%, Pentecostal 1.8%, Methodist 1.6%, Mormon 1.2%, other 10.7%), Hindu 2.7%, Maori 1.3%, Muslim, 1.3%, Buddhist 1.1%, other religion 1.6% (includes Judaism, Spiritualism and New Age religions, Baha&amp;#39;i, Asian religions other than Buddhism), no religion 48.6%, objected to answering 6.7% (2018 est.)</t>
  </si>
  <si>
    <t>none</t>
  </si>
  <si>
    <t>Region: National ; Source: New Zealand Prostitutes Collective)</t>
  </si>
  <si>
    <t>AUT</t>
  </si>
  <si>
    <t>Western Europe</t>
  </si>
  <si>
    <t>AT</t>
  </si>
  <si>
    <t>Ashmore and Cartier Islands</t>
  </si>
  <si>
    <t>These uninhabited islands came under Australian authority in 1931; formal administration began two years later. Ashmore Reef supports a rich and diverse avian and marine habitat; in 1983, it became a National Nature Reserve. Cartier Island, a former bombing range, became a marine reserve in 2000.</t>
  </si>
  <si>
    <t>Territory of Ashmore and Cartier Islands</t>
  </si>
  <si>
    <t>Bahrain</t>
  </si>
  <si>
    <t>BHR</t>
  </si>
  <si>
    <t>Western Asia</t>
  </si>
  <si>
    <t>BH</t>
  </si>
  <si>
    <t>Belize was the site of several Mayan city states until their decline at the end of the first millennium A.D. The British and Spanish disputed the region in the 17th and 18th centuries; it formally became the colony of British Honduras in 1862. Territorial disputes between the UK and Guatemala delayed the independence of Belize until 1981. Guatemala refused to recognize the new nation until 1992 and the two countries are involved in an ongoing border dispute. Both nations have voted to send the dispute for final resolution to the International Court of Justice. Tourism has become the mainstay of the economy. Current concerns include the country&amp;#39;s heavy foreign debt burden, high crime rates, high unemployment combined with a majority youth population, growing involvement in the Mexican and South American drug trade, and one of the highest HIV/AIDS prevalence rates in Central America.</t>
  </si>
  <si>
    <t>Belizean(s)</t>
  </si>
  <si>
    <t>Belizean</t>
  </si>
  <si>
    <t>mestizo 52.9%, Creole 25.9%, Maya 11.3%, Garifuna 6.1%, East Indian 3.9%, Mennonite 3.6%, white 1.2%, Asian 1%, other 1.2%, unknown 0.3% (2010 est.)</t>
  </si>
  <si>
    <t>English 62.9% (official), Spanish 56.6%, Creole 44.6%, Maya 10.5%, German 3.2%, Garifuna 2.9%, other 1.8%, unknown 0.3%, none 0.2% (cannot speak) (2010 est.)</t>
  </si>
  <si>
    <t>Roman Catholic 40.1%, Protestant 31.5% (includes Pentecostal 8.4%, Seventh Day Adventist 5.4%, Anglican 4.7%, Mennonite 3.7%, Baptist 3.6%, Methodist 2.9%, Nazarene 2.8%), Jehovah&amp;#39;s Witness 1.7%, other 10.5% (includes Baha&amp;#39;i, Buddhist, Hindu, Mormon, Muslim, Rastafarian, Salvation Army), unspecified 0.6%, none 15.5% (2010 est.)</t>
  </si>
  <si>
    <t>ME12</t>
  </si>
  <si>
    <t>Belgium</t>
  </si>
  <si>
    <t>BEL</t>
  </si>
  <si>
    <t>BE</t>
  </si>
  <si>
    <t>&amp;lt;p&amp;gt;Belgium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NATO.&amp;lt;/p&amp;gt;</t>
  </si>
  <si>
    <t>Belgian(s)</t>
  </si>
  <si>
    <t>Belgian</t>
  </si>
  <si>
    <t>Belgian 75.2%, Italian 4.1%, Moroccan 3.7%, French 2.4%, Turkish 2%, Dutch 2%, other 10.6% (2012 est.)</t>
  </si>
  <si>
    <t>Dutch (official) 60%, French (official) 40%, German (official) less than 1%</t>
  </si>
  <si>
    <t>Roman Catholic 50%, Protestant and other Christian 2.5%, Muslim 5%, Jewish 0.4%, Buddhist 0.3%, atheist 9.2%, none 32.6% (2009 est.)</t>
  </si>
  <si>
    <t>Kingdom of Belgium</t>
  </si>
  <si>
    <t>Royaume de Belgique (French)/Koninkrijk Belgie (Dutch)/Koenigreich Belgien (German)</t>
  </si>
  <si>
    <t>Belgique/Belgie/Belgien</t>
  </si>
  <si>
    <t>Belgium &amp; Luxembourg</t>
  </si>
  <si>
    <t>Luxembourg</t>
  </si>
  <si>
    <t>LUX</t>
  </si>
  <si>
    <t>LU</t>
  </si>
  <si>
    <t>Founded in 963, Luxembourg became a grand duchy in 1815 and an independent state under the Netherlands. It lost more than half of its territory to Belgium in 1839 but gained a larger measure of autonomy. In 1867, Luxembourg attained full independence under the condition that it promise perpetual neutrality. Overrun by Germany in both world wars, it ended its neutrality in 1948 when it entered into the Benelux Customs Union and when it joined NATO the following year. In 1957, Luxembourg became one of the six founding countries of the EEC (later the EU), and in 1999 it joined the euro currency zone.</t>
  </si>
  <si>
    <t>Luxembourger(s)</t>
  </si>
  <si>
    <t>Luxembourger 51.1%, Portuguese 15.7%, French 7.5%, Italian 3.6%, Belgian 3.3%, German 2.1%, Spanish 1.1%, British 1%, other 14.6% (2019 est.)</t>
  </si>
  <si>
    <t>Luxembourgish (official administrative and judicial language and national language (spoken vernacular)) 55.8%, Portuguese 15.7%, French (official administrative, judicial, and legislative language) 12.1%, German (official administrative and judicial language) 3.1%, Italian 2.9%, English 2.1%, other 8.4% (2011 est.)</t>
  </si>
  <si>
    <t>Christian (predominantly Roman Catholic) 70.4%, Muslim 2.3%, other (includes Buddhist, folk religions, Hindu, Jewish) 0.5%, none 26.8% (2010 est.)</t>
  </si>
  <si>
    <t>Grand Duchy of Luxembourg</t>
  </si>
  <si>
    <t>Grand Duche de Luxembourg</t>
  </si>
  <si>
    <t>Brazil</t>
  </si>
  <si>
    <t>BRA</t>
  </si>
  <si>
    <t>BR</t>
  </si>
  <si>
    <t>&amp;lt;p&amp;gt;Following more than three centuries under Portuguese rule, Brazil gained its independence in 1822, maintaining a monarchical system of government until the abolition of slavery in 1888 and the subsequent proclamation of a republic by the military in 1889. Brazilian coffee exporters politically dominated the country until populist leader Getulio VARGAS rose to power in 1930. By far the largest and most populous country in South America, Brazil underwent more than a half century of populist and military government until 1985, when the military regime peacefully ceded power to civilian rulers. Brazil continues to pursue industrial and agricultural growth and development of its interior. Having successfully weathered a period of global financial difficulty in the late 20th century, Brazil was seen as one of the world&amp;#39;s strongest emerging markets and a contributor to global growth. The awarding of the 2014 FIFA World Cup and 2016 Summer Olympic Games, the first ever to be held in South America, was seen as symbolic of the country&amp;#39;s rise. However, from about 2013 to 2016, Brazil was plagued by a sagging economy, high unemployment, and high inflation, only emerging from recession in 2017. Former President Dilma ROUSSEFF (2011-2016) was removed from office in 2016 by Congress for having committed impeachable acts against Brazil&amp;#39;s budgetary laws, and her vice president, Michel TEMER, served the remainder of her second term. In October 2018, Jair BOLSONARO won the presidency with 55 percent of the vote and assumed office on 1 January 2019.&amp;lt;/p&amp;gt;</t>
  </si>
  <si>
    <t>Brazilian(s)</t>
  </si>
  <si>
    <t>Brazilian</t>
  </si>
  <si>
    <t>white 47.7%, mulatto (mixed white and black) 43.1%, black 7.6%, Asian 1.1%, indigenous 0.4% (2010 est.)</t>
  </si>
  <si>
    <t>Portuguese (official and most widely spoken language)</t>
  </si>
  <si>
    <t>Roman Catholic 64.6%, other Catholic 0.4%, Protestant 22.2% (includes Adventist 6.5%, Assembly of God 2.0%, Christian Congregation of Brazil 1.2%, Universal Kingdom of God 1.0%, other Protestant 11.5%), other Christian 0.7%, Spiritist 2.2%, other 1.4%, none 8%, unspecified 0.4% (2010 est.)</t>
  </si>
  <si>
    <t>Federative Republic of Brazil</t>
  </si>
  <si>
    <t>Republica Federativa do Brasil</t>
  </si>
  <si>
    <t>Brasil</t>
  </si>
  <si>
    <t>Region: National; Method: Household survey; Source: KAP study: PCAP 2013)</t>
  </si>
  <si>
    <t>Canada</t>
  </si>
  <si>
    <t>CAN</t>
  </si>
  <si>
    <t>Northern America</t>
  </si>
  <si>
    <t>CA</t>
  </si>
  <si>
    <t>&amp;lt;p&amp;gt;A land of vast distances and rich natural resources, Canada became a self-governing dominion in 1867, while retaining ties to the British crown. Canada repatriated its constitution from the UK in 1982, severing a final colonial tie. Economically and technologically, the nation has developed in parallel with the US, its neighbor to the south across the world&amp;#39;s longest international border. Canada faces the political challenges of meeting public demands for quality improvements in health care, education, social services, and economic competitiveness, as well as responding to the particular concerns of predominantly francophone Quebec. Canada also aims to develop its diverse energy resources while maintaining its commitment to the environment.&amp;lt;/p&amp;gt;</t>
  </si>
  <si>
    <t>Canadian(s)</t>
  </si>
  <si>
    <t>Canadian</t>
  </si>
  <si>
    <t>Canadian 32.3%, English 18.3%, Scottish 13.9%, French 13.6%, Irish 13.4%, German 9.6%, Chinese 5.1%, Italian 4.6%, North American Indian 4.4%, East Indian 4%, other 51.6% (2016 est.)</t>
  </si>
  <si>
    <t>English (official) 58.7%, French (official) 22%, Punjabi 1.4%, Italian 1.3%, Spanish 1.3%, German 1.3%, Cantonese 1.2%, Tagalog 1.2%, Arabic 1.1%, other 10.5% (2011 est.)</t>
  </si>
  <si>
    <t>Catholic 39% (includes Roman Catholic 38.8%, other Catholic .2%), Protestant 20.3% (includes United Church 6.1%, Anglican 5%, Baptist 1.9%, Lutheran 1.5%, Pentecostal 1.5%, Presbyterian 1.4%, other Protestant 2.9%), Orthodox 1.6%, other Christian 6.3%, Muslim 3.2%, Hindu 1.5%, Sikh 1.4%, Buddhist 1.1%, Jewish 1%, other 0.6%, none 23.9% (2011 est.)</t>
  </si>
  <si>
    <t>AFG</t>
  </si>
  <si>
    <t>Southern Asia</t>
  </si>
  <si>
    <t>AF</t>
  </si>
  <si>
    <t>GPS</t>
  </si>
  <si>
    <t>EECA</t>
  </si>
  <si>
    <t>&amp;lt;p&amp;gt;Ahmad Shah DURRANI unified the Pashtun tribes and founded Afghanistan in 1747. The country served as a buffer between the British and Russian Empires until it won independence from notional British control in 1919. A brief experiment in increased democracy ended in a 1973 coup and a 1978 communist countercoup. The Soviet Union invaded in 1979 to support the tottering Afghan communist regime, touching off a long and destructive war. The USSR withdrew in 1989 under relentless pressure by internationally supported anti-communist mujahidin rebels. A series of subsequent civil wars saw Kabul finally fall in 1996 to the Taliban, a hardline Pakistani-sponsored movement that emerged in 1994 to end the country&amp;#39;s civil war and anarchy. Following the 11 September 2001 terrorist attacks, a US, Allied, and anti-Taliban Northern Alliance military action toppled the Taliban for sheltering Usama BIN LADIN.&amp;lt;/p&amp;gt; &amp;lt;p&amp;gt;A UN-sponsored Bonn Conference in 2001 established a process for political reconstruction that included the adoption of a new constitution, a presidential election in 2004, and National Assembly elections in 2005. In December 2004, Hamid KARZAI became the first democratically elected president of Afghanistan, and the National Assembly was inaugurated the following December. KARZAI was reelected in August 2009 for a second term. The 2014 presidential election was the country&amp;#39;s first to include a runoff, which featured the top two vote-getters from the first round, Abdullah ABDULLAH and Ashraf GHANI. Throughout the summer of 2014, their campaigns disputed the results and traded accusations of fraud, leading to a US-led diplomatic intervention that included a full vote audit as well as political negotiations between the two camps. In September 2014, GHANI and ABDULLAH agreed to form the Government of National Unity, with GHANI inaugurated as president and ABDULLAH elevated to the newly-created position of chief executive officer. The day after the inauguration, the GHANI administration signed the US-Afghan Bilateral Security Agreement and NATO Status of Forces Agreement, which provide the legal basis for the post-2014 international military presence in Afghanistan. After two postponements, the next presidential election was held in September 2019.&amp;lt;/p&amp;gt; &amp;lt;p&amp;gt;The Taliban remains a serious challenge for the Afghan Government in almost every province. The Taliban still considers itself the rightful government of Afghanistan, and it remains a capable and confident insurgent force fighting for the withdrawal of foreign military forces from Afghanistan, establishment of sharia law, and rewriting of the Afghan constitution. In 2019, negotiations between the US and the Taliban in Doha entered their highest level yet, building on momentum that began in late 2018. Underlying the negotiations is the unsettled state of Afghan politics, and prospects for a sustainable political settlement remain unclear.&amp;lt;/p&amp;gt;</t>
  </si>
  <si>
    <t>Afghan(s)</t>
  </si>
  <si>
    <t>Afghan</t>
  </si>
  <si>
    <t>Pashtun, Tajik, Hazara, Uzbek, other (includes smaller numbers of Baloch, Turkmen, Nuristani, Pamiri, Arab, Gujar, Brahui, Qizilbash, Aimaq, Pashai, and Kyrghyz) (2015)</t>
  </si>
  <si>
    <t>Afghan Persian or Dari (official) 77% (Dari functions as the lingua franca), Pashto (official) 48%, Uzbek 11%, English 6%, Turkmen 3%, Urdu 3%, Pashayi 1%, Nuristani 1%, Arabic 1%, Balochi 1% (2017 est.)</t>
  </si>
  <si>
    <t>Muslim 99.7% (Sunni 84.7 - 89.7%, Shia 10 - 15%), other 0.3% (2009 est.)</t>
  </si>
  <si>
    <t>Islamic Republic of Afghanistan</t>
  </si>
  <si>
    <t>Jamhuri-ye Islami-ye Afghanistan</t>
  </si>
  <si>
    <t>Region: Kabul, Herat, Mazar,and Jalalabad; Method: Key informant interview, mapping and enumeration with revers tracking method</t>
  </si>
  <si>
    <t>Eastern Europe &amp; Central Asia</t>
  </si>
  <si>
    <t>DZA</t>
  </si>
  <si>
    <t>Northern Africa</t>
  </si>
  <si>
    <t>DZ</t>
  </si>
  <si>
    <t>NAF</t>
  </si>
  <si>
    <t>North &amp; South Africa</t>
  </si>
  <si>
    <t>AGO</t>
  </si>
  <si>
    <t>Sub-Saharan Africa</t>
  </si>
  <si>
    <t>AO</t>
  </si>
  <si>
    <t>Africa</t>
  </si>
  <si>
    <t>Angola scores low on human development indexes despite using its large oil reserves to rebuild since the end of a 27-year civil war in 2002. Fighting between the Popular Movement for the Liberation of Angola (MPLA), led by Jose Eduardo DOS SANTOS, and the National Union for the Total Independence of Angola (UNITA), led by Jonas SAVIMBI, followed independence from Portugal in 1975. Peace seemed imminent in 1992 when Angola held national elections, but fighting picked up again in 1993. Up to 1.5 million lives may have been lost - and 4 million people displaced - during the more than a quarter century of fighting. SAVIMBI&amp;#39;s death in 2002 ended UNITA&amp;#39;s insurgency and cemented the MPLA&amp;#39;s hold on power. DOS SANTOS stepped down from the presidency in 2017, having led the country since 1979. He pushed through a new constitution in 2010. Joao LOURENCO was elected president in August 2017 and became president of the MPLA in September 2018.</t>
  </si>
  <si>
    <t>Angolan(s)</t>
  </si>
  <si>
    <t>Angolan</t>
  </si>
  <si>
    <t>Ovimbundu 37%, Kimbundu 25%, Bakongo 13%, mestico (mixed European and native African) 2%, European 1%, other 22%</t>
  </si>
  <si>
    <t>Portuguese 71.2% (official), Umbundu 23%, Kikongo 8.2%, Kimbundu 7.8%, Chokwe 6.5%, Nhaneca 3.4%, Nganguela 3.1%, Fiote 2.4%, Kwanhama 2.3%, Muhumbi 2.1%, Luvale 1%, other 3.6% (2014 est.)</t>
  </si>
  <si>
    <t>Roman Catholic 41.1%, Protestant 38.1%, other 8.6%, none 12.3% (2014 est.)</t>
  </si>
  <si>
    <t>Republic of Angola</t>
  </si>
  <si>
    <t>Republica de Angola</t>
  </si>
  <si>
    <t>Region: 5 provinces; Method: PLACE; Source: PLACE)</t>
  </si>
  <si>
    <t>Central Africa</t>
  </si>
  <si>
    <t>AIA</t>
  </si>
  <si>
    <t>AI</t>
  </si>
  <si>
    <t>CAC</t>
  </si>
  <si>
    <t>ATG</t>
  </si>
  <si>
    <t>AG</t>
  </si>
  <si>
    <t>&amp;lt;p&amp;gt;After more than a century of rule by France, Algerians fought through much of the 1950s to achieve independence in 1962. Algeria&amp;#39;s primary political party, the National Liberation Front (FLN), was established in 1954 as part of the struggle for independence and has since largely dominated politics. The Government of Algeria in 1988 instituted a multi-party system in response to public unrest, but the surprising first round success of the Islamic Salvation Front (FIS) in the December 1991 legislative elections led the Algerian army to intervene and postpone the second round of elections to prevent what the secular elite feared would be an extremist-led government from assuming power. The army began a crackdown on the FIS that spurred FIS supporters to begin attacking government targets. Fighting escalated into an insurgency, which saw intense violence from 1992-98, resulting in over 100,000 deaths - many attributed to indiscriminate massacres of villagers by extremists. The government gained the upper hand by the late-1990s, and FIS&amp;#39;s armed wing, the Islamic Salvation Army, disbanded in January 2000.&amp;lt;/p&amp;gt; &amp;lt;p&amp;gt;Abdelaziz BOUTEFLIKA, with the backing of the military, won the presidency in 1999 in an election that was boycotted by several candidates protesting alleged fraud, and won subsequent elections in 2004, 2009, and 2014. The government in 2011 introduced some political reforms in response to the Arab Spring, including lifting the 19-year-old state of emergency restrictions and increasing women&amp;#39;s quotas for elected assemblies, while also increasing subsidies to the populace. Since 2014, Algeria&amp;amp;rsquo;s reliance on hydrocarbon revenues to fund the government and finance the large subsidies for the population has fallen under stress because of declining oil prices. Protests broke out across the country in late February 2019 against President BOUTEFLIKA&amp;amp;rsquo;s decision to seek a fifth term. BOUTEFLIKA resigned on 2 April 2019, and the speaker of the upper house of parliament, Abdelkader BENSALAH, became interim head of state on 9 April. BENSALAH remained in office beyond the 90-day constitutional limit until Algerians elected former Prime Minister Abdelmadjid TEBBOUNE as the country&amp;#39;s new president in December 2019.&amp;lt;/p&amp;gt;</t>
  </si>
  <si>
    <t>Algerian(s)</t>
  </si>
  <si>
    <t>Algerian</t>
  </si>
  <si>
    <t>Arab-Berber 99%, European less than 1%</t>
  </si>
  <si>
    <t>Arabic (official), French (lingua franca), Berber or Tamazight (official); dialects include Kabyle Berber (Taqbaylit), Shawiya Berber (Tacawit), Mzab Berber, Tuareg Berber (Tamahaq)</t>
  </si>
  <si>
    <t>Muslim (official; predominantly Sunni) 99%, other (includes Christian and Jewish) &amp;amp;lt;1% (2012 est.)</t>
  </si>
  <si>
    <t>People&amp;#39;s Democratic Republic of Algeria</t>
  </si>
  <si>
    <t>Al Jumhuriyah al Jaza&amp;#39;iriyah ad Dimuqratiyah ash Sha&amp;#39;biyah</t>
  </si>
  <si>
    <t>Al Jaza&amp;#39;ir</t>
  </si>
  <si>
    <t>Region: St. John's; Method: Consensus upon reviewing IBBS data, community perspectives, and results of several size estimation methods including mapping, unique object multipliers, “wisdom of the crowds,” literature reviews, the sequential sampling size method, and the Delphi method.)</t>
  </si>
  <si>
    <t>CARICOM</t>
  </si>
  <si>
    <t>Central America &amp; Caribbean</t>
  </si>
  <si>
    <t>Caribbean</t>
  </si>
  <si>
    <t>ARM</t>
  </si>
  <si>
    <t>AM</t>
  </si>
  <si>
    <t>&amp;lt;p&amp;gt;Armenia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the Ottoman Empire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1920.&amp;lt;/p&amp;gt; &amp;lt;p&amp;gt;Armenia remains involved in the protracted Nagorno-Karabakh conflict with Azerbaijan. Nagorno-Karabakh was a primarily ethnic Armenian region that Moscow recognized in 1923 as an autonomous oblast within Soviet Azerbaijan. In the late Soviet period, a separatist movement developed which sought to end Azerbaijani control over the region. Fighting over Nagorno-Karabakh began in 1988 and escalated after Armenia and Azerbaijan attained independence from the Soviet Union in 1991. By the time a ceasefire took effect in May 1994, separatists, with Armenian support, controlled Nagornoâ€‘Karabakh and seven surrounding Azerbaijani territories. The 1994 ceasefire continues to hold, although violence continues along the line of contact separating the opposing forces, as well as the Armenia-Azerbaijan international border. The final status of Nagorno-Karabakh remains the subject of international mediation by the Organization for Security and Cooperation in Europe (OSCE) Minsk Group, which works to help the sides settle the conflict peacefully. The OSCE Minsk Group is coâ€‘chaired by the US, France, and Russia.&amp;lt;/p&amp;gt; &amp;lt;p&amp;gt;Turkey closed the common border with Armenia in 1993 in support of Azerbaijan in its conflict with Armenia over control of Nagorno-Karabakh and surrounding areas, further hampering Armenian economic growth. In 2009, Armenia and Turkey signed Protocols normalizing relations between the two countries, but neither country ratified the Protocols, and Armenia officially withdrew from the Protocols in March 2018. In 2015, Armenia joined the Eurasian Economic Union alongside Russia, Belarus, Kazakhstan, and Kyrgyzstan. In November 2017, Armenia signed a Comprehensive and Enhanced Partnership Agreement (CEPA) with the EU. In spring 2018, Serzh SARGSIAN of the Republican Party of Armenia (RPA) stepped down and Civil Contract party leader Nikol PASHINYAN became prime minister.&amp;lt;/p&amp;gt;</t>
  </si>
  <si>
    <t>Armenian(s)</t>
  </si>
  <si>
    <t>Armenian</t>
  </si>
  <si>
    <t>Armenian 98.1%, Yezidi (Kurd) 1.2%, other 0.7% (2011 est.)</t>
  </si>
  <si>
    <t>Armenian (official) 97.9%, Kurdish (spoken by Yezidi minority) 1%, other 1% (2011 est.)</t>
  </si>
  <si>
    <t>Armenian Apostolic 92.6%, Evangelical 1%, other 2.4%, none 1.1%, unspecified 2.9% (2011 est.)</t>
  </si>
  <si>
    <t>Republic of Armenia</t>
  </si>
  <si>
    <t>Hayastani Hanrapetut&amp;#39;yun</t>
  </si>
  <si>
    <t>Hayastan</t>
  </si>
  <si>
    <t>Region: National; Method: Unique object multiplier, Wisdom of crowd, Enumeration, and Literature review)</t>
  </si>
  <si>
    <t>ABW</t>
  </si>
  <si>
    <t>AW</t>
  </si>
  <si>
    <t>CARIB-7</t>
  </si>
  <si>
    <t>AZE</t>
  </si>
  <si>
    <t>AZ</t>
  </si>
  <si>
    <t>Region: National; Method: Service multiplier, Unique Object , Literature SS-PSE</t>
  </si>
  <si>
    <t>BHS</t>
  </si>
  <si>
    <t>BS</t>
  </si>
  <si>
    <t>BGD</t>
  </si>
  <si>
    <t>BD</t>
  </si>
  <si>
    <t>SA</t>
  </si>
  <si>
    <t>Bermuda was first settled in 1609 by shipwrecked English colonists heading for Virginia. Self-governing since 1620, Bermuda is the oldest and most populous of the British overseas territories. Vacationing to the island to escape North American winters first developed in Victorian times. Tourism continues to be important to the island&amp;#39;s economy, although international business has overtaken it in recent years. Bermuda has also developed into a highly successful offshore financial center. A referendum on independence from the UK was soundly defeated in 1995.</t>
  </si>
  <si>
    <t>Bermudian(s)</t>
  </si>
  <si>
    <t>Bermudian</t>
  </si>
  <si>
    <t>African descent 53.8%, white 31%, mixed 7.5%, other 7.1%, unspecified 0.6% (2010 est.)</t>
  </si>
  <si>
    <t>English (official), Portuguese</t>
  </si>
  <si>
    <t>Protestant 46.2% (includes Anglican 15.8%, African Methodist Episcopal 8.6%, Seventh Day Adventist 6.7, Pentecostal 3.5%, Methodist 2.7%, Presbyterian 2.0%, Church of God 1.6%, Baptist 1.2%, Salvation Army 1.1%, Brethren 1.0%, other Protestant 2.0%), Roman Catholic 14.5%, Jehovah&amp;#39;s Witness 1.3%, other Christian 9.1%, Muslim 1%, other 3.9%, none 17.8%, unspecified 6.2% (2010 est.)</t>
  </si>
  <si>
    <t>Region: National; Method: Mapping and extrapolation)</t>
  </si>
  <si>
    <t>Asia Pacific</t>
  </si>
  <si>
    <t>BRB</t>
  </si>
  <si>
    <t>BB</t>
  </si>
  <si>
    <t>The island was uninhabited when first settled by the British in 1627. African slaves worked the sugar plantations established on the island, which initially dominated the Caribbean sugar industry. By 1720 Barbados was no longer a dominant force within the sugar industry, having been surpassed by the Leeward Islands and Jamaica. Slavery was abolished in 1834. The Barbadian economy remained heavily dependent on sugar, rum, and molasses production through most of the 20th century. The gradual introduction of social and political reforms in the 1940s and 1950s led to complete independence from the UK in 1966. In the 1990s, tourism and manufacturing surpassed the sugar industry in economic importance.</t>
  </si>
  <si>
    <t>Barbadian(s) or Bajan (colloquial)</t>
  </si>
  <si>
    <t>Barbadian or Bajan (colloquial)</t>
  </si>
  <si>
    <t>African descent 92.4%, mixed 3.1%, white 2.7%, East Indian 1.3%, other 0.2%, unspecified 0.3% (2010 est.)</t>
  </si>
  <si>
    <t>English (official), Bajan (English-based creole language, widely spoken in informal settings)</t>
  </si>
  <si>
    <t>Protestant 66.4% (includes Anglican 23.9%, other Pentecostal 19.5%, Adventist 5.9%, Methodist 4.2%, Wesleyan 3.4%, Nazarene 3.2%, Church of God 2.4%, Baptist 1.8%, Moravian 1.2%, other Protestant 0.9%), Roman Catholic 3.8%, other Christian 5.4% (includes Jehovah&amp;#39;s Witness 2.0%, other 3.4%), Rastafarian 1%, other 1.5%, none 20.6%, unspecified 1.2% (2010 est.)</t>
  </si>
  <si>
    <t>BLR</t>
  </si>
  <si>
    <t>Eastern Europe</t>
  </si>
  <si>
    <t>BY</t>
  </si>
  <si>
    <t>Burundi is a small country in Central-East Africa bordered by Tanzania, Rwanda, the Democratic Republic of Congo, and Lake Tanganyika. Burundi gained its independence from Belgium in 1962 as the Kingdom of Burundi, but the monarchy was overthrown in 1966 and a republic established. Political violence and non-democratic transfers of power have marked much of its history; Burundi&amp;#39;s first democratically elected president, a Hutu, was assassinated in October 1993 after only 100 days in office. The internationally brokered Arusha Agreement, signed in 2000, and subsequent ceasefire agreements with armed movements ended the 1993-2005 civil war. Burundi&amp;amp;rsquo;s second democratic elections were held in 2005. Pierre NKURUNZIZA was elected president in 2005 and 2010, and again in a controversial election in 2015. Burundi continues to face many economic and political challenges.</t>
  </si>
  <si>
    <t>Burundian(s)</t>
  </si>
  <si>
    <t>Burundian</t>
  </si>
  <si>
    <t>Hutu 85%, Tutsi 14%, Twa (Pygmy) 1%, Europeans 3,000, South Asians 2,000</t>
  </si>
  <si>
    <t>Kirundi only 29.7% (official); French only .3% (official); Swahili only .2%; English only .1% (official); Kirundi and French 8.4%; Kirundi, French, and English 2.4%, other language combinations 2%, unspecified 56.9% (2008 est.)</t>
  </si>
  <si>
    <t>Roman Catholic 62.1%, Protestant 23.9% (includes Adventist 2.3% and other Protestant 21.6%), Muslim 2.5%, other 3.6%, unspecified 7.9% (2008 est.)</t>
  </si>
  <si>
    <t>Republic of Burundi</t>
  </si>
  <si>
    <t>Republique du Burundi/Republika y&amp;#39;u Burundi</t>
  </si>
  <si>
    <t>Region: National; Method: Unknown; Source: Отчет  )</t>
  </si>
  <si>
    <t>BLZ</t>
  </si>
  <si>
    <t>BZ</t>
  </si>
  <si>
    <t>Central America</t>
  </si>
  <si>
    <t>BEN</t>
  </si>
  <si>
    <t>BJ</t>
  </si>
  <si>
    <t>Region: National; Method: Literature review and individual interviews)</t>
  </si>
  <si>
    <t>Western Africa</t>
  </si>
  <si>
    <t>BMU</t>
  </si>
  <si>
    <t>BM</t>
  </si>
  <si>
    <t>Burma</t>
  </si>
  <si>
    <t>&amp;lt;p&amp;gt;Various ethnic Burman and ethnic minority city-states or kingdoms occupied the present borders through the 19th century, and several minority ethnic groups continue to maintain independent armies and control territory within the country today, in opposition to the central government. Over a period of 62 years (1824-1886), Britain conquered Burma and incorporated&amp;amp;nbsp;all the groups within&amp;amp;nbsp;the country into its Indian Empire. Burma was administered as a province of India until 1937 when it became a separate, self-governing colony; in 1948,&amp;amp;nbsp;following major battles on its territory during World War II,&amp;amp;nbsp;Burma attained independence from the British Commonwealth. Gen. NE WIN dominated the government from 1962 to 1988, first as military ruler, then as self-appointed president, and later as political kingpin. In response to widespread civil unrest, NE WIN resigned in 1988, but within months the military crushed student-led protests and took power. Since independence, successive&amp;amp;nbsp;Burmese&amp;amp;nbsp;governments have fought on-and-off conflicts with armed ethnic groups&amp;amp;nbsp;seeking autonomy&amp;amp;nbsp;in the country&amp;amp;rsquo;s mountainous border regions.&amp;lt;/p&amp;gt; &amp;lt;p&amp;gt;Multiparty legislative elections in 1990 resulted in the main opposition party - the National League for Democracy (NLD) - winning a landslide victory. Instead of handing over power, the junta placed NLD leader (and 1991 Nobel Peace Prize recipient) AUNG SAN SUU KYI under house arrest from 1989 to 1995, 2000 to 2002, and from May 2003 to November 2010. In late September 2007, the ruling junta brutally suppressed protests over increased fuel prices led by prodemocracy activists and Buddhist monks, killing an unknown number of people and arresting thousands for participating in the demonstrations - popularly referred to as the Saffron Revolution. In early May 2008, Cyclone&amp;amp;nbsp;Nargis&amp;amp;nbsp;struck Burma, which left over 138,000 dead and tens of thousands injured and homeless. Despite this tragedy, the junta proceeded with its May constitutional referendum, the first vote in Burma since 1990. The 2008 constitution reserves 25% of its seats to the military. Legislative elections held in November 2010, which the NLD boycotted and many in the international community considered flawed, saw the successor ruling junta&amp;#39;s mass organization, the Union Solidarity and Development Party garner over 75% of the contested seats.&amp;lt;/p&amp;gt; &amp;lt;p&amp;gt;The national legislature convened in January 2011 and selected former Prime Minister THEIN SEIN as president. Although the vast majority of national-level appointees named by THEIN SEIN were former or current military officers, the government initiated a series of political and economic reforms leading to a substantial opening of the long-isolated country. These reforms included releasing hundreds of political prisoners, signing a nationwide cease-fire with several of the country&amp;#39;s ethnic armed groups, pursuing legal reform, and gradually reducing restrictions on freedom of the press, association, and civil society. At least due in part to these reforms, AUNG SAN SUU KYI was elected to the national legislature in April 2012 and became chair of the Committee for Rule of Law and Tranquility. Burma served as chair of the Association of Southeast Asian Nations (ASEAN) for 2014. In a flawed but largely credible national legislative election in November 2015 featuring more than 90 political parties, the NLD again won a landslide victory. Using its overwhelming majority in both houses of parliament, the NLD elected HTIN KYAW, AUNG SAN SUU KYI&amp;amp;rsquo;s confidant and long-time NLD supporter, as president. The new legislature created the position of State Counsellor, according AUNG SAN SUU KYI a formal role in the government and making her the de facto head of state. Burma&amp;#39;s first credibly elected civilian government after more than five decades of military dictatorship was sworn into office on 30 March 2016. In March 2018, upon HTIN KYAW&amp;amp;rsquo;s resignation, parliament selected WIN MYINT, another long-time ally of AUNG SAN SUU KYI&amp;amp;rsquo;s, as president.&amp;lt;/p&amp;gt; &amp;lt;p&amp;gt;Attacks in October 2016 and August 2017 on security forces in northern Rakhine State by members of the&amp;amp;nbsp;Arakan&amp;amp;nbsp;Rohingya Salvation Army (ARSA), a Rohingya militant group, resulted in military crackdowns on the Rohingya population&amp;amp;nbsp;that reportedly caused thousands of deaths&amp;amp;nbsp;and human rights abuses. Following the August 2017 violence, over 740,000 Rohingya fled&amp;amp;nbsp;to neighboring Bangladesh as refugees. In November 2017, the US Department of State determined that the August 2017 violence constituted ethnic cleansing&amp;amp;nbsp;of Rohingyas. The UN has called for Burma to allow access to a Fact Finding Mission to investigate reports of human rights violations and abuses and to work with Bangladesh to facilitate repatriation of Rohingya refugees, and in September 2018 the International Criminal Court&amp;amp;nbsp;(ICC)&amp;amp;nbsp;determined it had jurisdiction to investigate&amp;amp;nbsp;reported human rights&amp;amp;nbsp;abuses&amp;amp;nbsp;against Rohingyas. Burma&amp;amp;nbsp;has&amp;amp;nbsp;rejected charges of ethnic cleansing&amp;amp;nbsp;and genocide,&amp;amp;nbsp;and has chosen not to work with the UN Fact Finding Mission&amp;amp;nbsp;or the ICC. In March 2018, President HTIN KYAW announced his voluntary retirement; NLD parliamentarian WIN MYINT was named by the parliament as his successor. In February 2019, the NLD announced it would establish a parliamentary committee to examine options for constitutional reform&amp;amp;nbsp;ahead of national the elections planned for 2020.&amp;lt;/p&amp;gt;</t>
  </si>
  <si>
    <t>Burmese (singular and plural)</t>
  </si>
  <si>
    <t>Burmese</t>
  </si>
  <si>
    <t>Burman (Bamar) 68%, Shan 9%, Karen 7%, Rakhine 4%, Chinese 3%, Indian 2%, Mon 2%, other 5%</t>
  </si>
  <si>
    <t>Burmese (official)</t>
  </si>
  <si>
    <t>Buddhist 87.9%, Christian 6.2%, Muslim 4.3%, Animist 0.8%, Hindu 0.5%, other 0.2%, none 0.1% (2014 est.)</t>
  </si>
  <si>
    <t>Union of Burma</t>
  </si>
  <si>
    <t>Pyidaungzu Thammada Myanma Naingngandaw (translated as the Republic of the Union of Myanmar)</t>
  </si>
  <si>
    <t>Myanma Naingngandaw</t>
  </si>
  <si>
    <t>BTN</t>
  </si>
  <si>
    <t>BT</t>
  </si>
  <si>
    <t>BWA</t>
  </si>
  <si>
    <t>BW</t>
  </si>
  <si>
    <t>SAF</t>
  </si>
  <si>
    <t>Region: 12 health districts</t>
  </si>
  <si>
    <t>Southern Africa</t>
  </si>
  <si>
    <t>VGB</t>
  </si>
  <si>
    <t>BFA</t>
  </si>
  <si>
    <t>BF</t>
  </si>
  <si>
    <t>Lucayan Indians inhabited the islands when Christopher COLUMBUS first set foot in the New World on San Salvador in 1492. British settlement of the islands began in 1647; the islands became a colony in 1783. Piracy thrived in the 17th and 18th centuries because of The Bahamas close proximity to shipping lanes. Since attaining independence from the UK in 1973, The Bahamas has prospered through tourism, international banking, and investment management, which comprise up to 85% of GDP. Because of its proximity to the US - the nearest Bahamian landmass being only 80 km (50 mi) from Florida - the country is a major transshipment point for illicit trafficking, particularly to the US mainland, as well as Europe. US law enforcement agencies cooperate closely with The Bahamas, and the US Coast Guard assists Bahamian authorities in coastal defense through Operation Bahamas, Turks and Caicos, or OPBAT.</t>
  </si>
  <si>
    <t>Bahamian(s)</t>
  </si>
  <si>
    <t>Bahamian</t>
  </si>
  <si>
    <t>black 90.6%, white 4.7%, black and white 2.1%, other 1.9%, unspecified 0.7% (2010 est.)</t>
  </si>
  <si>
    <t>English (official), Creole (among Haitian immigrants)</t>
  </si>
  <si>
    <t>Protestant 69.9% (includes Baptist 34.9%, Anglican 13.7%, Pentecostal 8.9% Seventh Day Adventist 4.4%, Methodist 3.6%, Church of God 1.9%, Brethren 1.6%, other Protestant .9%), Roman Catholic 12%, other Christian 13% (includes Jehovah&amp;#39;s Witness 1.1%), other 0.6%, none 1.9%, unspecified 2.6% (2010 est.)</t>
  </si>
  <si>
    <t>Commonwealth of The Bahamas</t>
  </si>
  <si>
    <t>The Bahamas</t>
  </si>
  <si>
    <t>Region: National; Method: PLACE)</t>
  </si>
  <si>
    <t>BDI</t>
  </si>
  <si>
    <t>BI</t>
  </si>
  <si>
    <t>Eastern Africa</t>
  </si>
  <si>
    <t>CPV</t>
  </si>
  <si>
    <t>CV</t>
  </si>
  <si>
    <t>Region: Praia, Santa Cruz, Santa Catarina, Sal and Sao Vicente; Method: Enumeration; Source: Etude socio comportamentale et de prevalence VIH en travailleurs de sexe)</t>
  </si>
  <si>
    <t>KHM</t>
  </si>
  <si>
    <t>South-eastern Asia</t>
  </si>
  <si>
    <t>KH</t>
  </si>
  <si>
    <t>SEA&amp;P</t>
  </si>
  <si>
    <t>Region: National; Method: Triangulation and consensus; Source: Based on IBBS 2019 and data triangulation with national  prevention database that used UIC)</t>
  </si>
  <si>
    <t>Southeast Asia</t>
  </si>
  <si>
    <t>CMR</t>
  </si>
  <si>
    <t>CM</t>
  </si>
  <si>
    <t>French Cameroon became independent in 1960 as the Republic of Cameroon. The following year the southern portion of neighboring British Cameroon voted to merge with the new country to form the Federal Republic of Cameroon. In 1972, a new constitution replaced the federation with a unitary state, the United Republic of Cameroon. The country has generally enjoyed stability, which has enabled the development of agriculture, roads, and railways, as well as a petroleum industry. Despite slow movement toward democratic reform, political power remains firmly in the hands of President Paul BIYA.</t>
  </si>
  <si>
    <t>Cameroonian(s)</t>
  </si>
  <si>
    <t>Cameroonian</t>
  </si>
  <si>
    <t>Cameroon Highlanders 31%, Equatorial Bantu 19%, Kirdi 11%, Fulani 10%, Northwestern Bantu 8%, Eastern Nigritic 7%, other African 13%, non-African less than 1%</t>
  </si>
  <si>
    <t>24 major African language groups, English (official), French (official)</t>
  </si>
  <si>
    <t>Roman Catholic 38.4%, Protestant 26.3%, other Christian 4.5%, Muslim 20.9%, animist 5.6%, other 1%, non-believer 3.2% (2005 est.)</t>
  </si>
  <si>
    <t>Republic of Cameroon</t>
  </si>
  <si>
    <t>Republique du Cameroun/Republic of Cameroon</t>
  </si>
  <si>
    <t>Cameroun/Cameroon</t>
  </si>
  <si>
    <t>Region: National; Method: Programmatic mapping; Source: Rapport  cartographie programmatique et estimation de taille des travailleuses de sexe, des hommes ayant des rapports sexuels avec des hommes, les usagers de drogue et les adolescent</t>
  </si>
  <si>
    <t>CYM</t>
  </si>
  <si>
    <t>KY</t>
  </si>
  <si>
    <t>CAF</t>
  </si>
  <si>
    <t>CF</t>
  </si>
  <si>
    <t>Congo, Republic of the</t>
  </si>
  <si>
    <t>Upon independence in 1960, the former French region of Middle Congo became the Republic of the Congo. A quarter century of experimentation with Marxism was abandoned in 1990 and a democratically elected government took office in 1992. A two-year civil war that ended in 1999 restored former Marxist President Denis SASSOU-Nguesso, who had ruled from 1979 to 1992, and sparked a short period of ethnic and political unrest that was resolved by a peace agreement in late 1999. A new constitution adopted three years later provided for a multi-party system and a seven-year presidential term, and elections arranged shortly thereafter installed SASSOU-Nguesso. Following a year of renewed fighting, President SASSOU-Nguesso and southern-based rebel groups agreed to a final peace accord in March 2003. SASSOU-Nguesso was reeelected in 2009 and, after passing a referendum allowing him to run for a third term, was reelected again in 2016. The Republic of Congo is one of Africa&amp;#39;s largest petroleum producers, but with declining production it will need new offshore oil finds to sustain its oil earnings over the long term.</t>
  </si>
  <si>
    <t>Congolese (singular and plural)</t>
  </si>
  <si>
    <t>Congolese or Congo</t>
  </si>
  <si>
    <t>Kongo 40.5%, Teke 16.9%, Mbochi 13.1%, foreigner 8.2%, Sangha 5.6%, Mbere/Mbeti/Kele 4.4%, Punu 4.3%, Pygmy 1.6%, Oubanguiens 1.6%, Duma 1.5%, Makaa 1.3%, other and unspecified 1% (2014-15 est.)</t>
  </si>
  <si>
    <t>French (official), French Lingala and Monokutuba (lingua franca trade languages), many local languages and dialects (of which Kikongo is the most widespread)</t>
  </si>
  <si>
    <t>Roman Catholic 33.1%, Awakening Churches/Christian Revival 22.3%, Protestant 19.9%, Salutiste 2.2%, Muslim 1.6%, Kimbanguiste 1.5%, other 8.1%, none 11.3% (2010 est.)</t>
  </si>
  <si>
    <t>Republic of the Congo</t>
  </si>
  <si>
    <t>Congo (Brazzaville)</t>
  </si>
  <si>
    <t>Republique du Congo</t>
  </si>
  <si>
    <t>Congo</t>
  </si>
  <si>
    <t>Region: Capitale</t>
  </si>
  <si>
    <t>TCD</t>
  </si>
  <si>
    <t>TD</t>
  </si>
  <si>
    <t>First colonized by the Spanish, the islands came under British control in the early 19th century. The islands&amp;#39; sugar industry was hurt by the emancipation of the slaves in 1834. Manpower was replaced with the importation of contract laborers from India between 1845 and 1917, which boosted sugar production as well as the cocoa industry. The discovery of oil on Trinidad in 1910 added another important export. Independence was attained in 1962. The country is one of the most prosperous in the Caribbean thanks largely to petroleum and natural gas production and processing. Tourism, mostly in Tobago, is targeted for expansion and is growing. The government is struggling to reverse a surge in violent crime.</t>
  </si>
  <si>
    <t>Trinidadian(s), Tobagonian(s)</t>
  </si>
  <si>
    <t>Trinidadian, Tobagonian</t>
  </si>
  <si>
    <t>East Indian 35.4%, African descent 34.2%, mixed - other 15.3%, mixed - African/East Indian 7.7%, other 1.3%, unspecified 6.2% (2011 est.)</t>
  </si>
  <si>
    <t>English (official), Trinidadian Creole English, Tobagonian Creole English, Caribbean Hindustani (a dialect of Hindi), Trinidadian Creole French, Spanish, Chinese</t>
  </si>
  <si>
    <t>Protestant 32.1% (Pentecostal/Evangelical/Full Gospel 12%, Baptist 6.9%, Anglican 5.7%, Seventh-Day Adventist 4.1%, Presbyterian/Congregational 2.5%, other Protestant 0.9%), Roman Catholic 21.6%, Hindu 18.2%, Muslim 5%, Jehovah&amp;#39;s Witness 1.5%, other 8.4%, none 2.2%, unspecified 11.1% (2011 est.)</t>
  </si>
  <si>
    <t>Republic of Trinidad and Tobago</t>
  </si>
  <si>
    <t>COM</t>
  </si>
  <si>
    <t>KM</t>
  </si>
  <si>
    <t>Region: National; Method: Programmatic mapping; Source: Cartographie et Estimation de la taille des TS et HSH en Union des Comores)</t>
  </si>
  <si>
    <t>COD</t>
  </si>
  <si>
    <t>CD</t>
  </si>
  <si>
    <t>Chad, part of France&amp;#39;s African holdings until 1960, endured three decades of civil warfare, as well as invasions by Libya, before peace was restored in 1990. The government eventually drafted a democratic constitution and held flawed presidential elections in 1996 and 2001. In 1998, a rebellion broke out in northern Chad, which has sporadically flared up despite several peace agreements between the government and insurgents. In June 2005, President Idriss DEBY held a referendum successfully removing constitutional term limits and won another controversial election in 2006. Sporadic rebel campaigns continued throughout 2006 and 2007. The capital experienced a significant insurrection in early 2008, but has had no significant rebel threats since then, in part due to Chad&amp;#39;s 2010 rapprochement with Sudan, which previously used Chadian rebels as proxies. Nevertheless, a state of emergency continues to be in place in the Sila and Ouaddai regions bordering Sudan.&amp;amp;nbsp; In late 2015, the government imposed a state of emergency in the Lake Chad region following multiple attacks by the terrorist group Boko Haram throughout the year; Boko Haram also launched several bombings in N&amp;#39;Djamena in mid-2015. A state of emergency is also emplaced in the western Tibesti region bordering Niger where rival ethnic groups are fighting. DEBY in 2016 was reelected to his fifth term in an election that was peaceful but flawed. In December 2015, Chad completed a two-year rotation on the UN Security Council. In January 2017, DEBY completed a one-year term as&amp;amp;nbsp;Chairperson of the African Union Assembly. (2019)</t>
  </si>
  <si>
    <t>Chadian(s)</t>
  </si>
  <si>
    <t>Chadian</t>
  </si>
  <si>
    <t>Sara (Ngambaye/Sara/Madjingaye/Mbaye) 30.5%, Kanembu/Bornu/Buduma 9.8%, Arab 9.7%, Wadai/Maba/Masalit/Mimi 7%, Gorane 5.8%, Masa/Musseye/Musgum 4.9%, Bulala/Medogo/Kuka 3.7%, Marba/Lele/Mesme 3.5%, Mundang 2.7%, Bidiyo/Migaama/Kenga/Dangleat 2.5%, Dadjo/Kibet/Muro 2.4%, Tupuri/Kera 2%, Gabri/Kabalaye/Nanchere/Somrai 2%, Fulani/Fulbe/Bodore 1.8%, Karo/Zime/Peve 1.3%, Baguirmi/Barma 1.2%, Zaghawa/Bideyat/Kobe 1.1%, Tama/Assongori/Mararit 1.1%, Mesmedje/Massalat/Kadjakse 0.8%, other Chadian ethnicities 3.4%, Chadians of foreign ethnicities 0.9%, foreign nationals 0.3%, unspecified 1.7% (2014-15 est.)</t>
  </si>
  <si>
    <t>French (official), Arabic (official), Sara (in south), more than 120 different languages and dialects</t>
  </si>
  <si>
    <t>Muslim 52.1%, Protestant 23.9%, Roman Catholic 20%, animist 0.3%, other Christian 0.2%, none 2.8%, unspecified 0.7% (2014-15 est.)</t>
  </si>
  <si>
    <t>Republic of Chad</t>
  </si>
  <si>
    <t>Republique du Tchad/Jumhuriyat Tshad</t>
  </si>
  <si>
    <t>Tchad/Tshad</t>
  </si>
  <si>
    <t>Region: National; Method: Unique object and social event multiplier and RDS and extrapolation; Source: Rapport de l'enquête sur la Cartographie programmatique et Estimation de taille des populations clés exposées au risque du VIH/Sida et des IST dans 12 Provinces de la RDC)</t>
  </si>
  <si>
    <t>COG</t>
  </si>
  <si>
    <t>CG</t>
  </si>
  <si>
    <t>Congo, Democratic Republic of the</t>
  </si>
  <si>
    <t>&amp;lt;p&amp;gt;Established as an official Belgian colony in 1908, the then-Republic of the Congo gained its independence in 1960, but its early years were marred by political and social instability. Col. Joseph MOBUTU seized power and declared himself president in a November 1965 coup. He subsequently changed his name - to MOBUTU Sese Seko - as well as that of the country - to Zaire. MOBUTU retained his position for 32 years through several sham elections, as well as through brutal force. Ethnic strife and civil war, touched off by a massive inflow of refugees in 1994 from conflict in Rwanda and Burundi, led in May 1997 to the toppling of the MOBUTU regime by a rebellion backed by Rwanda and Uganda and fronted by Laurent KABILA. KABILA renamed the country the Democratic Republic of the Congo (DRC), but in August 1998 his regime was itself challenged by a second insurrection again backed by Rwanda and Uganda. Troops from Angola, Chad, Namibia, Sudan, and Zimbabwe intervened to support KABILA&amp;#39;s regime. In January 2001, KABILA was assassinated and his son, Joseph KABILA, was named head of state. In October 2002, the new president was successful in negotiating the withdrawal of Rwandan forces occupying the eastern DRC; two months later, the Pretoria Accord was signed by all remaining warring parties to end the fighting and establish a government of national unity. Presidential, National Assembly, and provincial legislatures took place in 2006, with Joseph KABILA elected to office.&amp;lt;/p&amp;gt; &amp;lt;p&amp;gt;National elections were held in November 2011 and disputed results allowed Joseph KABILA to be reelected to the presidency. While the DRC constitution barred President KABILA from running for a third term, the DRC Government delayed national elections originally slated for November 2016, to 30 December 2018. This failure to hold elections as scheduled fueled significant civil and political unrest, with sporadic street protests by KABILA&amp;amp;rsquo;s opponents and exacerbation of tensions in the tumultuous eastern DRC regions. Presidential, legislative, and provincial elections were held in late December 2018 and early 2019 across most of the country. The DRC Government canceled presidential elections in the cities of Beni and Butembo (citing concerns over an ongoing Ebola outbreak in the region) as well as Yumbi (which had recently experienced heavy violence).&amp;lt;/p&amp;gt; &amp;lt;p&amp;gt;Opposition candidate Felix TSHISEKEDI was announced the election winner on 10 January 2019 and inaugurated two weeks later. This was the first transfer of power to an opposition candidate without significant violence or a coup since the DRC&amp;#39;s independence.&amp;amp;nbsp;&amp;lt;/p&amp;gt; &amp;lt;p&amp;gt;The DRC, particularly in the East, continues to experience violence perpetrated by over 100 armed groups active in the region, including the Allied Democratic Forces (ADF), the Democratic Forces for the Liberation of Rwanda (FDLR), and assorted Mai Mai militias. The UN Organization Stabilization Mission in the DRC (MONUSCO) has operated in the region since 1999 and is the largest and most expensive UN peacekeeping mission in the world.&amp;lt;/p&amp;gt; &amp;lt;p&amp;gt;&amp;amp;nbsp;&amp;lt;/p&amp;gt;</t>
  </si>
  <si>
    <t>over 200 African ethnic groups of which the majority are Bantu; the four largest tribes - Mongo, Luba, Kongo (all Bantu), and the Mangbetu-Azande (Hamitic) - make up about 45% of the population</t>
  </si>
  <si>
    <t>French (official), Lingala (a lingua franca trade language), Kingwana (a dialect of Kiswahili or Swahili), Kikongo, Tshiluba</t>
  </si>
  <si>
    <t>Roman Catholic 29.9%, Protestant 26.7%, Kimbanguist 2.8%, other Christian 36.5%, Muslim 1.3%, other (includes syncretic sects and indigenous beliefs) 1.2%, none 1.3%, unspecified .2% (2014 est.)</t>
  </si>
  <si>
    <t>Democratic Republic of the Congo</t>
  </si>
  <si>
    <t>DRC</t>
  </si>
  <si>
    <t>Republique Democratique du Congo</t>
  </si>
  <si>
    <t>RDC</t>
  </si>
  <si>
    <t>Region: 5 cities</t>
  </si>
  <si>
    <t>COK</t>
  </si>
  <si>
    <t>CRI</t>
  </si>
  <si>
    <t>CR</t>
  </si>
  <si>
    <t>Coral Sea Islands</t>
  </si>
  <si>
    <t>Scattered over more than three-quarters of a million square kilometers of ocean, the Coral Sea Islands were declared a territory of Australia in 1969. They are uninhabited except for a small meteorological staff on the Willis Islets. Automated weather stations, beacons, and a lighthouse occupy many other islands and reefs. The Coral Sea Islands Act 1969 was amended in 1997 to extend the boundaries of the Coral Sea Islands Territory around Elizabeth and Middleton Reefs.</t>
  </si>
  <si>
    <t>Coral Sea Islands Territory</t>
  </si>
  <si>
    <t>Region: Gran Área Metropolitana; Method: TLS and mapping)</t>
  </si>
  <si>
    <t>CIV</t>
  </si>
  <si>
    <t>CI</t>
  </si>
  <si>
    <t>Chile</t>
  </si>
  <si>
    <t>Prior to the arrival of the Spanish in the 16th century, the Inca ruled northern Chile for nearly a century while an indigenous people, the Mapuche, inhabited central and southern Chile. Although Chile declared its independence in 1810, it did not achieve decisive victory over the Spanish until 1818. In the War of the Pacific (1879-83), Chile defeated Peru and Bolivia to win its present northern regions. In the 1880s, the Chilean central government gained control over the central and southern regions inhabited by the Mapuche. After a series of elected governments, the three-year-old Marxist government of Salvador ALLENDE was overthrown in 1973 by a military coup led by General Augusto PINOCHET, who ruled until a democratically-elected president was inaugurated in 1990. Economic reforms, maintained consistently since the 1980s, contributed to steady growth, reduced poverty rates by over half, and helped secure the country&amp;#39;s commitment to democratic and representative government. Chile has increasingly assumed regional and international leadership roles befitting its status as a stable, democratic nation.</t>
  </si>
  <si>
    <t>Chilean(s)</t>
  </si>
  <si>
    <t>Chilean</t>
  </si>
  <si>
    <t>white and non-indigenous 88.9%, Mapuche 9.1%, Aymara 0.7%, other indigenous groups 1% (includes Rapa Nui, Likan Antai, Quechua, Colla, Diaguita, Kawesqar, Yagan or Yamana), unspecified 0.3% (2012 est.)</t>
  </si>
  <si>
    <t>Spanish 99.5% (official), English 10.2%, indigenous 1% (includes Mapudungun, Aymara, Quechua, Rapa Nui), other 2.3%, unspecified 0.2% (2012 est.)</t>
  </si>
  <si>
    <t>Roman Catholic 66.7%, Evangelical or Protestant 16.4%, Jehovah&amp;#39;s Witness 1%, other 3.4%, none 11.5%, unspecified 1.1% (2012 est.)</t>
  </si>
  <si>
    <t>Republic of Chile</t>
  </si>
  <si>
    <t>Republica de Chile</t>
  </si>
  <si>
    <t>Region: Abidjan, Bouake and San Pedro)</t>
  </si>
  <si>
    <t>CUB</t>
  </si>
  <si>
    <t>CU</t>
  </si>
  <si>
    <t>&amp;lt;p&amp;gt;The native Amerindian population of Cuba began to decline after the European discovery of the island by Christopher COLUMBUS in 1492 and following its development as a Spanish colony during the next several centuries. Large numbers of African slaves were imported to work the coffee and sugar plantations, and Havana became the launching point for the annual treasure fleets bound for Spain from Mexico and Peru. Spanish rule eventually provoked an independence movement and occasional rebellions were harshly suppressed. US intervention during the Spanish-American War in 1898 assisted the Cubans in overthrowing Spanish rule. The Treaty of Paris established Cuban independence from Spain in 1898 and, following three-and-a-half years of subsequent US military rule, Cuba became an independent republic in 1902 after which the island experienced a string of governments mostly dominated by the military and corrupt politicians. Fidel CASTRO led a rebel army to victory in 1959; his authoritarian rule held the subsequent regime together for nearly five decades. He stepped down as president in February 2008 in favor of his younger brother Raul CASTRO. Cuba&amp;#39;s communist revolution, with Soviet support, was exported throughout Latin America and Africa during the 1960s, 1970s, and 1980s. Miguel DIAZ-CANEL Bermudez, hand-picked by Raul CASTRO to succeed him, was approved as president by the National Assembly and took office on 19 April 2018.&amp;lt;/p&amp;gt; &amp;lt;p&amp;gt;The country faced a severe economic downturn in 1990 following the withdrawal of former Soviet subsidies worth $4-6 billion annually. Cuba traditionally and consistently portrays the US embargo, in place since 1961, as the source of its difficulties. As a result of efforts begun in December 2014 to re-establish diplomatic relations with the Cuban Government, which were severed in January 1961, the US and Cuba reopened embassies in their respective countries in July 2015. The embargo remains in place, and the relationship between the US and Cuba remains tense.&amp;amp;nbsp;&amp;lt;/p&amp;gt; &amp;lt;p&amp;gt;Illicit migration of Cuban nationals to the US via maritime and overland routes has been a longstanding challenge. On 12 January 2017, the US and Cuba signed a Joint Statement ending the so-called &amp;quot;wet-foot, dry-foot&amp;quot; policy &amp;amp;ndash; by which Cuban nationals who reached US soil were permitted to stay. Illicit Cuban migration by sea has since dropped significantly, but land border crossings continue. In FY 2018, the US Coast Guard interdicted 312 Cuban nationals at sea. Also in FY 2018, 7,249 Cuban migrants presented themselves at various land border ports of entry throughout the US.&amp;lt;/p&amp;gt;</t>
  </si>
  <si>
    <t>Cuban(s)</t>
  </si>
  <si>
    <t>Cuban</t>
  </si>
  <si>
    <t>white 64.1%, mulatto or mixed 26.6%, black 9.3% (2012 est.)</t>
  </si>
  <si>
    <t>Christian 59.2%, folk 17.4%, other .4%, none 23% (2010 est.)</t>
  </si>
  <si>
    <t>Republic of Cuba</t>
  </si>
  <si>
    <t>Republica de Cuba</t>
  </si>
  <si>
    <t>Region: National; Method: Enumeration; Source: Encuesta de Indicadores de Prevención del vih/sida 2017)</t>
  </si>
  <si>
    <t>CUW</t>
  </si>
  <si>
    <t>CW</t>
  </si>
  <si>
    <t>DJI</t>
  </si>
  <si>
    <t>DJ</t>
  </si>
  <si>
    <t>The French Territory of the Afars and the Issas became Djibouti in 1977. Hassan Gouled APTIDON installed an authoritarian one-party state and proceeded to serve as president until 1999. Unrest among the Afar minority during the 1990s led to a civil war that ended in 2001 with a peace accord between Afar rebels and the Somali Issa-dominated government. In 1999, Djibouti&amp;#39;s first multiparty presidential election resulted in the election of Ismail Omar GUELLEH as president; he was reelected to a second term in 2005 and extended his tenure in office via a constitutional amendment, which allowed him to serve a third term in 2011 and begin a fourth term in 2016. Djibouti occupies a strategic geographic location at the intersection of the Red Sea and the Gulf of Aden. Its ports handle 95% of Ethiopia&amp;amp;rsquo;s trade. Djibouti&amp;amp;rsquo;s ports also service transshipments between Europe, the Middle East, and Asia. The government holds longstanding ties to France, which maintains a military presence in the country, as does the US, Japan, Italy, Germany, Spain, and China.</t>
  </si>
  <si>
    <t>Djiboutian(s)</t>
  </si>
  <si>
    <t>Djiboutian</t>
  </si>
  <si>
    <t>Somali 60%, Afar 35%, other 5% (mostly Yemeni Arab, also French, Ethiopian, and Italian)</t>
  </si>
  <si>
    <t>French (official), Arabic (official), Somali, Afar</t>
  </si>
  <si>
    <t>Sunni Muslim 94% (nearly all Djiboutians), Christian 6% (mainly foreign-born residents)</t>
  </si>
  <si>
    <t>Republic of Djibouti</t>
  </si>
  <si>
    <t>Republique de Djibouti/Jumhuriyat Jibuti</t>
  </si>
  <si>
    <t>Djibouti/Jibuti</t>
  </si>
  <si>
    <t>DMA</t>
  </si>
  <si>
    <t>DM</t>
  </si>
  <si>
    <t>DOM</t>
  </si>
  <si>
    <t>DO</t>
  </si>
  <si>
    <t>Dominica was the last of the Caribbean islands to be colonized by Europeans due chiefly to the fierce resistance of the native Caribs. France ceded possession to Great Britain in 1763, which colonized the island in 1805. Slavery ended in 1833 and in 1835 the first three men of African descent were elected to the legislative assembly of Dominica. In 1871, Dominica became part first of the British Leeward Islands and then the British Windward Islands until 1958. In 1967 Dominica became an associated state of the UK, and formally took responsibility for its internal affairs. In 1980, two years after independence, Dominica&amp;#39;s fortunes improved when a corrupt and tyrannical administration was replaced by that of Mary Eugenia CHARLES, the first female prime minister in the Caribbean, who remained in office for 15 years. On 18 September 2017, Hurricane Maria passed over the island causing extensive damage to structures, roads, communications, and the power supply, and largely destroying critical agricultural areas.</t>
  </si>
  <si>
    <t>Dominican(s)</t>
  </si>
  <si>
    <t>Dominican</t>
  </si>
  <si>
    <t>African descent 86.6%, mixed 9.1%, indigenous 2.9%, other 1.3%, unspecified 0.2% (2001 est.)</t>
  </si>
  <si>
    <t>English (official), French patois</t>
  </si>
  <si>
    <t>Roman Catholic 61.4%, Protestant 28.6% (includes Evangelical 6.7%, Seventh Day Adventist 6.1%, Pentecostal 5.6%, Baptist 4.1%, Methodist 3.7%, Church of God 1.2%, other 1.2%), Rastafarian 1.3%, Jehovah&amp;#39;s Witness 1.2%, other 0.3%, none 6.1%, unspecified 1.1% (2001 est.)</t>
  </si>
  <si>
    <t>Commonwealth of Dominica</t>
  </si>
  <si>
    <t>Region: National; Method: Literature review and multiplier; Source: Plan Estratégico Nacional 2015-2018, basado en el estudio de Kerrigan</t>
  </si>
  <si>
    <t>EGY</t>
  </si>
  <si>
    <t>EG</t>
  </si>
  <si>
    <t>Egypt</t>
  </si>
  <si>
    <t>&amp;lt;p&amp;gt;The regularity and richness of the annual Nile River flood, coupled with semi-isolation provided by deserts to the east and west, allowed for the development of one of the world&amp;#39;s great civilizations. A unified kingdom arose circa 3200 B.C., and a series of dynasties ruled in Egypt for the next three millennia. The last native dynasty fell to the Persians in 341 B.C., who in turn were replaced by the Greeks, Romans, and Byzantines. It was the Arabs who introduced Islam and the Arabic language in the 7th century and who ruled for the next six centuries. A local military caste, the Mamluks took control about 1250 and continued to govern after the conquest of Egypt by the Ottoman Turks in 1517. Completion of the Suez Canal in 1869 elevated Egypt as an important world transportation hub. Ostensibly to protect its investments, Britain seized control of Egypt&amp;#39;s government in 1882, but nominal allegiance to the Ottoman Empire continued until 1914. Partially independent from the UK in 1922, Egypt acquired full sovereignty from Britain in 1952. The completion of the Aswan High Dam in 1971 and the resultant Lake Nasser have reaffirmed the time-honored place of the Nile River in the agriculture and ecology of Egypt. A rapidly growing population (the largest in the Arab world), limited arable land, and dependence on the Nile all continue to overtax resources and stress society. The government has struggled to meet the demands of Egypt&amp;#39;s fast-growing population as it implements far-reaching economic reforms, including the reduction of select subsidies, large-scale infrastructure projects, energy cooperation, and foreign direct investment appeals.&amp;lt;/p&amp;gt; &amp;lt;p&amp;gt;Inspired by the 2010 Tunisian revolution, Egyptian opposition groups led demonstrations and labor strikes countrywide, culminating in President Hosni MUBARAK&amp;#39;s ouster in 2011. Egypt&amp;#39;s military assumed national leadership until a new legislature was in place in early 2012; later that same year, Muhammad MURSI won the presidential election. Following protests throughout the spring of 2013 against MURSI&amp;#39;s government and the Muslim Brotherhood, the Egyptian Armed Forces intervened and removed MURSI from power in July 2013 and replaced him with interim president Adly MANSOUR. Simultaneously, the government began enacting laws to limit freedoms of assembly and expression. In January 2014, voters approved a new constitution by referendum and in May 2014 elected former defense minister Abdelfattah ELSISI president. Egypt elected a new legislature in December 2015,&amp;amp;nbsp;its first Hose of Representatives since 2012. ELSISI was reelected to a second four-year term in March 2018. In April 2019, Egypt approved via national referendum a set of constitutional amendments extending ELSISI&amp;amp;rsquo;s term in office through 2024 and possibly through 2030 if re-elected for a third term. The amendments would also allow future presidents up to two consecutive six-year terms in office, re-establish an upper legislative house, allow for one or more vice presidents, establish a 25% quota for female legislators, reaffirm the military&amp;amp;rsquo;s role as guardian of Egypt, and expand presidential authority to appoint the heads of judicial councils.&amp;lt;/p&amp;gt; &amp;lt;p&amp;gt;&amp;amp;nbsp;&amp;lt;/p&amp;gt; &amp;lt;p&amp;gt;&amp;amp;nbsp;&amp;lt;/p&amp;gt;</t>
  </si>
  <si>
    <t>Egyptian(s)</t>
  </si>
  <si>
    <t>Egyptian</t>
  </si>
  <si>
    <t>Egyptian 99.7%, other 0.3% (2006 est.)</t>
  </si>
  <si>
    <t>Arabic (official), Arabic, English, and French widely understood by educated classes</t>
  </si>
  <si>
    <t>Muslim (predominantly Sunni) 90%, Christian (majority Coptic Orthodox, other Christians include Armenian Apostolic, Catholic, Maronite, Orthodox, and Anglican) 10% (2015 est.)</t>
  </si>
  <si>
    <t>Arab Republic of Egypt</t>
  </si>
  <si>
    <t>Jumhuriyat Misr al-Arabiyah</t>
  </si>
  <si>
    <t>Misr</t>
  </si>
  <si>
    <t>Region: National; Method: Mapping)</t>
  </si>
  <si>
    <t>SLV</t>
  </si>
  <si>
    <t>SV</t>
  </si>
  <si>
    <t>Svalbard</t>
  </si>
  <si>
    <t>The archipelago may have been first discovered by Norse explorers in the 12th century; the islands served as an international whaling base during the 17th and 18th centuries. Norway&amp;#39;s sovereignty was internationally recognized by treaty in 1920, and five years later it officially took over the territory. In the 20th century coal mining started and today a Norwegian and a Russian company are still functioning. Travel between the settlements is accomplished with snowmobiles, aircraft, and boats.</t>
  </si>
  <si>
    <t>Norwegian 58%, foreign population 42% (consists primarily of Russians, Thais, Swedes, Filipinos, and Ukrainians) (2019 est.)</t>
  </si>
  <si>
    <t>Norwegian, Russian</t>
  </si>
  <si>
    <t>Svalbard (sometimes referred to as Spitsbergen, the largest island in the archipelago)</t>
  </si>
  <si>
    <t>Region: National; Method: Unique object multiplier)</t>
  </si>
  <si>
    <t>GNQ</t>
  </si>
  <si>
    <t>GQ</t>
  </si>
  <si>
    <t>Guam</t>
  </si>
  <si>
    <t>Spain ceded Guam to the US in 1898. Captured by the Japanese in 1941, it was retaken by the US three years later. The military installations on the island are some of the most strategically important US bases in the Pacific; they also constitute the islandâ€™s most important source of income and economic stability.</t>
  </si>
  <si>
    <t>Guamanian(s) (US citizens)</t>
  </si>
  <si>
    <t>Guamanian</t>
  </si>
  <si>
    <t>Chamorro 37.3%, Filipino 26.3%, white 7.1%, Chuukese 7%, Korean 2.2%, other Pacific Islander 2%, other Asian 2%, Chinese 1.6%, Palauan 1.6%, Japanese 1.5%, Pohnpeian 1.4%, mixed 9.4%, other 0.6% (2010 est.)</t>
  </si>
  <si>
    <t>English 43.6%, Filipino 21.2%, Chamorro 17.8%, other Pacific island languages 10%, Asian languages 6.3%, other 1.1% (2010 est.)</t>
  </si>
  <si>
    <t>Roman Catholic 85%, other 15% (1999 est.)</t>
  </si>
  <si>
    <t>Guahan</t>
  </si>
  <si>
    <t>China</t>
  </si>
  <si>
    <t>CHN</t>
  </si>
  <si>
    <t>Eastern Asia</t>
  </si>
  <si>
    <t>CN</t>
  </si>
  <si>
    <t>The archipelago of the Comoros in the Indian Ocean, composed of the islands of Mayotte, Anjouan, Moheli, and Grande Comore declared independence from France on 6 July 1975. Residents of Mayotte voted to remain in France, and France now has classified it as a department of France. Since independence, Comoros has endured political instability through realized and attempted coups. In 1997, the islands of Anjouan and Moheli declared independence from Comoros. In 1999, military chief Col. AZALI Assoumani seized power of the entire government in a bloodless coup; he initiated the 2000 Fomboni Accords, a power-sharing agreement in which the federal presidency rotates among the three islands, and each island maintains its local government. AZALI won the 2002 federal presidential election as president of the Union of the Comoros from Grande Comore Island, which held the first four-year term. AZALI stepped down in 2006 and President Ahmed Abdallah Mohamed SAMBI was elected to office as president from Anjouan. In 2007, Mohamed BACAR effected Anjouan&amp;#39;s de-facto secession from the Union of the Comoros, refusing to step down when Comoros&amp;#39; other islands held legitimate elections in July. The African Union (AU) initially attempted to resolve the political crisis by applying sanctions and a naval blockade to Anjouan, but in March 2008 the AU and Comoran soldiers seized the island. The island&amp;#39;s inhabitants generally welcomed the move. In 2009, the Comorian population approved a constitutional referendum extending the term of the president from four years to five years. In May 2011, Ikililou DHOININE won the presidency in peaceful elections widely deemed to be free and fair. In closely contested elections in 2016, former President AZALI Assoumani won a second term, when the rotating presidency returned to Grande Comore.&amp;amp;nbsp;A new constitution was passed in July&amp;amp;nbsp;2018, which&amp;amp;nbsp;allowed for two consecutive five-year presidential terms and abolished the island specific vice presidents. Under the new constitution, the incumbent president can run for a second term against candidates from the next island in line for the rotation. In August 2018,&amp;amp;nbsp;President AZALI formed a new government and subsequently ran and was elected president in March 2019.</t>
  </si>
  <si>
    <t>Comoran(s)</t>
  </si>
  <si>
    <t>Comoran</t>
  </si>
  <si>
    <t>Antalote, Cafre, Makoa, Oimatsaha, Sakalava</t>
  </si>
  <si>
    <t>Arabic (official), French (official), Shikomoro (official; a blend of Swahili and Arabic) (Comorian)</t>
  </si>
  <si>
    <t>Sunni Muslim 98%, other (including Shia Muslim, Roman Catholic, Jehovah&amp;#39;s Witness, Protestant) 2%</t>
  </si>
  <si>
    <t>Union of the Comoros</t>
  </si>
  <si>
    <t>Udzima wa Komori (Comorian), Union des Comores (French), Jumhuriyat al Qamar al Muttahidah (Arabic)</t>
  </si>
  <si>
    <t>Komori (Comorian), Comores (French), Juzur al Qamar (Arabic)</t>
  </si>
  <si>
    <t>Cyprus</t>
  </si>
  <si>
    <t>CYP</t>
  </si>
  <si>
    <t>CY</t>
  </si>
  <si>
    <t>A former British colony, Cyprus became independent in 1960 following years of resistance to British rule. Tensions between the Greek Cypriot majority and Turkish Cypriot minority communities came to a head in December 1963, when violence broke out in the capital of Nicosia. Despite the deployment of UN peacekeepers in 1964, sporadic intercommunal violence continued, forcing most Turkish Cypriots into enclaves throughout the island. In 1974, a Greek Government-sponsored attempt to overthrow the elected president of Cyprus was met by military intervention from Turkey, which soon controlled more than a third of the island. In 1983, the Turkish Cypriot administered area declared itself the &amp;quot;Turkish Republic of Northern Cyprus&amp;quot; (&amp;quot;TRNC&amp;quot;), but it is recognized only by Turkey. An UN-mediated agreement, the Annan Plan, failed to win approval by both communities in 2004. In February 2014, after a hiatus of nearly two years, the leaders of the two communities resumed formal discussions under UN auspices aimed at reuniting the divided island. The most recent round of negotiations to reunify the island were suspended in&amp;amp;nbsp;July 2017 after failure to achieve a breakthrough. The entire island entered the EU on 1 May 2004, although the EU acquis - the body of common rights and obligations - applies only to the areas under the internationally recognized government, and is suspended in the &amp;quot;TRNC.&amp;quot; However, individual Turkish Cypriots able to document their eligibility for Republic of Cyprus citizenship legally enjoy the same rights accorded to other citizens of EU states.</t>
  </si>
  <si>
    <t>Cypriot(s)</t>
  </si>
  <si>
    <t>Cypriot</t>
  </si>
  <si>
    <t>Greek 98.8%, other 1% (includes Maronite, Armenian, Turkish-Cypriot), unspecified 0.2% (2011 est.)</t>
  </si>
  <si>
    <t>Greek (official) 80.9%, Turkish (official) 0.2%, English 4.1%, Romanian 2.9%, Russian 2.5%, Bulgarian 2.2%, Arabic 1.2%, Filipino 1.1%, other 4.3%, unspecified 0.6% (2011 est.)</t>
  </si>
  <si>
    <t>Orthodox Christian 89.1%, Roman Catholic 2.9%, Protestant/Anglican 2%, Muslim 1.8%, Buddhist 1%, other (includes Maronite, Armenian Church, Hindu) 1.4%, unknown 1.1%, none/atheist 0.6% (2011 est.)</t>
  </si>
  <si>
    <t>Republic of Cyprus</t>
  </si>
  <si>
    <t>Kypriaki Dimokratia/Kibris Cumhuriyeti</t>
  </si>
  <si>
    <t>Kypros/Kibris</t>
  </si>
  <si>
    <t>ACE-2</t>
  </si>
  <si>
    <t>Czech Republic</t>
  </si>
  <si>
    <t>CZE</t>
  </si>
  <si>
    <t>CZ</t>
  </si>
  <si>
    <t>Region: National ; Source: NGO Bliss without risk)</t>
  </si>
  <si>
    <t>Czech Republic/Slovakia</t>
  </si>
  <si>
    <t>Slovak Republic</t>
  </si>
  <si>
    <t>SVK</t>
  </si>
  <si>
    <t>SK</t>
  </si>
  <si>
    <t>ERI</t>
  </si>
  <si>
    <t>ER</t>
  </si>
  <si>
    <t>After independence from Italian colonial control in 1941 and 10 years of British administrative control, the UN established Eritrea as an autonomous region within the Ethiopian federation in 1952. Ethiopia&amp;#39;s full annexation of Eritrea as a province 10 years later sparked a violent 30-year struggle for independence that ended in 1991 with Eritrean rebels defeating government forces. Eritreans overwhelmingly approved independence in a 1993 referendum. ISAIAS Afwerki has been Eritrea&amp;#39;s only president since independence; his rule, particularly since 2001, has been highly autocratic and repressive. His government has created a highly militarized society by pursuing an unpopular program of mandatory conscription into national service &amp;amp;ndash; divided between military and civilian service &amp;amp;ndash; of indefinite length. A two-and-a-half-year border war with Ethiopia that erupted in 1998 ended under UN auspices in December 2000. A UN peacekeeping operation was established that monitored a 25 km-wide Temporary Security Zone. The Eritrea-Ethiopia Boundary Commission (EEBC) created in April 2003 was tasked &amp;quot;to delimit and demarcate the colonial treaty border based on pertinent colonial treaties (1900, 1902, and 1908) and applicable international law.&amp;quot; The EEBC on 30 November 2007 remotely demarcated the border, assigning the town of Badme to Eritrea, despite Ethiopia&amp;#39;s maintaining forces there from the time of the 1998-2000 war. Eritrea insisted that the UN terminate its peacekeeping mission on 31 July 2008. More than a decade of a tense &amp;amp;ldquo;no peace, no war&amp;amp;rdquo; stalemate ended in 2018 after the newly elected Ethiopian Prime Minister accepted the EEBC&amp;amp;rsquo;s 2007 ruling, and the two countries signed declarations of peace and friendship in July and September. Following the July 2018 peace agreement with Ethiopia, Eritrean leaders engaged in intensive diplomacy around the Horn of Africa, bolstering regional peace, security, and cooperation, as well as brokering rapprochements between governments and opposition groups. In November 2018, the UN Security Council lifted an arms embargo that had been imposed on Eritrea since 2009, after the UN Somalia-Eritrea Monitoring Group reported they had not found evidence of Eritrean support in recent years for Al-Shabaab.</t>
  </si>
  <si>
    <t>Eritrean(s)</t>
  </si>
  <si>
    <t>Eritrean</t>
  </si>
  <si>
    <t>Tigrinya 55%, Tigre 30%, Saho 4%, Kunama 2%, Rashaida 2%, Bilen 2%, other (Afar, Beni Amir, Nera) 5% (2010 est.)</t>
  </si>
  <si>
    <t>Tigrinya (official), Arabic (official), English (official), Tigre, Kunama, Afar, other Cushitic languages</t>
  </si>
  <si>
    <t>Sunni Muslim, Coptic Christian, Roman Catholic, Protestant</t>
  </si>
  <si>
    <t>State of Eritrea</t>
  </si>
  <si>
    <t>Hagere Ertra</t>
  </si>
  <si>
    <t>Ertra</t>
  </si>
  <si>
    <t>SWZ</t>
  </si>
  <si>
    <t>SZ</t>
  </si>
  <si>
    <t>Switzerland</t>
  </si>
  <si>
    <t>&amp;lt;p&amp;gt;The Swiss Confederation was founded in 1291 as a defensive alliance among three cantons. In succeeding years, other localities joined the original three. The Swiss Confederation secured its independence from the Holy Roman Empire in 1499. A constitution of 1848, subsequently modified in 1874 to allow voters to introduce referenda on proposed laws, replaced the confederation with a centralized federal government. Switzerland&amp;#39;s sovereignty and neutrality have long been honored by the major European powers, and the country was not involved in either of the two world wars. The political and economic integration of Europe over the past half century, as well as Switzerland&amp;#39;s role in many UN and international organizations, has strengthened Switzerland&amp;#39;s ties with its neighbors. However, the country did not officially become a UN member until 2002. Switzerland remains active in many UN and international organizations but retains a strong commitment to neutrality.&amp;lt;/p&amp;gt; &amp;lt;p&amp;gt;&amp;amp;nbsp;&amp;lt;/p&amp;gt;</t>
  </si>
  <si>
    <t>Swiss (singular and plural)</t>
  </si>
  <si>
    <t>Swiss</t>
  </si>
  <si>
    <t>Swiss 69.5%, German 4.2%, Italian 3.2%, Portuguese 2.6%, French 2%, Kosovar 1.1%, other 17.3%, unspecified .1% (2018 est.)</t>
  </si>
  <si>
    <t>German (or Swiss German) (official) 62.6%, French (official) 22.9%, Italian (official) 8.2%, English 5.4%, Portuguese 3.7%, Albanian 3.2%, Serbo-Croatian 2.5%, Spanish 2.4%, Romansh (official) 0.5%, other 7.7% (2017 est.)</t>
  </si>
  <si>
    <t>Roman Catholic 35.9%, Protestant 23.8%, other Christian 5.9%, Muslim 5.4%, Jewish 0.3%, other 1.4%, none 26%, unspecified 1.4% (2017 est.)</t>
  </si>
  <si>
    <t>Swiss Confederation</t>
  </si>
  <si>
    <t>Schweizerische Eidgenossenschaft (German); Confederation Suisse (French); Confederazione Svizzera (Italian); Confederaziun Svizra (Romansh)</t>
  </si>
  <si>
    <t>Schweiz (German); Suisse (French); Svizzera (Italian); Svizra (Romansh)</t>
  </si>
  <si>
    <t>Region: Mbabane/Manzini Corridor, Lavumisa, Piggs Peak and Nhlangano; Method: Unique object, service multiplier and NSUM; Source: Characterizing the HIV Prevention and Treatment Needs among Key Populations, including Men who Have Sex with Men and Female Sex Workers in Swaziland: From Evidence to Action June 2015)</t>
  </si>
  <si>
    <t>ETH</t>
  </si>
  <si>
    <t>ET</t>
  </si>
  <si>
    <t>Unique among African countries, the ancient Ethiopian monarchy maintained its freedom from colonial rule with the exception of a short-lived Italian occupation from 1936-41. In 1974, a military junta, the Derg, deposed Emperor Haile SELASSIE (who had ruled since 1930) and established a socialist state. Torn by bloody coups, uprisings, wide-scale drought, and massive refugee problems, the regime was finally toppled in 1991 by a coalition of rebel forces, the Ethiopian People&amp;#39;s Revolutionary Democratic Front. A constitution was adopted in 1994, and Ethiopia&amp;#39;s first multiparty elections were held in 1995. &amp;lt;br /&amp;gt;&amp;lt;br /&amp;gt;A border war with Eritrea in the late 1990s ended with a peace treaty in December 2000. In November 2007, the Eritrea-Ethiopia Border Commission (EEBC) issued specific coordinates as virtually demarcating the border and pronounced its work finished. Alleging that the EEBC acted beyond its mandate in issuing the coordinates, Ethiopia did not accept them and maintained troops in previously contested areas pronounced by the EEBC as belonging to Eritrea. This intransigence resulted in years of heightened tension between the two countries. In August 2012, longtime leader Prime Minister MELES Zenawi died in office and was replaced by his Deputy Prime Minister HAILEMARIAM Desalegn, marking the first peaceful transition of power in decades. Following a wave of popular dissent and anti-government protest that began in 2015, HAILEMARIAM resigned in February 2018 and ABIY Ahmed Ali took office in April 2018 as Ethiopia&amp;#39;s first ethnic Oromo prime minister. In June 2018, ABIY announced Ethiopia would accept the border ruling of 2000, prompting rapprochement between Ethiopia and Eritrea that was marked with a peace agreement in July 2018 and a reopening of the border in September 2018.</t>
  </si>
  <si>
    <t>Ethiopian(s)</t>
  </si>
  <si>
    <t>Ethiopian</t>
  </si>
  <si>
    <t>Oromo 34.4%, Amhara (Amara) 27%, Somali (Somalie) 6.2%, Tigray (Tigrinya) 6.1%, Sidama 4%, Gurage 2.5%, Welaita 2.3%, Hadiya 1.7%, Afar (Affar) 1.7%, Gamo 1.5%, Gedeo 1.3%, Silte 1.3%, Kefficho 1.2%, other 8.8% (2007 est.)</t>
  </si>
  <si>
    <t>Oromo (official working language in the State of Oromiya) 33.8%, Amharic (official national language) 29.3%, Somali (official working language of the State of Sumale) 6.2%, Tigrigna (Tigrinya) (official working language of the State of Tigray) 5.9%, Sidamo 4%, Wolaytta 2.2%, Gurage 2%, Afar (official working language of the State of Afar) 1.7%, Hadiyya 1.7%, Gamo 1.5%, Gedeo 1.3%, Opuuo 1.2%, Kafa 1.1%, other 8.1%, English (major foreign language taught in schools), Arabic (2007 est.)</t>
  </si>
  <si>
    <t>Ethiopian Orthodox 43.5%, Muslim 33.9%, Protestant 18.5%, traditional 2.7%, Catholic 0.7%, other 0.6% (2007 est.)</t>
  </si>
  <si>
    <t>Federal Democratic Republic of Ethiopia</t>
  </si>
  <si>
    <t>Ityop&amp;#39;iya Federalawi Demokrasiyawi Ripeblik</t>
  </si>
  <si>
    <t>Ityop&amp;#39;iya</t>
  </si>
  <si>
    <t>Region: 89 towns in 9 regions and 2 administrative councils; Method: Key nformant and capture-recapture; Source: MULU/MARPs programmatic data</t>
  </si>
  <si>
    <t>FJI</t>
  </si>
  <si>
    <t>Melanesia</t>
  </si>
  <si>
    <t>FJ</t>
  </si>
  <si>
    <t>Fiji became independent in 1970 after nearly a century as a British colony. Democratic rule was interrupted by two military coups in 1987 caused by concern over a government perceived as dominated by the Indian community (descendants of contract laborers brought to the islands by the British in the 19th century). The coups and a 1990 constitution that cemented native Melanesian control of Fiji led to heavy Indian emigration; the population loss resulted in economic difficulties, but ensured that Melanesians became the majority. A new constitution enacted in 1997 was more equitable. Free and peaceful elections in 1999 resulted in a government led by an Indo-Fijian, but a civilian-led coup in 2000 ushered in a prolonged period of political turmoil. Parliamentary elections held in 2001 provided Fiji with a democratically elected government led by Prime Minister Laisenia QARASE. Reelected in May 2006, QARASE was ousted in a December 2006 military coup led by Commodore Voreqe BAINIMARAMA, who initially appointed himself acting president but in January 2007 became interim prime minister. Following years of political turmoil, long-delayed legislative elections were held in September 2014 that were deemed &amp;quot;credible&amp;quot; by international observers and that resulted in BAINIMARAMA being reelected. He was reelected in November 2018 in elections deemed free and fair.</t>
  </si>
  <si>
    <t>Fijian(s)</t>
  </si>
  <si>
    <t>Fijian</t>
  </si>
  <si>
    <t>iTaukei 56.8% (predominantly Melanesian with a Polynesian admixture), Indo-Fijian 37.5%, Rotuman 1.2%, other 4.5% (European, part European, other Pacific Islanders, Chinese) (2007 est.)</t>
  </si>
  <si>
    <t>English (official), Fijian (official), Hindustani</t>
  </si>
  <si>
    <t>Protestant 45% (Methodist 34.6%, Assembly of God 5.7%, Seventh Day Adventist 3.9%, and Anglican 0.8%), Hindu 27.9%, other Christian 10.4%, Roman Catholic 9.1%, Muslim 6.3%, Sikh 0.3%, other 0.3%, none 0.8% (2007 est.)</t>
  </si>
  <si>
    <t>Republic of Fiji</t>
  </si>
  <si>
    <t>Republic of Fiji/Matanitu ko Viti</t>
  </si>
  <si>
    <t>Fiji/Viti</t>
  </si>
  <si>
    <t>Region: National; Method: Systematic count and estimate scale-up ; Source: Integrated Biological Behavioural Surveillance Survey and Size Estimation of Sex Workers in Fiji: HIV Prevention Project)</t>
  </si>
  <si>
    <t>GAB</t>
  </si>
  <si>
    <t>GA</t>
  </si>
  <si>
    <t>The Gambia gained its independence from the UK in 1965. Geographically surrounded by Senegal, it formed a short-lived Confederation of Senegambia between 1982 and 1989. In 1991, the two nations signed a friendship and cooperation treaty, although tensions flared up intermittently during the regime of Yahya JAMMEH. JAMMEH led a military coup in 1994 that overthrew the president and banned political activity. A new constitution and presidential election in 1996, followed by parliamentary balloting in 1997, completed a nominal return to civilian rule. JAMMEH was elected president in all subsequent elections including most recently in late 2011. After 22 years of increasingly authoritarian rule, President JAMMEH was defeated in free and fair elections in December 2016. Due to The Gambia&amp;amp;rsquo;s poor human rights record under JAMMEH, international development partners had distanced themselves, and substantially reduced aid to the country. These channels have now reopened under the administration of President Adama BARROW, who took office in January 2017. The US and The Gambia currently enjoy improved relations. US assistance to the country has supported military education and training programs, as well as various capacity building and democracy strengthening activities. &amp;lt;p&amp;gt;&amp;amp;nbsp;&amp;lt;/p&amp;gt; &amp;lt;p&amp;gt;&amp;amp;nbsp;&amp;lt;/p&amp;gt;</t>
  </si>
  <si>
    <t>Gambian(s)</t>
  </si>
  <si>
    <t>Gambian</t>
  </si>
  <si>
    <t>Mandinka/Jahanka 34%, Fulani/Tukulur/Lorobo 22.4%, Wolof 12.6%, Jola/Karoninka 10.7%, Serahuleh 6.6%, Serer 3.2%, Manjago 2.1%, Bambara 1%, Creole/Aku Marabout 0.7%, other 0.9%, non-Gambian 5.2%, no answer 0.6% (2013 est.)</t>
  </si>
  <si>
    <t>English (official), Mandinka, Wolof, Fula, other indigenous vernaculars</t>
  </si>
  <si>
    <t>Muslim 95.7%, Christian 4.2%, none 0.1%, no response 0.1% (2013 est.)</t>
  </si>
  <si>
    <t>Republic of The Gambia</t>
  </si>
  <si>
    <t>The Gambia</t>
  </si>
  <si>
    <t>Region: 5 regions; Method: Mapping; Source: Étude cartographique chez les PS dans 5 régions du Gabon)</t>
  </si>
  <si>
    <t>GMB</t>
  </si>
  <si>
    <t>GM</t>
  </si>
  <si>
    <t>Germany</t>
  </si>
  <si>
    <t>&amp;lt;p&amp;gt;As Europe&amp;#39;s largest economy and second most populous nation (after Russia), Germany is a key member of the continent&amp;#39;s economic, political, and defense organizations. European power struggles immersed Germany in two devastating world wars in the first half of the 20th century and left the country occupied by the victorious Allied powers of the US, UK, France, and the Soviet Union in 1945. With the advent of the Cold War, two German states were formed in 1949: the western Federal Republic of Germany (FRG) and the eastern German Democratic Republic (GDR). The democratic FRG embedded itself in key western economic and security organizations, the EC (now the EU) and NATO, while the communist GDR was on the front line of the Soviet-led Warsaw Pact. The decline of the USSR and the end of the Cold War allowed for German reunification in 1990. Since then, Germany has expended considerable funds to bring eastern productivity and wages up to western standards. In January 1999, Germany and 10 other EU countries introduced a common European exchange currency, the euro.&amp;lt;/p&amp;gt;</t>
  </si>
  <si>
    <t>German(s)</t>
  </si>
  <si>
    <t>German</t>
  </si>
  <si>
    <t>German 87.2%, Turkish 1.8%, Polish 1%, Syrian 1%, other 9% (2017 est.)</t>
  </si>
  <si>
    <t>German (official)</t>
  </si>
  <si>
    <t>Roman Catholic 27.7%, Protestant 25.5%, Muslim 5.1%, Orthodox 1.9%, other Christian 1.1%, other .9%, none 37.8% (2018 est.)</t>
  </si>
  <si>
    <t>Federal Republic of Germany</t>
  </si>
  <si>
    <t>Bundesrepublik Deutschland</t>
  </si>
  <si>
    <t>Deutschland</t>
  </si>
  <si>
    <t>Region: Banjul; Method: RDS; Source: IBSS 2018 Data collection)</t>
  </si>
  <si>
    <t>GEO</t>
  </si>
  <si>
    <t>GE</t>
  </si>
  <si>
    <t>Region: National; Method: NSUM, Census, Capture-recapture and service multiplier; Source: Population Size Estimation of Female Sex Workers In Tbilisi and Batumi, Georgia 2014)</t>
  </si>
  <si>
    <t>GHA</t>
  </si>
  <si>
    <t>GH</t>
  </si>
  <si>
    <t>Formed from the merger of the British colony of the Gold Coast and the Togoland trust territory, Ghana in 1957 became the first sub-Saharan country in colonial Africa to gain its independence. Ghana endured a series of coups before Lt. Jerry RAWLINGS took power in 1981 and banned political parties. After approving a new constitution and restoring multiparty politics in 1992, RAWLINGS won presidential elections in 1992 and 1996 but was constitutionally prevented from running for a third term in 2000. John KUFUOR of the opposition New Patriotic Party (NPP) succeeded him and was reelected in 2004. John Atta MILLS of the National Democratic Congress won the 2008 presidential election and took over as head of state, but he died in July 2012 and was constitutionally succeeded by his vice president, John Dramani MAHAMA, who subsequently won the December 2012 presidential election. In 2016, however, Nana Addo Dankwa AKUFO-ADDO of the NPP defeated MAHAMA, marking the third time that the Ghanaâ€™s presidency has changed parties since the return to democracy.</t>
  </si>
  <si>
    <t>Ghanaian(s)</t>
  </si>
  <si>
    <t>Ghanaian</t>
  </si>
  <si>
    <t>Akan 47.5%, Mole-Dagbon 16.6%, Ewe 13.9%, Ga-Dangme 7.4%, Gurma 5.7%, Guan 3.7%, Grusi 2.5%, Mande 1.1%, other 1.4% (2010 est.)</t>
  </si>
  <si>
    <t>Asante 16%, Ewe 14%, Fante 11.6%, Boron (Brong) 4.9%, Dagomba 4.4%, Dangme 4.2%, Dagarte (Dagaba) 3.9%, Kokomba 3.5%, Akyem 3.2%, Ga 3.1%, other 31.2% (2010 est.)</t>
  </si>
  <si>
    <t>Christian 71.2% (Pentecostal/Charismatic 28.3%, Protestant 18.4%, Catholic 13.1%, other 11.4%), Muslim 17.6%, traditional 5.2%, other 0.8%, none 5.2% (2010 est.)</t>
  </si>
  <si>
    <t>Republic of Ghana</t>
  </si>
  <si>
    <t>Source: IBBS 2011)</t>
  </si>
  <si>
    <t>GRD</t>
  </si>
  <si>
    <t>GD</t>
  </si>
  <si>
    <t>Region: National; Method: Unknown; Source: Caribbean Vulnerable Community Coalition)</t>
  </si>
  <si>
    <t>GTM</t>
  </si>
  <si>
    <t>GT</t>
  </si>
  <si>
    <t>The Maya civilization flourished in Guatemala and surrounding regions during the first millennium A.D. After almost three centuries as a Spanish colony, Guatemala won its independence in 1821. During the second half of the 20th century, it experienced a variety of military and civilian governments, as well as a 36-year guerrilla war. In 1996, the government signed a peace agreement formally ending the internal conflict.</t>
  </si>
  <si>
    <t>Guatemalan(s)</t>
  </si>
  <si>
    <t>Guatemalan</t>
  </si>
  <si>
    <t>mestizo (mixed Amerindian-Spanish - in local Spanish called Ladino) 56%, Maya 41.7%, Xinca (indigenous, non-Maya) 1.8%, African descent .2%, Garifuna (mixed West and Central African, Island Carib, and Arawak) .1%, foreign .2% (2018 est.)</t>
  </si>
  <si>
    <t>Spanish (official) 69.9%, Maya languages 29.7% (Q&amp;#39;eqchi&amp;#39; 8.3%, K&amp;#39;iche 7.8%, Mam 4.4%, Kaqchikel 3%, Q&amp;#39;anjob&amp;#39;al 1.2%, Poqomchi&amp;#39; 1%, other 4%), other 0.4% (includes Xinca and Garifuna) (2018 est.)</t>
  </si>
  <si>
    <t>Roman Catholic, Protestant, indigenous Maya</t>
  </si>
  <si>
    <t>Republic of Guatemala</t>
  </si>
  <si>
    <t>Republica de Guatemala</t>
  </si>
  <si>
    <t>Region: National; Method: Projected from the census and enumeration results from 2010; Source: Projected from the Estimación del tamaño de poblaciones en mayor riesgo y vulnerabilidad al VIH: hombres que tienen sexo con hombres y trabajadoras sexuales en seis ciudades de Guatemala using the XII Censo Nacional de Población y VII de Vivienda)</t>
  </si>
  <si>
    <t>GIN</t>
  </si>
  <si>
    <t>GN</t>
  </si>
  <si>
    <t>GNB</t>
  </si>
  <si>
    <t>GW</t>
  </si>
  <si>
    <t>Region: Bissorã, Bafatá, Gabú e SAB; Method: Social event, wisdom of the crowds, capture-recapture, unique object multiplier and service multiplier; Source: Estudo Biológico e Sócio Comportamental e estimativa do tamanho nas populações mais expostas ao risco de infeção pelo VIH na República da Guiné-Bissau)</t>
  </si>
  <si>
    <t>GUY</t>
  </si>
  <si>
    <t>GY</t>
  </si>
  <si>
    <t>Originally a Dutch colony in the 17th century, by 1815 Guyana had become a British possession. The abolition of slavery led to settlement of urban areas by former slaves and the importation of indentured servants from India to work the sugar plantations. The resulting ethnocultural divide has persisted and has led to turbulent politics. Guyana achieved independence from the UK in 1966, and since then it has been ruled mostly by socialist-oriented governments. In 1992, Cheddi JAGAN was elected president in what is considered the country&amp;#39;s first free and fair election since independence. After his death five years later, his wife, Janet JAGAN, became president but resigned in 1999 due to poor health. Her successor, Bharrat JAGDEO, was elected in 2001 and again in 2006. Early elections held in May 2015 resulted in the first change in governing party and the replacement of President Donald RAMOTAR by current President David GRANGER. After a December 2018 no-confidence vote against the GRANGER government, national elections will be held before the scheduled spring 2020 date.</t>
  </si>
  <si>
    <t>Guyanese (singular and plural)</t>
  </si>
  <si>
    <t>Guyanese</t>
  </si>
  <si>
    <t>East Indian 39.8%, African descent 29.3%, mixed 19.9%, Amerindian 10.5%, other 0.5% (includes Portuguese, Chinese, white) (2012 est.)</t>
  </si>
  <si>
    <t>English (official), Guyanese Creole, Amerindian languages (including Caribbean and Arawak languages), Indian languages (including Caribbean Hindustani, a dialect of Hindi), Chinese (2014 est.)</t>
  </si>
  <si>
    <t>Protestant 34.8% (Pentecostal 22.8%, Seventh Day Adventist 5.4%, Anglican 5.2%, Methodist 1.4%), Hindu 24.8%, Roman Catholic 7.1%, Muslim 6.8%, Jehovah&amp;#39;s Witness 1.3%, Rastafarian 0.5%, other Christian 20.8%, other 0.9%, none 3.1% (2012 est.)</t>
  </si>
  <si>
    <t>Cooperative Republic of Guyana</t>
  </si>
  <si>
    <t>Region: National; Method: PLACE, prgroamme data, census, wisdom of the crowds and expert opinion; Source: IBBS)</t>
  </si>
  <si>
    <t>HTI</t>
  </si>
  <si>
    <t>HT</t>
  </si>
  <si>
    <t>Region: Ouest, Sud, Artibonite and Nord-est; Method: Unique object and multiplier)</t>
  </si>
  <si>
    <t>HND</t>
  </si>
  <si>
    <t>HN</t>
  </si>
  <si>
    <t>Region: National; Method: Extrapolation of program mapping data)</t>
  </si>
  <si>
    <t>IND</t>
  </si>
  <si>
    <t>IN</t>
  </si>
  <si>
    <t>&amp;lt;p&amp;gt;The Indus Valley civilization, one of the world&amp;#39;s oldest, flourished during the 3rd and 2nd millennia B.C. and extended into northwestern India. Aryan tribes from the northwest infiltrated the Indian subcontinent about 1500 B.C.; their merger with the earlier Dravidian inhabitants created the classical Indian culture. The Maurya Empire of the 4th and 3rd centuries B.C. - which reached its zenith under ASHOKA - united much of South Asia. The Golden Age ushered in by the Gupta dynasty (4th to 6th centuries A.D.) saw a flowering of Indian science, art, and culture. Islam spread across the subcontinent over a period of 700 years. In the 10th and 11th centuries, Turks and Afghans invaded India and established the Delhi Sultanate. In the early 16th century, the Emperor BABUR established the Mughal Dynasty, which ruled India for more than three centuries. European explorers began establishing footholds in India during the 16th century.&amp;lt;/p&amp;gt; &amp;lt;p&amp;gt;By the 19th century, Great Britain had become the dominant political power on the subcontinent and India was seen as the &amp;quot;Jewel in the Crown&amp;quot; of the British Empire. The British Indian Army played a vital role in both World Wars. Years of nonviolent resistance to British rule, led by Mohandas GANDHI and Jawaharlal NEHRU, eventually resulted in Indian independence in 1947. Large-scale communal violence took place before and after the subcontinent partition into two separate states - India and Pakistan. The neighboring countries have fought three wars since independence, the last of which was in 1971 and resulted in East Pakistan becoming the separate nation of Bangladesh. India&amp;#39;s nuclear weapons tests in 1998 emboldened Pakistan to conduct its own tests that same year. In November 2008, terrorists originating from Pakistan conducted a series of coordinated attacks in Mumbai, India&amp;#39;s financial capital. India&amp;#39;s economic growth following the launch of economic reforms in 1991, a massive youthful population, and a strategic geographic location have contributed to India&amp;#39;s emergence as a regional and global power. However, India still faces pressing problems such as environmental degradation, extensive poverty, and widespread corruption, and its restrictive business climate is dampening economic growth expectations.&amp;lt;/p&amp;gt;</t>
  </si>
  <si>
    <t>Indian(s)</t>
  </si>
  <si>
    <t>Indian</t>
  </si>
  <si>
    <t>Indo-Aryan 72%, Dravidian 25%, Mongoloid and other 3% (2000)</t>
  </si>
  <si>
    <t>Hindi 43.6%, Bengali 8%, Marathi 6.9%, Telugu 6.7%, Tamil 5.7%, Gujarati 4.6%, Urdu 4.2%, Kannada 3.6%, Odia 3.1%, Malayalam 2.9%, Punjabi 2.7%, Assamese 1.3%, Maithili 1.1%, other 5.6% (2011 est.)</t>
  </si>
  <si>
    <t>Hindu 79.8%, Muslim 14.2%, Christian 2.3%, Sikh 1.7%, other and unspecified 2% (2011 est.)</t>
  </si>
  <si>
    <t>Republic of India</t>
  </si>
  <si>
    <t>Republic of India/Bharatiya Ganarajya</t>
  </si>
  <si>
    <t>India/Bharat</t>
  </si>
  <si>
    <t>Region: National ; Source: Programme data)</t>
  </si>
  <si>
    <t>IDN</t>
  </si>
  <si>
    <t>ID</t>
  </si>
  <si>
    <t>The Dutch began to colonize Indonesia in the early 17th century; Japan occupied the islands from 1942 to 1945. Indonesia declared its independence shortly before Japan&amp;#39;s surrender, but it required four years of sometimes brutal fighting, intermittent negotiations, and UN mediation before the Netherlands agreed to transfer sovereignty in 1949. A period of sometimes unruly parliamentary democracy ended in 1957 when President SOEKARNO declared martial law and instituted &amp;quot;Guided Democracy.&amp;quot; After an abortive coup in 1965 by alleged communist sympathizers, SOEKARNO was gradually eased from power. From 1967 until 1998, President SUHARTO ruled Indonesia with his &amp;quot;New Order&amp;quot; government. After street protests toppled SUHARTO in 1998, free and fair legislative elections took place in 1999. Indonesia is now the world&amp;#39;s third most populous democracy, the world&amp;#39;s largest archipelagic state, and the world&amp;#39;s largest Muslim-majority nation. Current issues include: alleviating poverty, improving education, preventing terrorism, consolidating democracy after four decades of authoritarianism, implementing economic and financial reforms, stemming corruption, reforming the criminal justice system, addressing climate change, and controlling infectious diseases, particularly those of global and regional importance. In 2005, Indonesia reached a historic peace agreement with armed separatists in Aceh, which led to democratic elections in Aceh in December 2006. Indonesia continues to face low intensity armed resistance in Papua by the separatist Free Papua Movement.</t>
  </si>
  <si>
    <t>Indonesian(s)</t>
  </si>
  <si>
    <t>Indonesian</t>
  </si>
  <si>
    <t>Javanese 40.1%, Sundanese 15.5%, Malay 3.7%, Batak 3.6%, Madurese 3%, Betawi 2.9%, Minangkabau 2.7%, Buginese 2.7%, Bantenese 2%, Banjarese 1.7%, Balinese 1.7%, Acehnese 1.4%, Dayak 1.4%, Sasak 1.3%, Chinese 1.2%, other 15% (2010 est.)</t>
  </si>
  <si>
    <t>Bahasa Indonesia (official, modified form of Malay), English, Dutch, local dialects (of which the most widely spoken is Javanese)</t>
  </si>
  <si>
    <t>Muslim 87.2%, Protestant 7%, Roman Catholic 2.9%, Hindu 1.7%, other 0.9% (includes Buddhist and Confucian), unspecified 0.4% (2010 est.)</t>
  </si>
  <si>
    <t>Republic of Indonesia</t>
  </si>
  <si>
    <t>Republik Indonesia</t>
  </si>
  <si>
    <t>Source: Technical report of size estimation of HIV key population 2016)</t>
  </si>
  <si>
    <t>JAM</t>
  </si>
  <si>
    <t>JM</t>
  </si>
  <si>
    <t>The island - discovered by Christopher COLUMBUS in 1494 - was settled by the Spanish early in the 16th century. The native Taino, who had inhabited Jamaica for centuries, were gradually exterminated and replaced by African slaves. England seized the island in 1655 and established a plantation economy based on sugar, cocoa, and coffee. The abolition of slavery in 1834 freed a quarter million slaves, many of whom became small farmers. Jamaica gradually increased its independence from Britain. In 1958 it joined other British Caribbean colonies in forming the Federation of the West Indies. Jamaica withdrew from the Federation in 1961 and gained full independence in 1962. Deteriorating economic conditions during the 1970s led to recurrent violence as rival gangs affiliated with the major political parties evolved into powerful organized crime networks involved in international drug smuggling and money laundering. Violent crime, drug trafficking, and poverty pose significant challenges to the government today. Nonetheless, many rural and resort areas remain relatively safe and contribute substantially to the economy.</t>
  </si>
  <si>
    <t>Jamaican(s)</t>
  </si>
  <si>
    <t>Jamaican</t>
  </si>
  <si>
    <t>black 92.1%, mixed 6.1%, East Indian 0.8%, other 0.4%, unspecified 0.7% (2011 est.)</t>
  </si>
  <si>
    <t>English, English patois</t>
  </si>
  <si>
    <t>Protestant 64.8% (includes Seventh Day Adventist 12.0%, Pentecostal 11.0%, Other Church of God 9.2%, New Testament Church of God 7.2%, Baptist 6.7%, Church of God in Jamaica 4.8%, Church of God of Prophecy 4.5%, Anglican 2.8%, United Church 2.1%, Methodist 1.6%, Revived 1.4%, Brethren 0.9%, and Moravian 0.7%), Roman Catholic 2.2%, Jehovah&amp;#39;s Witness 1.9%, Rastafarian 1.1%, other 6.5%, none 21.3%, unspecified 2.3% (2011 est.)</t>
  </si>
  <si>
    <t>KAZ</t>
  </si>
  <si>
    <t>Central Asia</t>
  </si>
  <si>
    <t>KZ</t>
  </si>
  <si>
    <t>&amp;lt;p&amp;gt;Ethnic Kazakhs, a mix of Turkic and Mongol nomadic tribes with additional Persian cultural influences, migrated to the region in the 15th century. The area was conquered by Russia in the 18th and 19th centuries, and Kazakhstan became a Soviet Republic in 1925. Repression and starvation associated with forced agricultural collectivization led to a massive number of deaths in the 1930s. During the 1950s and 1960s, the agricultural &amp;quot;Virgin Lands&amp;quot; program led to an influx of settlers (mostly ethnic Russians, but also other nationalities) and at the time of Kazakhstan&amp;amp;rsquo;s independence in 1991, ethnic Kazakhs were a minority. Non-Muslim ethnic minorities departed Kazakhstan in large numbers from the mid-1990s through the mid-2000s and a national program has repatriated about a million ethnic Kazakhs (from Uzbekistan, Tajikistan, Mongolia, and the Xinjiang region of China) back to Kazakhstan. As a result of this shift, the ethnic Kazakh share of the population now exceeds two-thirds.&amp;lt;br /&amp;gt;&amp;lt;br /&amp;gt;Kazakhstan&amp;#39;s economy is the largest in the Central Asian states, mainly due to the country&amp;#39;s vast natural resources. Current issues include: diversifying the economy, obtaining membership in global and regional international economic institutions, enhancing Kazakhstan&amp;#39;s economic competitiveness, and strengthening relations with neighboring states and foreign powers.&amp;lt;/p&amp;gt;</t>
  </si>
  <si>
    <t>Kazakhstani(s)</t>
  </si>
  <si>
    <t>Kazakhstani</t>
  </si>
  <si>
    <t>Kazakh (Qazaq) 68%, Russian 19.3%, Uzbek 3.2%, Ukrainian 1.5%, Uighur 1.5%, Tatar 1.1%, German 1%, other 4.4% (2019 est.)</t>
  </si>
  <si>
    <t>Kazakh (official, Qazaq) 83.1% (understand spoken language) and trilingual (Kazakh, Russian, English) 22.3% (2017 est.); Russian (official, used in everyday business, designated the &amp;quot;language of interethnic communication&amp;quot;) 94.4% (understand spoken language) (2009 est.)</t>
  </si>
  <si>
    <t>Muslim 70.2%, Christian 26.2% (mainly Russian Orthodox), other 0.2%, atheist 2.8%, unspecified 0.5% (2009 est.)</t>
  </si>
  <si>
    <t>Republic of Kazakhstan</t>
  </si>
  <si>
    <t>Qazaqstan Respublikasy</t>
  </si>
  <si>
    <t>Qazaqstan</t>
  </si>
  <si>
    <t>Region: National; Method: Multiplier; Source: Size estimation of CSW conducted as part of monitoring the prevalence of HIV in key populations)</t>
  </si>
  <si>
    <t>KEN</t>
  </si>
  <si>
    <t>KE</t>
  </si>
  <si>
    <t>&amp;lt;p&amp;gt;Founding president and liberation struggle icon Jomo KENYATTA led Kenya from independence in 1963 until his death in 1978, when Vice President Daniel Arap MOI took power in a constitutional succession. The country was a de facto one-party state from 1969 until 1982, after which time the ruling Kenya African National Union (KANU) changed the constitution to make itself the sole legal party in Kenya. MOI acceded to internal and external pressure for political liberalization in late 1991. The ethnically fractured opposition failed to dislodge KANU from power in elections in 1992 and 1997, which were marred by violence and fraud. President MOI stepped down in December 2002 following fair and peaceful elections. Mwai KIBAKI, running as the candidate of the multiethnic, united opposition group, the National Rainbow Coalition (NARC), defeated KANU candidate Uhuru KENYATTA, the son of founding president Jomo KENYATTA, and assumed the presidency following a campaign centered on an anticorruption platform.&amp;lt;/p&amp;gt; &amp;lt;p&amp;gt;KIBAKI&amp;#39;s reelection in December 2007 brought charges of vote rigging from Orange Democratic Movement (ODM) candidate Raila ODINGA and unleashed two months of violence in which approximately 1,100 people died. African Union-sponsored mediation led by former UN Secretary General Kofi ANNAN in late February 2008 resulted in a power-sharing accord bringing ODINGA into the government in the restored position of prime minister. The power sharing accord included a broad reform agenda, the centerpiece of which was constitutional reform. In August 2010, Kenyans overwhelmingly adopted a new constitution in a national referendum. The new constitution introduced additional checks and balances to executive power and devolved power and resources to 47 newly created counties. It also eliminated the position of prime minister. Uhuru KENYATTA won the first presidential election under the new constitution in March 2013, and was sworn into office the following month; he began a second term in November 2017 following a contentious, repeat election.&amp;lt;/p&amp;gt;</t>
  </si>
  <si>
    <t>Kenyan(s)</t>
  </si>
  <si>
    <t>Kenyan</t>
  </si>
  <si>
    <t>Kikuyu 17.2%, Luhya 13.8%, Kalejin 12.9%, Luo 10.5%, Kamba 10.1%, Somali 6.2%, Kisii 5.7%, Mijikenda 5.1%, Meru 4.3%, Turkana 2.6%, Masai 2.2%, other 9.4% (2014 est.)</t>
  </si>
  <si>
    <t>English (official), Kiswahili (official), numerous indigenous languages</t>
  </si>
  <si>
    <t>Christian 83% (Protestant 47.7%, Catholic 23.4%, other Christian 11.9%), Muslim 11.2%, Traditionalists 1.7%, other 1.6%, none 2.4%, unspecified 0.2% (2009 est.)</t>
  </si>
  <si>
    <t>Republic of Kenya</t>
  </si>
  <si>
    <t>Republic of Kenya/Jamhuri ya Kenya</t>
  </si>
  <si>
    <t>Region: 34 counties in Kenya ; Method: Programmatic mapping)</t>
  </si>
  <si>
    <t>KIR</t>
  </si>
  <si>
    <t>Micronesia</t>
  </si>
  <si>
    <t>KI</t>
  </si>
  <si>
    <t>Region: South Tarawa-Betio; Method: Mapping; Source: Pacific Multi-Country Mapping and Behavioural Study: HIV and STI Risk Vulnerability among Key Populations)</t>
  </si>
  <si>
    <t>PRK</t>
  </si>
  <si>
    <t>KP</t>
  </si>
  <si>
    <t>KGZ</t>
  </si>
  <si>
    <t>KG</t>
  </si>
  <si>
    <t>Kyrgyzstan</t>
  </si>
  <si>
    <t>A Central Asian country of incredible natural beauty and proud nomadic traditions, most of the territory of the present-day Kyrgyz Republic was formally annexed to the Russian Empire in 1876. The Kyrgyz staged a major revolt against the Tsarist Empire in 1916 in which almost one-sixth of the Kyrgyz population was killed. The Kyrgyz Republic became a Soviet republic in 1936 and achieved independence in 1991 when the USSR dissolved. Nationwide demonstrations in 2005 and 2010 resulted in the ouster of the country&amp;amp;rsquo;s first two presidents, Askar AKAEV and Kurmanbek BAKIEV. Interim President Roza OTUNBAEVA led a transitional government and following a nation-wide election, President Almazbek ATAMBAEV was sworn in as president in 2011. In 2017, ATAMBAEV became the first Kyrgyzstani president to step down after serving one full six-year term as required in the country&amp;amp;rsquo;s constitution. Former prime minister and ruling Social-Democratic Party of Kyrgyzstan member Sooronbay JEENBEKOV replaced him after winning an October 2017 presidential election that was the most competitive in the country&amp;amp;rsquo;s history, although international and local election observers noted cases of vote buying and abuse of public resources. The president holds substantial powers as head of state even though the prime minister oversees the Kyrgyzstani Government and selects most cabinet members. The president represents the country internationally and can sign or veto laws, call for new elections, and nominate Supreme Court judges, cabinet members for posts related to security or defense, and numerous other high-level positions. Continuing concerns for the Kyrgyz Republic include the trajectory of democratization, endemic corruption, a history of tense, and at times violent, interethnic relations, border security vulnerabilities, and potential terrorist threats.</t>
  </si>
  <si>
    <t>Kyrgyzstani(s)</t>
  </si>
  <si>
    <t>Kyrgyzstani</t>
  </si>
  <si>
    <t>Kyrgyz 73.5%, Uzbek 14.7%, Russian 5.5%, Dungan 1.1%, other 5.2% (includes Uyghur, Tajik, Turk, Kazakh, Tatar, Ukrainian, Korean, German) (2019 est.)</t>
  </si>
  <si>
    <t>Kyrgyz (official) 71.4%, Uzbek 14.4%, Russian (official) 9%, other 5.2% (2009 est.)</t>
  </si>
  <si>
    <t>Muslim 90% (majority Sunni), Christian 7% (Russian Orthodox 3%), other 3% (includes Jewish, Buddhist, Baha&amp;#39;i) (2017 est.)</t>
  </si>
  <si>
    <t>Kyrgyz Respublikasy</t>
  </si>
  <si>
    <t>Region: National; Method: Expert opinion, capture-recapture, direct and indirect multiplier)</t>
  </si>
  <si>
    <t>LAO</t>
  </si>
  <si>
    <t>LA</t>
  </si>
  <si>
    <t>Laos</t>
  </si>
  <si>
    <t>Modern-day Laos has its roots in the ancient Lao kingdom of Lan Xang, established in the 14th century under King FA NGUM. For 300 years Lan Xang had influence reaching into present-day Cambodia and Thailand, as well as over all of what is now Laos. After centuries of gradual decline, Laos came under the domination of Siam (Thailand) from the late 18th century until the late 19th century, when it became part of French Indochina. The Franco-Siamese Treaty of 1907 defined the current Lao border with Thailand. In 1975, the communist Pathet Lao took control of the government, ending a six-century-old monarchy and instituting a strict socialist regime closely aligned to Vietnam. A gradual, limited return to private enterprise and the liberalization of foreign investment laws began in 1988. Laos became a member of ASEAN in 1997 and the WTO in 2013.</t>
  </si>
  <si>
    <t>Lao(s) or Laotian(s)</t>
  </si>
  <si>
    <t>Lao or Laotian</t>
  </si>
  <si>
    <t>Lao 53.2%, Khmou 11%, Hmong 9.2%, Phouthay 3.4%, Tai 3.1%, Makong 2.5%, Katong 2.2%, Lue 2%, Akha 1.8%, other 11.6% (2015 est.)</t>
  </si>
  <si>
    <t>Lao (official), French, English, various ethnic languages</t>
  </si>
  <si>
    <t>Buddhist 64.7%, Christian 1.7%, none 31.4%, other/not stated 2.1% (2015 est.)</t>
  </si>
  <si>
    <t>Lao People&amp;#39;s Democratic Republic</t>
  </si>
  <si>
    <t>Sathalanalat Paxathipatai Paxaxon Lao</t>
  </si>
  <si>
    <t>Mueang Lao (unofficial)</t>
  </si>
  <si>
    <t>Region: National; Method: AEM; Source: AEM)</t>
  </si>
  <si>
    <t>LSO</t>
  </si>
  <si>
    <t>LS</t>
  </si>
  <si>
    <t>Liechtenstein</t>
  </si>
  <si>
    <t>The Principality of Liechtenstein was established within the Holy Roman Empire in 1719. Occupied by both French and Russian troops during the Napoleonic Wars, it became a sovereign state in 1806 and joined the German Confederation in 1815. Liechtenstein became fully independent in 1866 when the Confederation dissolved. Until the end of World War I, it was closely tied to Austria, but the economic devastation caused by that conflict forced Liechtenstein to enter into a customs and monetary union with Switzerland. Since World War II (in which Liechtenstein remained neutral), the country&amp;#39;s low taxes have spurred outstanding economic growth. In 2000, shortcomings in banking regulatory oversight resulted in concerns about the use of financial institutions for money laundering. However, Liechtenstein implemented anti-money laundering legislation and a Mutual Legal Assistance Treaty with the US that went into effect in 2003.</t>
  </si>
  <si>
    <t>Liechtensteiner(s)</t>
  </si>
  <si>
    <t>Liechtensteiner 66%, Swiss 9.6%, Austrian 5.8%, German 4.3%, Italian 3.1%, other 11.2% (2017 est.)</t>
  </si>
  <si>
    <t>German 91.5% (official) (Alemannic is the main dialect), Italian 1.5%, Turkish 1.3%, Portuguese 1.1%, other 4.6% (2015 est.)</t>
  </si>
  <si>
    <t>Roman Catholic (official) 73.4%, Protestant Reformed 6.3%, Muslim 5.9%,&amp;amp;nbsp; Christian Orthodox 1.3%, Lutheran 1.2%, other Protestant .7%, other Christian .3%, other .8%, none 7%, unspecified 3.3% (2015 est.)</t>
  </si>
  <si>
    <t>Principality of Liechtenstein</t>
  </si>
  <si>
    <t>Fuerstentum Liechtenstein</t>
  </si>
  <si>
    <t>Region: Maseru, Leribe, Mafeteng &amp; Butha Buthe; Method: Service multiplier, Unique Object , Literature SS-PSE</t>
  </si>
  <si>
    <t>LBR</t>
  </si>
  <si>
    <t>LR</t>
  </si>
  <si>
    <t>Region: 9 counties</t>
  </si>
  <si>
    <t>LBY</t>
  </si>
  <si>
    <t>LY</t>
  </si>
  <si>
    <t>&amp;lt;p&amp;gt;The Italians supplanted the Ottoman Turks in the area around Tripoli in 1911 and did not relinquish their hold until 1943 when they were defeated in World War II. Libya then passed to UN administration and achieved independence in 1951. Following a 1969 military coup, Col. Muammar al-QADHAFI assumed leadership and began to espouse his political system at home, which was a combination of socialism and Islam. During the 1970s, QADHAFI used oil revenues to promote his ideology outside Libya, supporting subversive and terrorist activities that included the downing of two airliners - one over Scotland, another in Northern Africa - and a discotheque bombing in Berlin. UN sanctions in 1992 isolated QADHAFI politically and economically following the attacks; sanctions were lifted in 2003 following Libyan acceptance of responsibility for the bombings and agreement to claimant compensation. QADHAFI also agreed to end Libya&amp;#39;s program to develop weapons of mass destruction, and he made significant strides in normalizing relations with Western nations.&amp;lt;/p&amp;gt; &amp;lt;p&amp;gt;Unrest that began in several Middle Eastern and North African countries in late 2010 erupted in Libyan cities in early 2011. QADHAFI&amp;#39;s brutal crackdown on protesters spawned a civil war that triggered UN authorization of air and naval intervention by the international community. After months of seesaw fighting between government and opposition forces, the QADHAFI regime was toppled in mid-2011 and replaced by a transitional government known as the National Transitional Council (NTC). In 2012, the NTC handed power to an elected parliament, the General National Congress (GNC). Voters chose a new parliament to replace the GNC in June 2014 - the House of Representatives (HoR), which relocated to the eastern city of Tobruk after fighting broke out in Tripoli and Benghazi in July 2014.&amp;lt;/p&amp;gt; &amp;lt;p&amp;gt;In December 2015, the UN brokered an agreement among a broad array of Libyan political parties and social groups - known as the Libyan Political Agreement (LPA). Members of the Libyan Political Dialogue, including representatives of the HoR and GNC, signed the LPA in December 2015. The LPA called for the formation of an interim Government of National Accord or GNA, with a nine-member Presidency Council, the HoR, and an advisory High Council of State that most ex-GNC members joined. The LPA&amp;amp;rsquo;s roadmap for a transition to a new constitution and elected government was subsequently endorsed by UN Security Council Resolution 2259, which also called upon member states to cease official contact with parallel institutions. In January 2016, the HoR voted to approve the LPA, including the Presidency Council, while voting against a controversial provision on security leadership positions and the Presidency Council&amp;amp;rsquo;s proposed cabinet of ministers. In March 2016, the GNA Presidency Council seated itself in Tripoli. In 2016, the GNA twice announced a slate of ministers who operate in an acting capacity, but the HoR did not endorse the ministerial list. The HoR and defunct-GNC-affiliated political hardliners continued to oppose the GNA and hamper the LPA&amp;amp;rsquo;s implementation. In September 2017, UN Special Representative Ghassan SALAME announced a new roadmap for national political reconciliation. SALAME&amp;amp;rsquo;s plan called for amendments to the LPA, a national conference of Libyan leaders, and a constitutional referendum and general elections. In November 2018, the international partners supported SALAME&amp;amp;rsquo;s recalibrated Action Plan for Libya that aimed to break the political deadlock by holding a National Conference in Libya in 2019 on a timeline for political transition.&amp;amp;nbsp; The National Conference was delayed following a failure of the parties to implement an agreement mediated by SALAME in Abu Dhabi on February 27, and the subsequent military action by Khalifa HAFTAR&amp;amp;rsquo;s Libyan National Army against GNA forces in Tripoli that began in April 2019.&amp;amp;nbsp;&amp;lt;/p&amp;gt;</t>
  </si>
  <si>
    <t>Libyan(s)</t>
  </si>
  <si>
    <t>Libyan</t>
  </si>
  <si>
    <t>Berber and Arab 97%, other 3% (includes Egyptian, Greek, Indian, Italian, Maltese, Pakistani, Tunisian, and Turkish)</t>
  </si>
  <si>
    <t>Arabic (official), Italian, English (all widely understood in the major cities); Berber (Nafusi, Ghadamis, Suknah, Awjilah, Tamasheq)</t>
  </si>
  <si>
    <t>Muslim (official; virtually all Sunni) 96.6%, Christian 2.7%, Buddhist 0.3%, Hindu &amp;amp;lt;0.1, Jewish &amp;amp;lt;0.1, folk religion &amp;amp;lt;0.1, unafilliated 0.2%, other &amp;amp;lt;0.1 (2010 est.)</t>
  </si>
  <si>
    <t>State of Libya</t>
  </si>
  <si>
    <t>Dawiat Libiya</t>
  </si>
  <si>
    <t>Libiya</t>
  </si>
  <si>
    <t>MDG</t>
  </si>
  <si>
    <t>MG</t>
  </si>
  <si>
    <t>&amp;lt;p&amp;gt;The Mongols gained fame in the 13th century when under Chinggis KHAAN they established a huge Eurasian empire through conquest. After his death the empire was divided into several powerful Mongol states, but these broke apart in the 14th century. The Mongols eventually retired to their original steppe homelands and in the late 17th century came under Chinese rule. Mongolia declared its independence from the Manchu-led Qing Empire in 1911 and achieved limited autonomy until 1919, when it again came under Chinese control. The Mongolian Revolution of 1921 ended Chinese dominance, and a communist regime, the Mongolian People&amp;amp;rsquo;s Republic, took power in 1924.&amp;lt;/p&amp;gt; &amp;lt;p&amp;gt;The modern country of Mongolia, represents only part of the Mongols&amp;#39; historical homeland; today, more ethnic Mongolians live in the Inner Mongolia Autonomous Region in the People&amp;#39;s Republic of China than in Mongolia. Since the country&amp;#39;s peaceful democratic revolution in 1990, the ex-communist Mongolian People&amp;#39;s Revolutionary Party (MPRP) - which took the name Mongolian People&amp;amp;rsquo;s Party (MPP) in 2010 - has competed for political power with the Democratic Party (DP) and several other smaller parties, including a new party formed by former President ENKHBAYAR, which confusingly adopted for itself the MPRP name. In the country&amp;#39;s most recent parliamentary elections in June 2016, Mongolians handed the MPP overwhelming control of Parliament, largely pushing out the DP, which had overseen a sharp decline in Mongolia&amp;amp;rsquo;s economy during its control of Parliament in the preceding years. Mongolians elected a DP member, Khaltmaa BATTULGA, as president in 2017.&amp;lt;/p&amp;gt;</t>
  </si>
  <si>
    <t>Mongolian(s)</t>
  </si>
  <si>
    <t>Mongolian</t>
  </si>
  <si>
    <t>Khalkh 84.5%, Kazak 3.9%, Dorvod 2.4%, Bayad 1.7%, Buryat-Bouriates 1.3%, Zakhchin 1%, other 5.2% (2015 est.)</t>
  </si>
  <si>
    <t>Mongolian 90% (official) (Khalkha dialect is predominant), Turkic, Russian (1999)</t>
  </si>
  <si>
    <t>Buddhist 53%, Muslim 3%, Shamanist 2.9%, Christian 2.2%, other 0.4%, none 38.6% (2010 est.)</t>
  </si>
  <si>
    <t>Mongol Uls</t>
  </si>
  <si>
    <t>Region: National ; Source: Spectrum)</t>
  </si>
  <si>
    <t>MWI</t>
  </si>
  <si>
    <t>MW</t>
  </si>
  <si>
    <t>Region: National; Method: Programmatic mapping; Source: PLACE study)</t>
  </si>
  <si>
    <t>MDV</t>
  </si>
  <si>
    <t>MV</t>
  </si>
  <si>
    <t>&amp;lt;p&amp;gt;A sultanate since the 12th century, the Maldives became a British protectorate in 1887. The islands became a republic in 1968, three years after independence. President Maumoon Abdul GAYOOM dominated Maldives&amp;#39; political scene for 30 years, elected to six successive terms by single-party referendums. Following political demonstrations in the capital Male in August 2003, GAYOOM and his government pledged to embark upon a process of liberalization and democratic reforms, including a more representative political system and expanded political freedoms. Political parties were legalized in 2005.&amp;lt;/p&amp;gt; &amp;lt;p&amp;gt;In June 2008, a constituent assembly - termed the &amp;quot;Special Majlis&amp;quot; - finalized a new constitution ratified by GAYOOM in August 2008. The first-ever presidential elections under a multi-candidate, multi-party system were held in October 2008. GAYOOM was defeated in a runoff poll by Mohamed NASHEED, a political activist who had been jailed several years earlier by the GAYOOM regime. In early February 2012, after several weeks of street protests in response to his ordering the arrest of a top judge, NASHEED purportedly resigned the presidency and handed over power to Vice President Mohammed WAHEED Hassan Maniku. A government-appointed Commission of National Inquiry concluded there was no evidence of a coup, but NASHEED contends that police and military personnel forced him to resign. NASHEED, WAHEED, and Abdulla YAMEEN Abdul Gayoom ran in the 2013 elections with YAMEEN ultimately winning the presidency after three rounds of voting. As president, YAMEEN weakened democratic institutions, curtailed civil liberties, jailed his political opponents, restricted the press, and exerted control over the judiciary to strengthen his hold on power and limit dissent. In September 2018, YAMEEN lost his reelection bid to Ibrahim Mohamed SOLIH, a parliamentarian of the Maldivian Democratic Party (MDP), who had the support of a coalition of four parties that came together to defeat YAMEEN and restore democratic norms to Maldives. In April 2019, SOLIH&amp;#39;s MDP won 65 of 87 seats in parliament.&amp;lt;/p&amp;gt;</t>
  </si>
  <si>
    <t>Maldivian(s)</t>
  </si>
  <si>
    <t>Maldivian</t>
  </si>
  <si>
    <t>homogeneous mixture of Sinhalese, Dravidian, Arab, Australasian, and African resulting from historical changes in regional hegemony over marine trade routes</t>
  </si>
  <si>
    <t>Dhivehi (official, dialect of Sinhala, script derived from Arabic), English (spoken by most government officials)</t>
  </si>
  <si>
    <t>Sunni Muslim (official)</t>
  </si>
  <si>
    <t>Republic of Maldives</t>
  </si>
  <si>
    <t>Dhivehi Raajjeyge Jumhooriyyaa</t>
  </si>
  <si>
    <t>Dhivehi Raajje</t>
  </si>
  <si>
    <t>MLI</t>
  </si>
  <si>
    <t>ML</t>
  </si>
  <si>
    <t>&amp;lt;p&amp;gt;The Sudanese Republic and Senegal became independent of France in 1960 as the Mali Federation. When Senegal withdrew after only a few months, what formerly made up the Sudanese Republic was renamed Mali. Rule by dictatorship was brought to a close in 1991 by a military coup that ushered in a period of democratic rule. President Alpha Oumar KONARE won Mali&amp;#39;s first two democratic presidential elections in 1992 and 1997. In keeping with Mali&amp;#39;s two-term constitutional limit, he stepped down in 2002 and was succeeded by Amadou Toumani TOURE, who was elected to a second term in a 2007 election that was widely judged to be free and fair. Malian returnees from Libya in 2011 exacerbated tensions in northern Mali, and Tuareg ethnic militias rebelled in January 2012. Low- and mid-level soldiers, frustrated with the poor handling of the rebellion, overthrew TOURE on 22 March. Intensive mediation efforts led by the Economic Community of West African States (ECOWAS) returned power to a civilian administration in April with the appointment of Interim President Dioncounda TRAORE.&amp;lt;/p&amp;gt; &amp;lt;p&amp;gt;The post-coup chaos led to rebels expelling the Malian military from the country&amp;#39;s three northern regions and allowed Islamic militants to set up strongholds. Hundreds of thousands of northern Malians fled the violence to southern Mali and neighboring countries, exacerbating regional food shortages in host communities. A French-led international military intervention to retake the three northern regions began in January 2013 and within a month, most of the north had been retaken. In a democratic presidential election conducted in July and August of 2013, Ibrahim Boubacar KEITA was elected president. The Malian Government and northern armed groups signed an internationally mediated peace accord in June 2015, however, the parties to the peace accord have made little progress in the accord&amp;#39;s implementation, despite a June 2017 target for its completion. Furthermore, extremist groups outside the peace process made steady inroads into rural areas of central Mali following the consolidation of three major terrorist organizations in March 2017. In central and northern Mali, terrorist groups have exploited age-old ethnic rivalries between pastoralists and sedentary communities and inflicted serious losses on the Malian military. Intercommunal violence incidents such as targeted killings occur with increasing regularity. KEITA was reelected president in 2018 in an election that was deemed credible by international observers, despite some security and logistic shortfalls.&amp;lt;br /&amp;gt;&amp;lt;br /&amp;gt;&amp;lt;br /&amp;gt;&amp;lt;br /&amp;gt;&amp;lt;/p&amp;gt;</t>
  </si>
  <si>
    <t>Malian(s)</t>
  </si>
  <si>
    <t>Malian</t>
  </si>
  <si>
    <t>Bambara 33.3%, Fulani (Peuhl) 13.3%, Sarakole/Soninke/Marka 9.8%, Senufo/Manianka 9.6%, Malinke 8.8%, Dogon 8.7%, Sonrai 5.9%, Bobo 2.1%, Tuareg/Bella 1.7%, other Malian 6%, from member of Economic Community of West Africa .4%, other .3% (2018 est.)</t>
  </si>
  <si>
    <t>French (official), Bambara 46.3%, Peuhl/Foulfoulbe 9.4%, Dogon 7.2%, Maraka/Soninke 6.4%, Malinke 5.6%, Sonrhai/Djerma 5.6%, Minianka 4.3%, Tamacheq 3.5%, Senoufo 2.6%, Bobo 2.1%, unspecified 0.7%, other 6.3% (2009 est.)</t>
  </si>
  <si>
    <t>Muslim 93.9%, Christian 2.8%, Animist .7%, none 2.5% (2018 est.)</t>
  </si>
  <si>
    <t>Republic of Mali</t>
  </si>
  <si>
    <t>Republique de Mali</t>
  </si>
  <si>
    <t>Region: Bamako, Kayes, Koulikoro, Sikasso, Ségou et Mopti; Method: Mapping; Source: Cartographie et Estimation de la taille des Professionnelles de Sexe</t>
  </si>
  <si>
    <t>MHL</t>
  </si>
  <si>
    <t>MH</t>
  </si>
  <si>
    <t>English and Irish colonists from St. Kitts first settled on Montserrat in 1632; the first African slaves arrived three decades later. The British and French fought for possession of the island for most of the 18th century, but it finally was confirmed as a British possession in 1783. The island&amp;#39;s sugar plantation economy was converted to small farm landholdings in the mid-19th century. Much of this island was devastated and two-thirds of the population fled abroad because of the eruption of the Soufriere Hills Volcano that began on 18 July 1995. Montserrat has endured volcanic activity since, with the last eruption occurring in 2013.</t>
  </si>
  <si>
    <t>Montserratian(s)</t>
  </si>
  <si>
    <t>Montserratian</t>
  </si>
  <si>
    <t>African/black 88.4%, mixed 3.7%, hispanic/Spanish 3%, caucasian/white 2.7%, East Indian/Indian 1.5%, other 0.7% (2011 est.)</t>
  </si>
  <si>
    <t>English</t>
  </si>
  <si>
    <t>Protestant 67.1% (includes Anglican 21.8%, Methodist 17%, Pentecostal 14.1%, Seventh Day Adventist 10.5%, and Church of God 3.7%), Roman Catholic 11.6%, Rastafarian 1.4%, other 6.5%, none 2.6%, unspecified 10.8% (2001 est.)</t>
  </si>
  <si>
    <t>Region: Majuro Atoll; Method: Mapping; Source: Pacific Multi-Country Mapping and Behavioural Study: HIV and STI Risk Vulnerability among Key Populations)</t>
  </si>
  <si>
    <t>Albania</t>
  </si>
  <si>
    <t>ALB</t>
  </si>
  <si>
    <t>Southern Europe</t>
  </si>
  <si>
    <t>AL</t>
  </si>
  <si>
    <t>&amp;lt;p&amp;gt;Albania declared its independence from the Ottoman Empire in 1912, but was conquered by Italy in 1939 and occupied by Germany in 1943. Communist partisans took over the country in 1944. Albania allied itself first with the USSR (until 1960), and then with China (to 1978). In the early 1990s, Albania ended 46 years of&amp;amp;nbsp;isolated communist rule and established a multiparty democracy. The transition has proven challenging as successive governments have tried to deal with high unemployment, widespread corruption, dilapidated infrastructure, powerful organized crime networks, and combative political opponents.&amp;lt;/p&amp;gt; &amp;lt;p&amp;gt;Albania has made progress in its democratic development since it first&amp;amp;nbsp;held multiparty elections in 1991, but deficiencies remain. Most of Albania&amp;#39;s post-communist elections were marred by claims of electoral fraud; however, international observers judged elections to be largely free and fair since the restoration of political stability following the collapse of pyramid schemes in 1997. Albania joined NATO in April 2009 and in June 2014 became an EU&amp;amp;nbsp;candidate. Albania in April 2017 received a European Commission recommendation to open EU accession negotiations following the passage of historic EU-mandated justice reforms in 2016. Although Albania&amp;#39;s economy continues to grow, it has slowed, and the country is still one of the poorest in Europe. A large informal economy and a weak energy and transportation infrastructure remain obstacles.&amp;lt;/p&amp;gt;</t>
  </si>
  <si>
    <t>Albanian(s)</t>
  </si>
  <si>
    <t>Albanian</t>
  </si>
  <si>
    <t>Albanian 82.6%, Greek 0.9%, other 1% (including Vlach, Romani, Macedonian, Montenegrin, and Egyptian), unspecified 15.5% (2011 est.)</t>
  </si>
  <si>
    <t>Albanian 98.8% (official - derived from Tosk dialect), Greek 0.5%, other 0.6% (including Macedonian, Romani, Vlach, Turkish, Italian, and Serbo-Croatian), unspecified 0.1% (2011 est.)</t>
  </si>
  <si>
    <t>Muslim 56.7%, Roman Catholic 10%, Orthodox 6.8%, atheist 2.5%, Bektashi (a Sufi order) 2.1%, other 5.7%, unspecified 16.2% (2011 est.)</t>
  </si>
  <si>
    <t>Republic of Albania</t>
  </si>
  <si>
    <t>Republika e Shqiperise</t>
  </si>
  <si>
    <t>Shqiperia</t>
  </si>
  <si>
    <t>EE12</t>
  </si>
  <si>
    <t>Bosnia and Herzegovina</t>
  </si>
  <si>
    <t>BIH</t>
  </si>
  <si>
    <t>BA</t>
  </si>
  <si>
    <t>&amp;lt;p&amp;gt;In 1783, the Sunni Al-Khalifa family took power in Bahrain. In order to secure these holdings, it entered into a series of treaties with the UK during the 19th century that made Bahrain a British protectorate. The archipelago attained its independence in 1971. A steady decline in oil production and reserves since 1970 prompted Bahrain to take steps to diversify its economy, in the process developing petroleum processing and refining, aluminum production, and hospitality and retail sectors. It has also endeavored to become a leading regional banking center, especially with respect to Islamic finance. Bahrain&amp;#39;s small size, central location among Gulf countries, economic dependence on Saudi Arabia, and proximity to Iran require it to play a delicate balancing act in foreign affairs among its larger neighbors. Its foreign policy activities usually fall in line with Saudi Arabia and the UAE.&amp;lt;/p&amp;gt; &amp;lt;p&amp;gt;The Sunni royal family has long struggled to manage relations with its large Shia-majority population. In early 2011, amid Arab uprisings elsewhere in the region, the Bahraini Government confronted similar pro-democracy and reform protests at home with police and military action, including deploying Gulf Cooperation Council security forces to Bahrain. Failed political talks prompted opposition political societies to boycott 2014 legislative and municipal council elections. In 2018, a law preventing members of political societies dissolved by the courts from participating in elections effectively sidelined the majority of opposition figures from taking part in national elections. As a result, most members of parliament are independents. Ongoing dissatisfaction with the political status quo continues to factor into sporadic clashes between demonstrators and security forces.&amp;lt;/p&amp;gt;</t>
  </si>
  <si>
    <t>Bahraini(s)</t>
  </si>
  <si>
    <t>Bahraini</t>
  </si>
  <si>
    <t>Bahraini 46%, Asian 45.5%, other Arab 4.7%, African 1.6%, European 1%, other 1.2% (includes Gulf Co-operative country nationals, North and South Americans, and Oceanians) (2010 est.)</t>
  </si>
  <si>
    <t>Arabic (official), English, Farsi, Urdu</t>
  </si>
  <si>
    <t>Muslim 73.7%, Christian 9.3%, Jewish 0.1%, other 16.9% (2017 est.)</t>
  </si>
  <si>
    <t>Kingdom of Bahrain</t>
  </si>
  <si>
    <t>Mamlakat al Bahrayn</t>
  </si>
  <si>
    <t>Al Bahrayn</t>
  </si>
  <si>
    <t>Region: National; Method: Multiplier and consensus meeting)</t>
  </si>
  <si>
    <t>Bulgaria</t>
  </si>
  <si>
    <t>BGR</t>
  </si>
  <si>
    <t>BG</t>
  </si>
  <si>
    <t>&amp;lt;p&amp;gt;The huge delta region formed at the confluence of the Ganges and Brahmaputra River systems - now referred to as Bangladesh - was a loosely incorporated outpost of various empires centered on the Gangetic plain for much of the first millennium A.D. Muslim conversions and settlement in the region began in the 10th century, primarily from Arab and Persian traders and preachers. Europeans established trading posts in the area in the 16th century. Eventually the area known as Bengal, primarily Hindu in the western section and mostly Muslim in the eastern half, became part of British India. Partition in 1947 resulted in an eastern wing of Pakistan in the Muslim-majority area, which became East Pakistan. Calls for greater autonomy and animosity between the eastern and western wings of Pakistan led to a Bengali independence movement. That movement, led by the Awami League (AL) and supported by India, won the independence war for Bangladesh in 1971.&amp;lt;/p&amp;gt; &amp;lt;p&amp;gt;The post-independence AL government faced daunting challenges and in 1975 it was overthrown by the military, triggering a series of military coups that resulted in a military-backed government and subsequent creation of the Bangladesh Nationalist Party (BNP) in 1978. That government also ended in a coup in 1981, followed by military-backed rule until democratic elections occurred in 1991. The BNP and AL have alternated in power since 1991, with the exception of a military-backed, emergency caretaker regime that suspended parliamentary elections planned for January 2007 in an effort to reform the political system and root out corruption. That government returned the country to fully democratic rule in December 2008 with the election of the AL and Prime Minister Sheikh HASINA. In January 2014, the incumbent AL won the national election by an overwhelming majority after the BNP boycotted the election, which extended HASINA&amp;#39;s term as prime minister. In December 2018, HASINA secured a third consecutive term (fourth overall) with the AL coalition securing 96% of available seats, amid widespread claims of election irregularities. With the help of international development assistance, Bangladesh has reduced the poverty rate from over half of the population to less than a third, achieved Millennium Development Goals for maternal and child health, and made great progress in food security since independence. The economy has grown at an annual average of about 6% for the last two decades and the country reached World Bank lower-middle income status in 2014.&amp;lt;/p&amp;gt;</t>
  </si>
  <si>
    <t>Bangladeshi(s)</t>
  </si>
  <si>
    <t>Bangladeshi</t>
  </si>
  <si>
    <t>Bengali at least 98%, other indigenous ethnic groups 1.1% (2011 est.)</t>
  </si>
  <si>
    <t>Bangla 98.8% (official, also known as Bengali), other 1.2% (2011 est.)</t>
  </si>
  <si>
    <t>Muslim 89.1%, Hindu 10%, other 0.9% (includes Buddhist, Christian) (2013 est.)</t>
  </si>
  <si>
    <t>People&amp;#39;s Republic of Bangladesh</t>
  </si>
  <si>
    <t>Gana Prajatantri Bangladesh</t>
  </si>
  <si>
    <t>Region: Expert opinion)</t>
  </si>
  <si>
    <t>Croatia</t>
  </si>
  <si>
    <t>HRV</t>
  </si>
  <si>
    <t>HR</t>
  </si>
  <si>
    <t>&amp;lt;p&amp;gt;The lands that today comprise Croatia were part of the Austro-Hungarian Empire until the close of World War I. In 1918, the Croats, Serbs, and Slovenes formed a kingdom known after 1929 as Yugoslavia. Following World War II, Yugoslavia became a federal independent communist state consisting of six socialist republics under the strong hand of Marshal Josip Broz, aka TITO. Although Croatia declared its independence from Yugoslavia in 1991, it took four years of sporadic, but often bitter, fighting before occupying Yugoslav forces, dominated by Serb officers, were mostly cleared from Croatian lands, along with a majority of Croatia&amp;#39;s ethnic Serb population. Under UN supervision, the last Serb-held enclave in eastern Slavonia was returned to Croatia in 1998. The country joined NATO in April 2009 and the EU in July 2013.&amp;lt;/p&amp;gt;</t>
  </si>
  <si>
    <t>Croat(s), Croatian(s)</t>
  </si>
  <si>
    <t>Croatian</t>
  </si>
  <si>
    <t>Croat 90.4%, Serb 4.4%, other 4.4% (including Bosniak, Hungarian, Slovene, Czech, and Romani), unspecified 0.8% (2011 est.)</t>
  </si>
  <si>
    <t>Croatian (official) 95.6%, Serbian 1.2%, other 3% (including Hungarian, Czech, Slovak, and Albanian), unspecified 0.2% (2011 est.)</t>
  </si>
  <si>
    <t>Roman Catholic 86.3%, Orthodox 4.4%, Muslim 1.5%, other 1.5%, unspecified 2.5%, not religious or atheist 3.8% (2011 est.)</t>
  </si>
  <si>
    <t>Republic of Croatia</t>
  </si>
  <si>
    <t>Republika Hrvatska</t>
  </si>
  <si>
    <t>Hrvatska</t>
  </si>
  <si>
    <t>Hungary</t>
  </si>
  <si>
    <t>HUN</t>
  </si>
  <si>
    <t>HU</t>
  </si>
  <si>
    <t>Hungary became a Christian kingdom in A.D. 1000 and for many centuries served as a bulwark against Ottoman Turkish expansion in Europe. The kingdom eventually became part of the polyglot Austro-Hungarian Empire, which collapsed during World War I. The country fell under communist rule following World War II. In 1956, a revolt and an announced withdrawal from the Warsaw Pact were met with a massive military intervention by Moscow. Under the leadership of Janos KADAR in 1968, Hungary began liberalizing its economy, introducing so-called &amp;quot;Goulash Communism.&amp;quot; Hungary held its first multiparty elections in 1990 and initiated a free market economy. It joined NATO in 1999 and the EU five years later.</t>
  </si>
  <si>
    <t>Hungarian(s)</t>
  </si>
  <si>
    <t>Hungarian</t>
  </si>
  <si>
    <t>Hungarian 85.6%, Romani 3.2%, German 1.9%, other 2.6%, unspecified 14.1% (2011 est.)</t>
  </si>
  <si>
    <t>Hungarian (official) 99.6%, English 16%, German 11.2%, Russian 1.6%, Romanian 1.3%, French 1.2%, other 4.2% (2011 est.)</t>
  </si>
  <si>
    <t>Roman Catholic 37.2%, Calvinist 11.6%, Lutheran 2.2%, Greek Catholic 1.8%, other 1.9%, none 18.2%, no response 27.2% (2011 est.)</t>
  </si>
  <si>
    <t>Magyarorszag</t>
  </si>
  <si>
    <t>Kosovo</t>
  </si>
  <si>
    <t>XKX</t>
  </si>
  <si>
    <t>XK</t>
  </si>
  <si>
    <t>Macedonia, FYR</t>
  </si>
  <si>
    <t>MKD</t>
  </si>
  <si>
    <t>MK</t>
  </si>
  <si>
    <t>North Macedonia</t>
  </si>
  <si>
    <t>&amp;lt;p&amp;gt;North Macedonia gained its independence peacefully from Yugoslavia in 1991 under the name of &amp;quot;Macedonia.&amp;quot; Greek objection to the new country&amp;amp;rsquo;s name, insisting it implied territorial pretensions to the northern Greek province of Macedonia, and democratic backsliding for several years stalled the country&amp;amp;rsquo;s movement toward Euro-Atlantic integration. Immediately after Macedonia declared independence, Greece sought to block Macedonian efforts to gain UN membership if the name &amp;quot;Macedonia&amp;quot; was used. The country was eventually admitted to the UN in 1993 as &amp;quot;The former Yugoslav Republic of Macedonia,&amp;quot; and at the same time it agreed to UN-sponsored negotiations on the name dispute. In 1995, Greece lifted a 20-month trade embargo and the two countries agreed to normalize relations, but the issue of the name remained unresolved and negotiations for a solution continued. Over time, the US and over 130 other nations recognized Macedonia by its constitutional name, Republic of Macedonia. Ethnic Albanian grievances over perceived political and economic inequities escalated into a conflict in 2001 that eventually led to the internationally brokered Ohrid Framework Agreement, which ended the fighting and established guidelines for constitutional amendments and the creation of new laws that enhanced the rights of minorities. In January 2018, the government adopted a new law on languages, which elevated the Albanian language to an official language at the national level, with the Macedonian language remaining the sole official language in international relations. Relations between ethnic Macedonians and ethnic Albanians remain complicated, however.&amp;lt;/p&amp;gt; &amp;lt;p&amp;gt;North Macedonia&amp;#39;s pro-Western government has used its time in office since 2017 to sign a historic deal with Greece in June 2018 to end the name dispute and revive Skopje&amp;#39;s NATO and EU membership prospects. This followed a nearly three-year political crisis that engulfed the country but ended in June 2017 following a six-month-long government formation period after a closely contested election in December 2016. The crisis began after the 2014 legislative and presidential election, and escalated in 2015 when the opposition party began releasing wiretapped material that revealed alleged widespread government corruption and abuse. Although an EU candidate since 2005, North Macedonia has yet to open EU accession negotiations. The country still faces challenges, including fully implementing reforms to overcome years of democratic backsliding and stimulating economic growth and development. In June 2018, Macedonia and Greece signed the Prespa Accord whereby the Republic of Macedonia agreed to change its name to the Republic of North Macedonia. Following ratification by both countries, the agreement went in to force on 12 February 2019. North Macedonia signed an accession protocol to become a NATO member state in February 2019.&amp;lt;/p&amp;gt;</t>
  </si>
  <si>
    <t>Macedonian(s)</t>
  </si>
  <si>
    <t>Macedonian</t>
  </si>
  <si>
    <t>Macedonian 64.2%, Albanian 25.2%, Turkish 3.9%, Romani 2.7%, Serb 1.8%, other 2.2% (2002 est.)</t>
  </si>
  <si>
    <t>Macedonian (official) 66.5%, Albanian&amp;amp;nbsp;25.1%, Turkish 3.5%, Romani 1.9%, Serbian 1.2%, other (includes Aromanian (Vlach) and Bosnian) 1.8% (2002 est.)</t>
  </si>
  <si>
    <t>Macedonian Orthodox 64.8%, Muslim 33.3%, other Christian 0.4%, other and unspecified 1.5% (2002 est.)</t>
  </si>
  <si>
    <t>Republic of North Macedonia</t>
  </si>
  <si>
    <t>Republika Severna Makedonija</t>
  </si>
  <si>
    <t>Severna Makedonija</t>
  </si>
  <si>
    <t>Region: Skopje; Method: Multiplier, unique object and Delphi)</t>
  </si>
  <si>
    <t>Malta</t>
  </si>
  <si>
    <t>MLT</t>
  </si>
  <si>
    <t>MT</t>
  </si>
  <si>
    <t>With a civilization that dates back thousands of years, Malta boasts some of the oldest megalithic sites in the world. Situated in the center of the Mediterranean, Maltaâ€™s islands have long served as a strategic military asset, with the islands at various times having come under control of the Phoenicians, Carthaginians, Greeks, Romans, Byzantines, Moors, Normans, Sicilians, Spanish, Knights of St. John, and the French. Most recently a British colony (since 1814), Malta gained its independence in 1964 and declared itself a republic ten years later. While under British rule, the island staunchly supported the UK through both world wars. Since about the mid-1980s, the island has transformed itself into a freight transshipment point, a financial center, and a tourist destination while its key industries moved toward more service-oriented activities. Malta became an EU member in May 2004 and began using the euro as currency in 2008.</t>
  </si>
  <si>
    <t>Maltese (singular and plural)</t>
  </si>
  <si>
    <t>Maltese</t>
  </si>
  <si>
    <t>Maltese (descendants of ancient Carthaginians and Phoenicians with strong elements of Italian and other Mediterranean stock)</t>
  </si>
  <si>
    <t>Maltese (official) 90.1%, English (official) 6%, multilingual 3%, other 0.9% (2005 est.)</t>
  </si>
  <si>
    <t>Roman Catholic (official) more than 90% (2006 est.)</t>
  </si>
  <si>
    <t>Republic of Malta</t>
  </si>
  <si>
    <t>Repubblika ta&amp;#39; Malta</t>
  </si>
  <si>
    <t>Montenegro</t>
  </si>
  <si>
    <t>MNE</t>
  </si>
  <si>
    <t>ME</t>
  </si>
  <si>
    <t>Romania</t>
  </si>
  <si>
    <t>ROU</t>
  </si>
  <si>
    <t>RO</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</si>
  <si>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&amp;quot;people&amp;#39;s republic&amp;quot;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</si>
  <si>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Romanian(s)</t>
  </si>
  <si>
    <t>Romanian</t>
  </si>
  <si>
    <t>Romanian 83.4%, Hungarian 6.1%, Romani 3.1%, Ukrainian 0.3%, German 0.2%, other 0.7%, unspecified 6.1% (2011 est.)</t>
  </si>
  <si>
    <t>Romanian (official) 85.4%, Hungarian 6.3%, Romani 1.2%, other 1%, unspecified 6.1% (2011 est.)</t>
  </si>
  <si>
    <t>Eastern Orthodox (including all sub-denominations) 81.9%, Protestant (various denominations including Reformed and Pentecostal) 6.4%, Roman Catholic 4.3%, other (includes Muslim) 0.9%, none or atheist 0.2%, unspecified 6.3% (2011 est.)</t>
  </si>
  <si>
    <t>Serbia</t>
  </si>
  <si>
    <t>SRB</t>
  </si>
  <si>
    <t>RS</t>
  </si>
  <si>
    <t>Russia</t>
  </si>
  <si>
    <t>&amp;lt;p&amp;gt;Founded in the 12th century, the Principality of Muscovy was able to emerge from over 200 years of Mongol domination (13th-15th centuries) and to gradually conquer and absorb surrounding principalities. In the early 17th century, a new ROMANOV Dynasty continued this policy of expansion across Siberia to the Pacific. Under PETER I (ruled 1682-1725), hegemony was extended to the Baltic Sea and the country was renamed the Russian Empire. During the 19th century, more territorial acquisitions were made in Europe and Asia. Defeat in the Russo-Japanese War of 1904-05 contributed to the Revolution of 1905, which resulted in the formation of a parliament and other reforms. Devastating defeats&amp;amp;nbsp;and food shortages&amp;amp;nbsp;in World War I led to widespread rioting in the major cities of the Russian Empire and to the overthrow in 1917 of the ROMANOV Dynasty. The communists under Vladimir LENIN seized power soon after and formed the USSR. The brutal rule of Iosif STALIN (1928-53) strengthened communist rule and Russian dominance of the Soviet Union at a cost of tens of millions of lives. After defeating Germany in World War II as part of an alliance with the US (1939-1945), the USSR expanded its territory and influence in Eastern Europe and emerged as a global power. The USSR was the principal adversary of the US during the Cold War (1947-1991). The Soviet economy and society stagnated in the decades following Stalin&amp;#39;s rule, until General Secretary Mikhail GORBACHEV (1985-91) introduced glasnost (openness) and perestroika (restructuring) in an attempt to modernize communism, but his initiatives inadvertently released forces that by December 1991&amp;amp;nbsp;led to the dissolution of&amp;amp;nbsp;the USSR into Russia and 14 other independent states.&amp;lt;/p&amp;gt; &amp;lt;p&amp;gt;Following economic and political turmoil during President Boris YELTSIN&amp;#39;s term (1991-99), Russia shifted toward a centralized authoritarian state under President Vladimir PUTIN (2000-2008, 2012-present) in which the regime seeks to legitimize its rule through managed elections, populist appeals, a foreign policy focused on enhancing the country&amp;#39;s geopolitical influence, and commodity-based economic growth. Russia faces a largely subdued rebel movement in Chechnya and some other surrounding regions, although violence still occurs throughout the North Caucasus.&amp;lt;/p&amp;gt;</t>
  </si>
  <si>
    <t>Russian(s)</t>
  </si>
  <si>
    <t>Russian</t>
  </si>
  <si>
    <t>Russian 77.7%, Tatar 3.7%, Ukrainian 1.4%, Bashkir 1.1%, Chuvash 1%, Chechen 1%, other 10.2%, unspecified 3.9% (2010 est.)</t>
  </si>
  <si>
    <t>Russian (official) 85.7%, Tatar 3.2%, Chechen 1%, other 10.1% (2010 est.)</t>
  </si>
  <si>
    <t>Russian Orthodox 15-20%, Muslim 10-15%, other Christian 2% (2006 est.)</t>
  </si>
  <si>
    <t>Russian Federation</t>
  </si>
  <si>
    <t>Rossiyskaya Federatsiya</t>
  </si>
  <si>
    <t>Rossiya</t>
  </si>
  <si>
    <t>Region: National; Method: Indirect method/multiplier and extrapolation; Source: http://www.batut.org.rs/download/publikacije/Prevalencija%20populacija%20pod%20povecanim%20rizikom%20od%20HIV-a.pdf)</t>
  </si>
  <si>
    <t>Slovenia</t>
  </si>
  <si>
    <t>SVN</t>
  </si>
  <si>
    <t>SI</t>
  </si>
  <si>
    <t>The Slovene lands were part of the Austro-Hungarian Empire until the latter&amp;#39;s dissolution at the end of World War I. In 1918, the Slovenes joined the Serbs and Croats in forming a new multinational state, which was named Yugoslavia in 1929. After World War II, Slovenia was one of the republics in the restored Yugoslavia, which, though communist, soon distanced itself from the Soviet Union and spearheaded the Non-Aligned Movement. Dissatisfied with the exercise of power by the majority Serbs, the Slovenes succeeded in establishing their independence in 1991 after a short 10-day war. Historical ties to Western Europe, a growing economy, and a stable democracy have assisted in Slovenia&amp;#39;s postcommunist transition. Slovenia acceded to both NATO and the EU in the spring of 2004; it joined the euro zone and the Schengen zone in 2007.</t>
  </si>
  <si>
    <t>Slovene(s)</t>
  </si>
  <si>
    <t>Slovenian</t>
  </si>
  <si>
    <t>Slovene 83.1%, Serb 2%, Croat 1.8%, Bosniak 1.1%, other or unspecified 12% (2002 est.)</t>
  </si>
  <si>
    <t>Slovenian (official) 91.1%, Serbo-Croatian 4.5%, other or unspecified 4.4%, Italian (official, only in municipalities where Italian national communities reside), Hungarian (official, only in municipalities where Hungarian national communities reside) (2002 census)</t>
  </si>
  <si>
    <t>Catholic 57.8%, Muslim 2.4%, Orthodox 2.3%, other Christian 0.9%, unaffiliated 3.5%, other or unspecified 23%, none 10.1% (2002 census)</t>
  </si>
  <si>
    <t>Republic of Slovenia</t>
  </si>
  <si>
    <t>Republika Slovenija</t>
  </si>
  <si>
    <t>Slovenija</t>
  </si>
  <si>
    <t>France</t>
  </si>
  <si>
    <t>FRA</t>
  </si>
  <si>
    <t>FR</t>
  </si>
  <si>
    <t>&amp;lt;p&amp;gt;France today is one of the most modern countries in the world and is a leader among European nations. It plays an influential global role as a permanent member of the United Nations Security Council, NATO, the G-7, the G-20, the EU, and other multilateral organizations. France rejoined NATO&amp;#39;s integrated military command structure in 2009, reversing DE GAULLE&amp;#39;s 1966 decision to withdraw French forces from NATO. Since 1958, it has constructed a hybrid presidential-parliamentary governing system resistant to the instabilities experienced in earlier, more purely parliamentary administrations. In recent decades, its reconciliation and cooperation with Germany have proved central to the economic integration of Europe, including the introduction of a common currency, the euro, in January 1999. In the early 21st century, five French overseas entities - French Guiana, Guadeloupe, Martinique, Mayotte, and Reunion - became French regions and were made part of France proper.&amp;lt;/p&amp;gt;</t>
  </si>
  <si>
    <t>Frenchman(men), Frenchwoman(women)</t>
  </si>
  <si>
    <t>French</t>
  </si>
  <si>
    <t>Celtic and Latin with Teutonic, Slavic, North African, Indochinese, Basque minorities</t>
  </si>
  <si>
    <t>French (official) 100%, declining regional dialects and languages (Provencal, Breton, Alsatian, Corsican, Catalan, Basque, Flemish, Occitan, Picard)</t>
  </si>
  <si>
    <t>Christian (overwhelmingly Roman Catholic) 63-66%, Muslim 7-9%, Buddhist 0.5-0.75%, Jewish 0.5-0.75%, other 0.5-1.0%, none 23-28% (2015 est.)</t>
  </si>
  <si>
    <t>French Republic</t>
  </si>
  <si>
    <t>Republique francaise</t>
  </si>
  <si>
    <t>EU5</t>
  </si>
  <si>
    <t>DEU</t>
  </si>
  <si>
    <t>DE</t>
  </si>
  <si>
    <t>Greece</t>
  </si>
  <si>
    <t>GRC</t>
  </si>
  <si>
    <t>GR</t>
  </si>
  <si>
    <t>Greece achieved independence from the Ottoman Empire in 1830. During the second half of the 19th century and the first half of the 20th century, it gradually added neighboring islands and territories, most with Greek-speaking populations. In World War II, Greece was first invaded by Italy (1940) and subsequently occupied by Germany (1941-44); fighting endured in a protracted civil war between supporters of the king and other anti-communist and communist rebels. Following the latter&amp;#39;s defeat in 1949, Greece joined NATO in 1952. In 1967, a group of military officers seized power, establishing a military dictatorship that suspended many political liberties and forced the king to flee the country. In 1974 following the collapse of the dictatorship, democratic elections and a referendum created a parliamentary republic and abolished the monarchy. In 1981, Greece joined the EC (now the EU); it became the 12th member of the European Economic and Monetary Union (EMU) in 2001. Greece has suffered a severe economic crisis since late 2009, due to nearly a decade of chronic overspending and structural rigidities.&amp;amp;nbsp;Beginning in&amp;amp;nbsp;2010, Greece entered three bailout agreements - with the European Commission, the European Central Bank (ECB), the IMF, and&amp;amp;nbsp;the third in 2015 with&amp;amp;nbsp;the European Stability Mechanism (ESM) - worth in total about $300 billion. The Greek Government formally exited the third bailout in August 2018.</t>
  </si>
  <si>
    <t>Greek(s)</t>
  </si>
  <si>
    <t>Greek</t>
  </si>
  <si>
    <t>Greek 91.6%, Albanian 4.4%, other 4% (2011)</t>
  </si>
  <si>
    <t>Greek (official) 99%, other (includes English and French) 1%</t>
  </si>
  <si>
    <t>Greek Orthodox (official) 81-90%, Muslim 2%, other 3%, none 4-15%, unspecified 1% (2015 est.)</t>
  </si>
  <si>
    <t>Hellenic Republic</t>
  </si>
  <si>
    <t>Elliniki Dimokratia</t>
  </si>
  <si>
    <t>Ellas or Ellada</t>
  </si>
  <si>
    <t>Region: National ; Source: Survey )</t>
  </si>
  <si>
    <t>Hong Kong SAR, China</t>
  </si>
  <si>
    <t>HKG</t>
  </si>
  <si>
    <t>HK</t>
  </si>
  <si>
    <t>Hong Kong</t>
  </si>
  <si>
    <t>Occupied by the UK in 1841, Hong Kong was formally ceded by China the following year; various adjacent lands were added later in the 19th century. Pursuant to an agreement signed by China and the UK on 19 December 1984, Hong Kong became the Hong Kong Special Administrative Region of the People&amp;#39;s Republic of China on 1 July 1997. In this agreement, China promised that, under its &amp;quot;one country, two systems&amp;quot; formula, China&amp;#39;s socialist economic system would not be imposed on Hong Kong and that Hong Kong would enjoy a &amp;quot;high degree of autonomy&amp;quot; in all matters except foreign and defense affairs for the subsequent 50 years.</t>
  </si>
  <si>
    <t>Chinese/Hong Konger</t>
  </si>
  <si>
    <t>Chinese/Hong Kong</t>
  </si>
  <si>
    <t>Chinese 92%, Filipino 2.5%, Indonesian 2.1%, other 3.4% (2016 est.)</t>
  </si>
  <si>
    <t>Cantonese (official) 88.9%, English (official) 4.3%, Mandarin (official) 1.9%, other Chinese dialects 3.1%, other 1.9% (2016 est.)</t>
  </si>
  <si>
    <t>Buddhist or Taoist 27.9%, Protestant 6.7%, Roman Catholic 5.3%, Muslim 4.2%, Hindu 1.4%, Sikh 0.2%, other or none 54.3% (2016 est.)</t>
  </si>
  <si>
    <t>Hong Kong Special Administrative Region</t>
  </si>
  <si>
    <t>Heung Kong Takpit Hangching Ku (Eitel/Dyer-Ball)</t>
  </si>
  <si>
    <t>Heung Kong (Eitel/Dyer-Ball)</t>
  </si>
  <si>
    <t>Asia-5</t>
  </si>
  <si>
    <t>Macao SAR, China</t>
  </si>
  <si>
    <t>MAC</t>
  </si>
  <si>
    <t>MO</t>
  </si>
  <si>
    <t>&amp;lt;p&amp;gt;In 788, about a century after the Arab conquest of North Africa, a series of Moroccan Muslim dynasties began to rule in Morocco. In the 16th century, the Sa&amp;#39;adi monarchy, particularly under Ahmad al-MANSUR (1578-1603), repelled foreign invaders and inaugurated a golden age. The Alaouite Dynasty, to which the current Moroccan royal family belongs, dates from the 17th century. In 1860, Spain occupied northern Morocco and ushered in a half-century of trade rivalry among European powers that saw Morocco&amp;#39;s sovereignty steadily erode; in 1912, the French imposed a protectorate over the country. A protracted independence struggle with France ended successfully in 1956. The internationalized city of Tangier and most Spanish possessions were turned over to the new country that same year. Sultan MOHAMMED V, the current monarch&amp;#39;s grandfather, organized the new state as a constitutional monarchy and in 1957 assumed the title of king. Since Spain&amp;#39;s 1976 withdrawal from what is today called Western Sahara, Morocco has extended its de facto administrative control to roughly 75% of this territory; however, the UN does not recognize Morocco as the administering power for Western Sahara. The UN since 1991 has monitored a cease-fire between Morocco and the Polisario Front - an organization advocating the territory&amp;amp;rsquo;s independence - and restarted negotiations over the status of the territory in December 2018.&amp;lt;/p&amp;gt; &amp;lt;p&amp;gt;King MOHAMMED VI in early 2011 responded to the spread of pro-democracy protests in the region by implementing a reform program that included a new constitution, passed by popular referendum in July 2011, under which some new powers were extended to parliament and the prime minister, but ultimate authority remains in the hands of the monarch. In November 2011, the Justice and Development Party (PJD) - a moderate Islamist party - won the largest number of seats in parliamentary elections, becoming the first Islamist party to lead the Moroccan Government. In September 2015, Morocco held its first direct elections for regional councils, one of the reforms included in the 2011 constitution. The PJD again won the largest number of seats in nationwide parliamentary elections in October 2016.&amp;lt;/p&amp;gt;</t>
  </si>
  <si>
    <t>Moroccan(s)</t>
  </si>
  <si>
    <t>Moroccan</t>
  </si>
  <si>
    <t>Arab-Berber 99%, other 1%</t>
  </si>
  <si>
    <t>Arabic (official), Berber languages (Tamazight (official), Tachelhit, Tarifit), French (often the language of business, government, and diplomacy)</t>
  </si>
  <si>
    <t>Muslim 99% (official; virtually all Sunni, &amp;amp;lt;0.1% Shia), other 1% (includes Christian, Jewish, and Baha&amp;#39;i); note - Jewish about 6,000 (2010 est.)</t>
  </si>
  <si>
    <t>Kingdom of Morocco</t>
  </si>
  <si>
    <t>Al Mamlakah al Maghribiyah</t>
  </si>
  <si>
    <t>Al Maghrib</t>
  </si>
  <si>
    <t>Iran, Islamic Rep.</t>
  </si>
  <si>
    <t>IRN</t>
  </si>
  <si>
    <t>IR</t>
  </si>
  <si>
    <t>Iran</t>
  </si>
  <si>
    <t>&amp;lt;p&amp;gt;Known as Persia until 1935, Iran became an Islamic republic in 1979 after the ruling monarchy was overthrown and Shah Mohammad Reza PAHLAVI was forced into exile. Conservative clerical forces led by Ayatollah Ruhollah KHOMEINI established a theocratic system of government with ultimate political authority vested in a learned religious scholar referred to commonly as the Supreme Leader who, according to the constitution, is accountable only to the Assembly of Experts (AOE) - a popularly elected 88-member body of clerics. US-Iranian relations became strained when a group of Iranian students seized the US Embassy in Tehran in November 1979 and held embassy personnel hostages until mid-January 1981. The US cut off diplomatic relations with Iran in April 1980. During the period 1980-88, Iran fought a bloody, indecisive war with Iraq that eventually expanded into the Persian Gulf and led to clashes between US Navy and Iranian military forces. Iran has been designated a state sponsor of terrorism and was subject to US, UN, and EU economic sanctions and export controls because of its continued involvement in terrorism and concerns over possible military dimensions of its nuclear program until Joint Comprehensive Plan of Action (JCPOA) Implementation Day in 2016. The US began gradually re-imposing sanctions on Iran after the US withdrawal from JCPOA in May 2018. &amp;lt;/p&amp;gt; &amp;lt;p&amp;gt;Following the election of reformer Hojjat ol-Eslam Mohammad KHATAMI as president in 1997 and a reformist Majles (legislature) in 2000, a campaign to foster political reform in response to popular dissatisfaction was initiated. The movement floundered as conservative politicians, supported by the Supreme Leader, unelected institutions of authority like the Council of Guardians, and the security services reversed and blocked reform measures while increasing security repression. Starting with nationwide municipal elections in 2003 and continuing through Majles elections in 2004, conservatives reestablished control over Iran&amp;#39;s elected government institutions, which culminated with the August 2005 inauguration of hardliner Mahmud AHMADI-NEJAD as president. His controversial reelection in June 2009 sparked nationwide protests over allegations of electoral fraud, but the protests were quickly suppressed. Deteriorating economic conditions due primarily to government mismanagement and international sanctions prompted at least two major economically based protests in July and October 2012, but Iran&amp;#39;s internal security situation remained stable. President AHMADI-NEJAD&amp;#39;s independent streak angered regime establishment figures, including the Supreme Leader, leading to conservative opposition to his agenda for the last year of his presidency, and an alienation of his political supporters. In June 2013 Iranians elected a centrist cleric Dr. Hasan Fereidun ROHANI to the presidency. He is a longtime senior member in the regime, but has made promises of reforming society and Iran&amp;#39;s foreign policy. The UN Security Council has passed a number of resolutions calling for Iran to suspend its uranium enrichment and reprocessing activities and comply with its IAEA obligations and responsibilities, and in July 2015 Iran and the five permanent members, plus Germany (P5+1) signed the JCPOA under which Iran agreed to restrictions on its nuclear program in exchange for sanctions relief. Iran held elections in 2016 for the AOE and Majles, resulting in a conservative-controlled AOE and a Majles that many Iranians perceive as more supportive of the ROHANI administration than the previous, conservative-dominated body. ROHANI was reelected president in May 2017. Economic concerns once again led to nationwide protests in December 2017 and January 2018 but they were contained by Iran&amp;#39;s security services. Additional widespread economic protests broke out in November 2019 in response to the raised price of subsidized gasoline.&amp;lt;/p&amp;gt;</t>
  </si>
  <si>
    <t>Iranian(s)</t>
  </si>
  <si>
    <t>Iranian</t>
  </si>
  <si>
    <t>Persian, Azeri, Kurd, Lur, Baloch, Arab, Turkmen and Turkic tribes</t>
  </si>
  <si>
    <t>Persian Farsi&amp;amp;nbsp;(official), Azeri&amp;amp;nbsp;and other&amp;amp;nbsp;Turkic dialects, Kurdish, Gilaki and Mazandarani, Luri, Balochi, Arabic</t>
  </si>
  <si>
    <t>Muslim (official) 99.4% (Shia 90-95%, Sunni 5-10%), other (includes Zoroastrian, Jewish, and Christian) 0.3%, unspecified 0.4% (2011 est.)</t>
  </si>
  <si>
    <t>Islamic Republic of Iran</t>
  </si>
  <si>
    <t>Jomhuri-ye Eslami-ye Iran</t>
  </si>
  <si>
    <t>Region: National; Method: Consensus)</t>
  </si>
  <si>
    <t>Iraq</t>
  </si>
  <si>
    <t>IRQ</t>
  </si>
  <si>
    <t>IQ</t>
  </si>
  <si>
    <t>Israel</t>
  </si>
  <si>
    <t>ISR</t>
  </si>
  <si>
    <t>IL</t>
  </si>
  <si>
    <t>Italy</t>
  </si>
  <si>
    <t>ITA</t>
  </si>
  <si>
    <t>IT</t>
  </si>
  <si>
    <t>&amp;lt;p&amp;gt;Italy became a nation-state in 1861 when the regional states of the peninsula, along with Sardinia and Sicily, were united under King Victor EMMANUEL II. An era of parliamentary government came to a close in the early 1920s when Benito MUSSOLINI established a Fascist dictatorship. His alliance with Nazi Germany led to Italy&amp;#39;s defeat in World War II. A democratic republic replaced the monarchy in 1946 and economic revival followed. Italy is a charter member of NATO and the European Economic Community (EEC) and its subsequent successors the EC and the EU. It has been at the forefront of European economic and political unification, joining the Economic and Monetary Union in 1999. Persistent problems include sluggish economic growth, high youth and female unemployment, organized crime, corruption, and economic disparities between southern Italy and the more prosperous north.&amp;lt;/p&amp;gt;</t>
  </si>
  <si>
    <t>Italian(s)</t>
  </si>
  <si>
    <t>Italian</t>
  </si>
  <si>
    <t>Italian (includes small clusters of German-, French-, and Slovene-Italians in the north and Albanian-Italians and Greek-Italians in the south)</t>
  </si>
  <si>
    <t>Italian (official), German (parts of Trentino-Alto Adige region are predominantly German speaking), French (small French-speaking minority in Valle d&amp;#39;Aosta region), Slovene (Slovene-speaking minority in the Trieste-Gorizia area)</t>
  </si>
  <si>
    <t>Christian 83.3% (overwhelmingly Roman Catholic with very small groups of Jehovah&amp;#39;s Witnesses and Protestants), Muslim 3.7%, unaffiliated 12.4%, other 0.6% (2010 est.)</t>
  </si>
  <si>
    <t>Italian Republic</t>
  </si>
  <si>
    <t>Repubblica Italiana</t>
  </si>
  <si>
    <t>Italia</t>
  </si>
  <si>
    <t>Japan</t>
  </si>
  <si>
    <t>JPN</t>
  </si>
  <si>
    <t>JP</t>
  </si>
  <si>
    <t>Jordan</t>
  </si>
  <si>
    <t>JOR</t>
  </si>
  <si>
    <t>JO</t>
  </si>
  <si>
    <t>Following World War I and the dissolution of the Ottoman Empire, the League of Nations awarded Britain the mandate to govern much of the Middle East. Britain demarcated a semi-autonomous region of Transjordan from Palestine in the early 1920s. The area gained its independence in 1946 and thereafter became The Hashemite Kingdom of Jordan. The country&amp;#39;s long-time ruler, King HUSSEIN (1953-99), successfully navigated competing pressures from the major powers (US, USSR, and UK), various Arab states, Israel, and a large internal Palestinian population. Jordan lost the West Bank to Israel in the 1967 Six-Day War. King HUSSEIN in 1988 permanently relinquished Jordanian claims to the West Bank; in 1994 he signed a peace treaty with Israel. King ABDALLAH II, King HUSSEIN&amp;#39;s eldest son, assumed the throne following his father&amp;#39;s death in 1999. He has implemented modest political reforms, including the passage of a new electoral law in early 2016 and an effort to devolve some authority to governorate- and municipal-level councils following subnational elections in 2017. In 2016, the Islamic Action Front, which is the political arm of the Jordanian Muslim Brotherhood, returned to the National Assembly with 15 seats after boycotting the previous two elections in 2010 and 2013.</t>
  </si>
  <si>
    <t>Jordanian(s)</t>
  </si>
  <si>
    <t>Jordanian</t>
  </si>
  <si>
    <t>Jordanian 69.3%, Syrian 13.3%, Palestinian 6.7%, Egyptian 6.7%, Iraqi 1.4%, other 2.6% (includes Armenian, Circassian) (2015 est.)</t>
  </si>
  <si>
    <t>Arabic (official), English (widely understood among upper and middle classes)</t>
  </si>
  <si>
    <t>Muslim 97.2% (official; predominantly Sunni), Christian 2.2% (majority Greek Orthodox, but some Greek and Roman Catholics, Syrian Orthodox, Coptic Orthodox, Armenian Orthodox, and Protestant denominations), Buddhist 0.4%, Hindu 0.1%, Jewish &amp;amp;lt;0.1, folk &amp;amp;lt;0.1, unaffiliated &amp;amp;lt;0.1, other &amp;amp;lt;0.1 (2010 est.)</t>
  </si>
  <si>
    <t>Hashemite Kingdom of Jordan</t>
  </si>
  <si>
    <t>Al Mamlakah al Urduniyah al Hashimiyah</t>
  </si>
  <si>
    <t>Al Urdun</t>
  </si>
  <si>
    <t>Korea, Rep.</t>
  </si>
  <si>
    <t>KOR</t>
  </si>
  <si>
    <t>KR</t>
  </si>
  <si>
    <t>The Gilbert Islands became a British protectorate in 1892 and a colony in 1915; they were captured by the Japanese in the Pacific War in 1941. The islands of Makin and Tarawa were the sites of major US amphibious victories over entrenched Japanese garrisons in 1943. The Gilbert Islands were granted self-rule by the UK in 1971 and complete independence in 1979 under the new name of Kiribati. The US relinquished all claims to the sparsely inhabited Phoenix and Line Island groups in a 1979 treaty of friendship with Kiribati. Kiribati joined the UN in 1999 and has been an active participant in international efforts to combat climate change.</t>
  </si>
  <si>
    <t>I-Kiribati (singular and plural)</t>
  </si>
  <si>
    <t>I-Kiribati</t>
  </si>
  <si>
    <t>I-Kiribati 96.2%, I-Kiribati/mixed 1.8%, Tuvaluan 0.2%, other 1.8% (2015 est.)</t>
  </si>
  <si>
    <t>I-Kiribati, English (official)</t>
  </si>
  <si>
    <t>Roman Catholic 57.3%, Kiribati Uniting Church 31.3%, Mormon 5.3%, Baha&amp;#39;i 2.1%, Seventh Day Adventist 1.9%, other 2.1% (2015 est.)</t>
  </si>
  <si>
    <t>Republic of Kiribati</t>
  </si>
  <si>
    <t>Kuwait</t>
  </si>
  <si>
    <t>KWT</t>
  </si>
  <si>
    <t>KW</t>
  </si>
  <si>
    <t>St. Martin (French part)</t>
  </si>
  <si>
    <t>MAF</t>
  </si>
  <si>
    <t>NONE</t>
  </si>
  <si>
    <t>Virgin Islands (U.S.)</t>
  </si>
  <si>
    <t>VIR</t>
  </si>
  <si>
    <t>Lebanon</t>
  </si>
  <si>
    <t>LBN</t>
  </si>
  <si>
    <t>LB</t>
  </si>
  <si>
    <t>Region: National; Method: Unique object multiplier, Wisdom of crowd, Enumeration, and Literature review ; Source: IBBS 2018)</t>
  </si>
  <si>
    <t>Brunei Darussalam</t>
  </si>
  <si>
    <t>BRN</t>
  </si>
  <si>
    <t>BN</t>
  </si>
  <si>
    <t>&amp;lt;p&amp;gt;Present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1975.&amp;lt;/p&amp;gt; &amp;lt;p&amp;gt;A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government.&amp;lt;/p&amp;gt;</t>
  </si>
  <si>
    <t>Beninese (singular and plural)</t>
  </si>
  <si>
    <t>Beninese</t>
  </si>
  <si>
    <t>Fon and related 38.4%, Adja and related 15.1%, Yoruba and related 12%, Bariba and related 9.6%, Fulani and related 8.6%, Ottamari and related 6.1%, Yoa-Lokpa and related 4.3%, Dendi and related 2.9%, other 0.9%, foreigner 1.9% (2013 est.)</t>
  </si>
  <si>
    <t>French (official), Fon and Yoruba (most common vernaculars in south), tribal languages (at least six major ones in north)</t>
  </si>
  <si>
    <t>Muslim 27.7%, Roman Catholic 25.5%, Protestant 13.5% (Celestial 6.7%, Methodist 3.4%, other Protestant 3.4%), Vodoun 11.6%, other Christian 9.5%, other traditional religions 2.6%, other 2.6%, none 5.8% (2013 est.)</t>
  </si>
  <si>
    <t>Republic of Benin</t>
  </si>
  <si>
    <t>Republique du Benin</t>
  </si>
  <si>
    <t>Malaysia</t>
  </si>
  <si>
    <t>MYS</t>
  </si>
  <si>
    <t>MY</t>
  </si>
  <si>
    <t>During the late 18th and 19th centuries, Great Britain established colonies and protectorates in the area of current Malaysia; these were occupied by Japan from 1942 to 1945. In 1948, the British-ruled territories on the Malay Peninsula except Singapore formed the Federation of Malaya, which became independent in 1957. Malaysia was formed in 1963 when the former British colonies of Singapore, as well as Sabah and Sarawak on the northern coast of Borneo, joined the Federation. The first several years of the country&amp;#39;s independence were marred by a communist insurgency, Indonesian confrontation with Malaysia, Philippine claims to Sabah, and Singapore&amp;#39;s withdrawal in 1965. During the 22-year term of Prime Minister MAHATHIR Mohamad (1981-2003), Malaysia was successful in diversifying its economy from dependence on exports of raw materials to the development of manufacturing, services, and tourism. Prime Minister MAHATHIR and a newly-formed coalition of opposition parties defeated Prime Minister Mohamed NAJIB bin Abdul Razak&amp;#39;s United Malays National Organization (UMNO) in May 2018, ending over 60 years of uninterrupted rule by UMNO.</t>
  </si>
  <si>
    <t>Malaysian(s)</t>
  </si>
  <si>
    <t>Malaysian</t>
  </si>
  <si>
    <t>Bumiputera 62% (Malays and indigenous peoples, including Orang Asli, Dayak, Anak Negeri), Chinese 20.6%, Indian 6.2%, other 0.9%, non-citizens 10.3% (2017 est.)</t>
  </si>
  <si>
    <t>Bahasa Malaysia (official), English, Chinese (Cantonese, Mandarin, Hokkien, Hakka, Hainan, Foochow), Tamil, Telugu, Malayalam, Panjabi, Thai</t>
  </si>
  <si>
    <t>Muslim (official) 61.3%, Buddhist 19.8%, Christian 9.2%, Hindu 6.3%, Confucianism, Taoism, other traditional Chinese religions 1.3%, other 0.4%, none 0.8%, unspecified 1% (2010 est.)</t>
  </si>
  <si>
    <t>Region: National; Method: 1. Multiplier method 2. Enumeration method 3. National consensus; Source: SIZE ESTIMATION OF KEY POPULATIONS MALAYSIA 2018)</t>
  </si>
  <si>
    <t>New Caledonia</t>
  </si>
  <si>
    <t>NCL</t>
  </si>
  <si>
    <t>Settled by both Britain and France during the first half of the 19th century, the island became a French possession in 1853. It served as a penal colony for four decades after 1864. Agitation for independence during the 1980s and early 1990s ended in the 1998 Noumea Accord, which over two decades transferred an increasing amount of governing responsibility from France to New Caledonia. In a referendum held in November 2018, residents rejected independence and decided to retain their territorial status, although two additional referendums may occur in 2020 and 2022, per the Noumea&amp;amp;nbsp;Accord.</t>
  </si>
  <si>
    <t>New Caledonian(s)</t>
  </si>
  <si>
    <t>New Caledonian</t>
  </si>
  <si>
    <t>Kanak 39.1%, European 27.1%, Wallisian, Futunian 8.2%, Tahitian 2.1%, Indonesian 1.4%, Ni-Vanuatu 1%, Vietnamese 0.9%, other 17.7%, unspecified 2.5% (2014 est.)</t>
  </si>
  <si>
    <t>French (official), 33 Melanesian-Polynesian dialects</t>
  </si>
  <si>
    <t>Roman Catholic 60%, Protestant 30%, other 10%</t>
  </si>
  <si>
    <t>Territory of New Caledonia and Dependencies</t>
  </si>
  <si>
    <t>Territoire des Nouvelle-Caledonie et Dependances</t>
  </si>
  <si>
    <t>Nouvelle-Caledonie</t>
  </si>
  <si>
    <t>Mexico</t>
  </si>
  <si>
    <t>MEX</t>
  </si>
  <si>
    <t>MX</t>
  </si>
  <si>
    <t>&amp;lt;p&amp;gt;The site of several advanced Amerindian civilizations - including the Olmec, Toltec, Teotihuacan, Zapotec, Maya, and Aztec - Mexico was conquered and colonized by Spain in the early 16th century. Administered as the Viceroyalty of New Spain for three centuries, it achieved independence early in the 19th century. Elections held in 2000 marked the first time since the 1910 Mexican Revolution that an opposition candidate - Vicente FOX of the National Action Party (PAN) - defeated the party in government, the Institutional Revolutionary Party (PRI). He was succeeded in 2006 by another PAN candidate Felipe CALDERON, but Enrique PENA NIETO regained the presidency for the PRI in 2012. Left-leaning antiestablishment politician and former mayor of Mexico City (2000-05) Andres Manuel LOPEZ OBRADOR, from the National Regeneration Movement (MORENA), became president in December 2018.&amp;lt;br /&amp;gt;&amp;lt;br /&amp;gt;The global financial crisis in late 2008 caused a massive economic downturn in Mexico the following year, although growth returned quickly in 2010. Ongoing economic and social concerns include low real wages, high underemployment, inequitable income distribution, and few advancement opportunities for the largely indigenous population in the impoverished southern states. Since 2007, Mexico&amp;#39;s powerful drug-trafficking organizations have engaged in bloody feuding, resulting in tens of thousands of drug-related homicides.&amp;lt;/p&amp;gt;</t>
  </si>
  <si>
    <t>Mexican(s)</t>
  </si>
  <si>
    <t>Mexican</t>
  </si>
  <si>
    <t>mestizo (Amerindian-Spanish) 62%, predominantly Amerindian 21%, Amerindian 7%, other 10% (mostly European) (2012 est.)</t>
  </si>
  <si>
    <t>Spanish only 92.7%, Spanish and indigenous languages 5.7%, indigenous only 0.8%, unspecified 0.8% (2005)</t>
  </si>
  <si>
    <t>Roman Catholic 82.7%, Pentecostal 1.6%, Jehovah&amp;#39;s Witness 1.4%, other Evangelical Churches 5%, other 1.9%, none 4.7%, unspecified 2.7% (2010 est.)</t>
  </si>
  <si>
    <t>United Mexican States</t>
  </si>
  <si>
    <t>Estados Unidos Mexicanos</t>
  </si>
  <si>
    <t>Region: National; Method: Literature review and population growth; Source: •SEGOB/CONAPO. SS.DGIS. Estimaciones a partir de la muestra de la Encuesta Intercensal 2015 y de las Proyecciones de la Población de los municipios de México 2016-2030, CONAPO. En: http://sinba08.salud.gob.mx/cubos/cubo_Poblacion_2019.htm</t>
  </si>
  <si>
    <t>GUM</t>
  </si>
  <si>
    <t>Northern Mariana Islands</t>
  </si>
  <si>
    <t>MNP</t>
  </si>
  <si>
    <t>Although known to Arab and Malay sailors as early as the 10th century, Mauritius was first explored by the Portuguese in the 16th century and subsequently settled by the Dutch - who named it in honor of Prince Maurits van NASSAU - in the 17th century. The French assumed control in 1715, developing the island into an important naval base overseeing Indian Ocean trade, and establishing a plantation economy of sugar cane. The British captured the island in 1810, during the Napoleonic Wars. Mauritius remained a strategically important British naval base, and later an air station, playing an important role during World War II for anti-submarine and convoy operations, as well as the collection of signals intelligence. Independence from the UK was attained in 1968. A stable democracy with regular free elections and a positive human rights record, the country has attracted considerable foreign investment and has one of Africa&amp;#39;s highest per capita incomes.</t>
  </si>
  <si>
    <t>Mauritian(s)</t>
  </si>
  <si>
    <t>Mauritian</t>
  </si>
  <si>
    <t>Indo-Mauritian (compose approximately two thirds of the total population), Creole, Sino-Mauritian, Franco-Mauritian</t>
  </si>
  <si>
    <t>Creole 86.5%, Bhojpuri 5.3%, French 4.1%, two languages 1.4%, other 2.6% (includes English, the official language of the National Assembly, which is spoken by less than 1% of the population), unspecified 0.1% (2011 est.)</t>
  </si>
  <si>
    <t>Hindu 48.5%, Roman Catholic 26.3%, Muslim 17.3%, other Christian 6.4%, other 0.6%, none 0.7%, unspecified 0.1% (2011 est.)</t>
  </si>
  <si>
    <t>Republic of Mauritius</t>
  </si>
  <si>
    <t>Monaco</t>
  </si>
  <si>
    <t>MCO</t>
  </si>
  <si>
    <t>MC</t>
  </si>
  <si>
    <t>Macau</t>
  </si>
  <si>
    <t>Colonized by the Portuguese in the 16th century, Macau was the first European settlement in the Far East. Pursuant to an agreement signed by China and Portugal on 13 April 1987, Macau became the Macau Special Administrative Region of the People&amp;#39;s Republic of China on 20 December 1999. In this agreement, China promised that, under its &amp;quot;one country, two systems&amp;quot; formula, China&amp;#39;s political and economic system would not be imposed on Macau, and that Macau would enjoy a &amp;quot;high degree of autonomy&amp;quot; in all matters except foreign affairs and defense for the subsequent 50 years.</t>
  </si>
  <si>
    <t>Chinese</t>
  </si>
  <si>
    <t>Chinese 88.7%, Portuguese 1.1%, mixed 1.1%, other 9.2% (includes Macanese - mixed Portuguese and Asian ancestry) (2016 est.)</t>
  </si>
  <si>
    <t>Cantonese 80.1%, Mandarin 5.5%, other Chinese dialects 5.3%, Tagalog 3%, English 2.8%, Portuguese 0.6%, other 2.8% (2016 est.)</t>
  </si>
  <si>
    <t>folk religionist 58.9%, Buddhist 17.3%, Christian 7.2%, other 1.2%, none 15.4% (2010 est.)</t>
  </si>
  <si>
    <t>Macau Special Administrative Region</t>
  </si>
  <si>
    <t>Netherlands</t>
  </si>
  <si>
    <t>NLD</t>
  </si>
  <si>
    <t>NL</t>
  </si>
  <si>
    <t>&amp;lt;p&amp;gt;The Dutch United Provinces declared their independence from Spain in 1579; during the 17th century, they became a leading seafaring and commercial power, with settlements and colonies around the world. After a 20-year French occupation, a Kingdom of the Netherlands was formed in 1815. In 1830, Belgium seceded and formed a separate kingdom. The Netherlands remained neutral in World War I, but suffered German invasion and occupation in World War II. A modern, industrialized nation, the Netherlands is also a large exporter of agricultural products. The country was a founding member of NATO and the EEC (now the EU) and participated in the introduction of the euro in 1999. In October 2010, the former Netherlands Antilles was dissolved and the three smallest islands - Bonaire, Sint Eustatius, and Saba - became special municipalities in the Netherlands administrative structure. The larger islands of Sint Maarten and Curacao joined the Netherlands and Aruba as constituent countries forming the Kingdom of the Netherlands.&amp;lt;/p&amp;gt; &amp;lt;p&amp;gt;In February 2018, the Sint Eustatius island council (governing body) was dissolved and replaced by a government commissioner to restore the integrity of public administration. According to the Dutch Government, the intervention will be as &amp;quot;short as possible and as long as needed.&amp;quot;&amp;lt;/p&amp;gt;</t>
  </si>
  <si>
    <t>Dutchman(men), Dutchwoman(women)</t>
  </si>
  <si>
    <t>Dutch</t>
  </si>
  <si>
    <t>Dutch 76.9%, EU 6.4%, Turkish 2.4%, Moroccan 2.3%, Indonesian 2.1%, German 2.1%, Surinamese 2%, Polish 1%, other 4.8% (2018 est.)</t>
  </si>
  <si>
    <t>Dutch (official)</t>
  </si>
  <si>
    <t>Roman Catholic 23.6%, Protestant 14.9% (includes Dutch Reformed 6.4%, Protestant Church of The Netherlands 5.6%, Calvinist 2.9%), Muslim 5.1%, other 5.6% (includes Hindu, Buddhist, Jewish), none 50.7% (2017 est.)</t>
  </si>
  <si>
    <t>Kingdom of the Netherlands</t>
  </si>
  <si>
    <t>Koninkrijk der Nederlanden</t>
  </si>
  <si>
    <t>Nederland</t>
  </si>
  <si>
    <t>Region: National; Method: Surveys and registries)</t>
  </si>
  <si>
    <t>Denmark</t>
  </si>
  <si>
    <t>DNK</t>
  </si>
  <si>
    <t>Northern Europe</t>
  </si>
  <si>
    <t>DK</t>
  </si>
  <si>
    <t>Nordic Region</t>
  </si>
  <si>
    <t>Finland</t>
  </si>
  <si>
    <t>FIN</t>
  </si>
  <si>
    <t>FI</t>
  </si>
  <si>
    <t>Finland was a province and then a grand duchy under Sweden from the 12th to the 19th centuries, and an autonomous grand duchy of Russia after 1809. It gained complete independence in 1917. During World War II, Finland successfully defended its independence through cooperation with Germany and resisted subsequent invasions by the Soviet Union - albeit with some loss of territory. In the subsequent half century, Finland transformed from a farm/forest economy to a diversified modern industrial economy; per capita income is among the highest in Western Europe. A member of the EU since 1995, Finland was the only Nordic state to join the euro single currency at its initiation in January 1999. In the 21st century, the key features of Finland&amp;#39;s modern welfare state are high quality education, promotion of equality, and a national social welfare system - currently challenged by an aging population and the fluctuations of an export-driven economy.</t>
  </si>
  <si>
    <t>Finn(s)</t>
  </si>
  <si>
    <t>Finnish</t>
  </si>
  <si>
    <t>Finn, Swede, Russian, Estonian, Romani, Sami</t>
  </si>
  <si>
    <t>Finnish (official) 87.6%, Swedish (official) 5.2%, Russian 1.4%, other 5.8% (2018 est.)</t>
  </si>
  <si>
    <t>Lutheran 69.8%, Greek Orthodox 1.1%, other 1.7%, unspecified 27.4% (2018 est.)</t>
  </si>
  <si>
    <t>Republic of Finland</t>
  </si>
  <si>
    <t>Suomen tasavalta/Republiken Finland</t>
  </si>
  <si>
    <t>Suomi/Finland</t>
  </si>
  <si>
    <t>Iceland</t>
  </si>
  <si>
    <t>ISL</t>
  </si>
  <si>
    <t>IS</t>
  </si>
  <si>
    <t>The State of Israel was declared in 1948, after Britain withdrew from its mandate of Palestine. The UN proposed partitioning the area into Arab and Jewish states, and Arab armies that rejected the UN plan were defeated. Israel was admitted as a member of the UN in 1949 and saw rapid population growth, primarily due to migration from Europe and the Middle East, over the following years. Israel fought wars against its Arab neighbors in 1967 and 1973, followed by peace treaties with Egypt in 1979 and Jordan in 1994. Israel took control of the West Bank and Gaza Strip in the 1967 war, and subsequently administered those territories through military authorities. Israel and Palestinian officials signed a number of interim agreements in the 1990s that created an interim period of Palestinian self-rule in the West Bank and Gaza. Israel withdrew from Gaza in 2005. While the most recent formal efforts to negotiate final status issues occurred in 2013-2014, the US continues its efforts to advance peace. Immigration to Israel continues, with 28,600 new immigrants, mostly Jewish, in 2016. The Israeli economy has undergone a dramatic transformation in the last 25 years, led by cutting-edge, high-tech sectors. Offshore gas discoveries in the Mediterranean, most notably in the Tamar and Leviathan gas fields, place Israel at the center of a potential regional natural gas market. However, longer-term structural issues such as low labor force participation among minority populations, low workforce productivity, high costs for housing and consumer staples, and a lack of competition, remain a concern for many Israelis and an important consideration for Israeli politicians. Prime Minister Benjamin NETANYAHU has led the Israeli Government since 2009; he formed a center-right coalition following the 2015 elections. In December 2018 the Knesset voted to dissolve itself, leading to an election in April 2019. When that election failed to result in formation of a government, Israel held a second election in September 2019, which also failed to result in the formation of a government. On 11 December 2019, the Knesset voted to hold a third election on 2 March 2020.</t>
  </si>
  <si>
    <t>Israeli(s)</t>
  </si>
  <si>
    <t>Israeli</t>
  </si>
  <si>
    <t>Jewish 74.4% (of which Israel-born 76.9%, Europe/America/Oceania-born 15.9%, Africa-born 4.6%, Asia-born 2.6%), Arab 20.9%, other 4.7% (2018 est.)</t>
  </si>
  <si>
    <t>Hebrew (official), Arabic (special status under Israeli law), English (most commonly used foreign language)</t>
  </si>
  <si>
    <t>Jewish 74.3%, Muslim 17.8%, Christian 1.9%, Druze 1.6%, other 4.4% (2018 est.)</t>
  </si>
  <si>
    <t>State of Israel</t>
  </si>
  <si>
    <t>Medinat Yisra&amp;#39;el</t>
  </si>
  <si>
    <t>Yisra&amp;#39;el</t>
  </si>
  <si>
    <t>Norway</t>
  </si>
  <si>
    <t>NOR</t>
  </si>
  <si>
    <t>NO</t>
  </si>
  <si>
    <t>Two centuries of Viking raids into Europe tapered off following the adoption of Christianity by King Olav TRYGGVASON in 994; conversion of the Norwegian kingdom occurred over the next several decades. In 1397, Norway was absorbed into a union with Denmark that lasted more than four centuries. In 1814, Norwegians resisted the cession of their country to Sweden and adopted a new constitution. Sweden then invaded Norway but agreed to let Norway keep its constitution in return for accepting the union under a Swedish king. Rising nationalism throughout the 19th century led to a 1905 referendum granting Norway independence. Although Norway remained neutral in World War I, it suffered heavy losses to its shipping. Norway proclaimed its neutrality at the outset of World War II, but was nonetheless occupied for five years by Nazi Germany (1940-45). In 1949, Norway abandoned neutrality and became a member of NATO. Discovery of oil and gas in adjacent waters in the late 1960s boosted Norway&amp;#39;s economic fortunes. In referenda held in 1972 and 1994, Norway rejected joining the EU. Key domestic issues include immigration and integration of ethnic minorities, maintaining the country&amp;#39;s extensive social safety net with an aging population, and preserving economic competitiveness.</t>
  </si>
  <si>
    <t>Norwegian(s)</t>
  </si>
  <si>
    <t>Norwegian</t>
  </si>
  <si>
    <t>Norwegian 83.2% (includes about 60,000 Sami), other European 8.3%, other 8.5% (2017 est.)</t>
  </si>
  <si>
    <t>Bokmal Norwegian (official), Nynorsk Norwegian (official), small Sami- and Finnish-speaking minorities</t>
  </si>
  <si>
    <t>Church of Norway (Evangelical Lutheran - official) 70.6%, Muslim 3.2%, Roman Catholic 3%, other Christian 3.7%, other 2.5%, unspecified 17% (2016 est.)</t>
  </si>
  <si>
    <t>Kingdom of Norway</t>
  </si>
  <si>
    <t>Kongeriket Norge</t>
  </si>
  <si>
    <t>Norge</t>
  </si>
  <si>
    <t>Sweden</t>
  </si>
  <si>
    <t>SWE</t>
  </si>
  <si>
    <t>SE</t>
  </si>
  <si>
    <t>A lengthy struggle between France and Great Britain for the islands ended in 1814, when they were ceded to the latter. During colonial rule, a plantation-based economy developed that relied on imported labor, primarily from European colonies in Africa. Independence came in 1976. Following a coup d&amp;amp;rsquo;etat in 1977, the country was a socialist one-party state until adopting a new constitution and holding free elections in 1993. President France-Albert RENE, who had served since 1977, was reelected in 2001, but stepped down in 2004. Vice President James Alix MICHEL took over the presidency and in 2006 was elected to a new five-year term; he was reelected in 2011 and again in 2015. In 2016, James MICHEL resigned and handed over the presidency to his vice-president, Danny FAURE.</t>
  </si>
  <si>
    <t>Seychellois (singular and plural)</t>
  </si>
  <si>
    <t>Seychellois</t>
  </si>
  <si>
    <t>predominantly creole (mainly of East African and Malagasy heritage); also French, Indian, Chinese, and Arab populations</t>
  </si>
  <si>
    <t>Seychellois Creole (official) 89.1%, English (official) 5.1%, French (official) 0.7%, other 3.8%, unspecified 1.4% (2010 est.)</t>
  </si>
  <si>
    <t>Roman Catholic 76.2%, Protestant 10.5% (Anglican 6.1%, Pentecostal Assembly 1.5%, Seventh Day Adventist 1.2%, other Protestant 1.7%), other Christian 2.4%, Hindu 2.4%, Muslim 1.6%, other non-Christian 1.1%, unspecified 4.8%, none 0.9% (2010 est.)</t>
  </si>
  <si>
    <t>Republic of Seychelles</t>
  </si>
  <si>
    <t>MRT</t>
  </si>
  <si>
    <t>MR</t>
  </si>
  <si>
    <t>&amp;lt;p&amp;gt;Independent from France in 1960, Mauritania annexed the southern third of the former Spanish Sahara (now Western Sahara) in 1976 but relinquished it after three years of raids by the Polisario guerrilla front seeking independence for the territory. Maaouya Ould Sid Ahmed TAYA seized power in a coup in 1984 and ruled Mauritania with a heavy hand for more than two decades. A series of presidential elections that he held were widely seen as flawed. A bloodless coup in August 2005 deposed President TAYA and ushered in a military council that oversaw a transition to democratic rule. Independent candidate Sidi Ould Cheikh ABDALLAHI was inaugurated in April 2007 as Mauritania&amp;#39;s first freely and fairly elected president. His term ended prematurely in August 2008 when a military junta led by General Mohamed Ould Abdel AZIZ deposed him and installed a military council government. AZIZ was subsequently elected president in July 2009 and sworn in the following month. AZIZ sustained injuries from an accidental shooting by his own troops in October 2012 but has continued to maintain his authority. He was reelected in 2014 to a second and final term as president (according to the present constitution). AZIZ will be replaced through elections scheduled for June 2019. The country continues to experience ethnic tensions among three major groups: Arabic-speaking descendants of slaves (Haratines), Arabic-speaking &amp;quot;White Moors&amp;quot; (Beydane), and members of Sub-Saharan ethnic groups mostly originating in the Senegal River valley (Halpulaar, Soninke, and Wolof).&amp;lt;/p&amp;gt; &amp;lt;p&amp;gt;Al-Qaeda in the Islamic Maghreb (AQIM) launched a series of attacks in Mauritania between 2005 and 2011, murdering American and foreign tourists and aid workers, attacking diplomatic and government facilities, and ambushing Mauritanian soldiers and gendarmes. A successful strategy against terrorism that combines dialogue with the terrorists and military actions has prevented the country from further terrorist attacks since 2011. However, AQIM and similar groups remain active in neighboring Mali and elsewhere in the Sahel region and continue to pose a threat to Mauritanians and foreign visitors.&amp;lt;/p&amp;gt;</t>
  </si>
  <si>
    <t>Mauritanian(s)</t>
  </si>
  <si>
    <t>Mauritanian</t>
  </si>
  <si>
    <t>black Moors (Haratines - Arab-speaking slaves, former slaves, and their descendants of African origin, enslaved by white Moors) 40%, white Moors (of Arab-Berber descent, known as Beydane) 30%, sub-Saharan Mauritanians (non-Arabic speaking, largely resident in or originating from the Senegal River Valley, including Halpulaar, Fulani, Soninke, Wolof, and Bambara ethnic groups) 30%</t>
  </si>
  <si>
    <t>Arabic (official and national), Pular, Soninke, Wolof (all national languages), French</t>
  </si>
  <si>
    <t>Muslim (official) 100%</t>
  </si>
  <si>
    <t>Islamic Republic of Mauritania</t>
  </si>
  <si>
    <t>Al Jumhuriyah al Islamiyah al Muritaniyah</t>
  </si>
  <si>
    <t>Muritaniyah</t>
  </si>
  <si>
    <t>Region: Nouakchott, Nouadhibou et Rosso)</t>
  </si>
  <si>
    <t>MUS</t>
  </si>
  <si>
    <t>MU</t>
  </si>
  <si>
    <t>Oman</t>
  </si>
  <si>
    <t>&amp;lt;p&amp;gt;The inhabitants of the area of Oman have long prospered from Indian Ocean trade. In the late 18th century, the nascent sultanate in Muscat signed the first in a series of friendship treaties with Britain. Over time, Oman&amp;#39;s dependence on British political and military advisors increased, although the sultanate never became a British colony. In 1970, QABOOS bin Said Al-Said overthrew his father, and has since ruled as sultan. Sultan QABOOS has no children and has not designated a successor publicly; the Basic Law of 1996 outlines Oman&amp;amp;rsquo;s succession procedure. Sultan QABOOS&amp;amp;rsquo; extensive modernization program opened the country to the outside world, and the sultan has prioritized strategic ties with the UK and US. Oman&amp;#39;s moderate, independent foreign policy has sought to maintain good relations with its neighbors and to avoid external entanglements.&amp;lt;br /&amp;gt;&amp;lt;br /&amp;gt;Inspired by the popular uprisings that swept the Middle East and North Africa beginning in January 2011, some Omanis staged demonstrations, calling for more jobs and economic benefits and an end to corruption. In response to those protester demands, QABOOS in 2011 pledged to implement economic and political reforms, such as granting Oman&amp;amp;rsquo;s bicameral legislative body more power and authorizing direct elections for its lower house, which took place in November 2011. Additionally, the Sultan increased unemployment benefits, and, in August 2012, issued a royal directive mandating the speedy implementation of a national job creation plan for thousands of public and private sector Omani jobs. As part of the government&amp;#39;s efforts to decentralize authority and allow greater citizen participation in local governance, Oman successfully conducted its first municipal council elections in December 2012. Announced by the sultan in 2011, the municipal councils have the power to advise the Royal Court on the needs of local districts across Oman&amp;#39;s 11 governorates.&amp;lt;/p&amp;gt;</t>
  </si>
  <si>
    <t>Omani(s)</t>
  </si>
  <si>
    <t>Omani</t>
  </si>
  <si>
    <t>Arab, Baluchi, South Asian (Indian, Pakistani, Sri Lankan, Bangladeshi), African</t>
  </si>
  <si>
    <t>Arabic (official), English, Baluchi, Swahili, Urdu, Indian dialects</t>
  </si>
  <si>
    <t>Muslim 85.9%, Christian 6.5%, Hindu 5.5%, Buddhist 0.8%, Jewish &amp;amp;lt;0.1%, other 1%, unaffiliated 0.2% (2010 est.)</t>
  </si>
  <si>
    <t>Sultanate of Oman</t>
  </si>
  <si>
    <t>Saltanat Uman</t>
  </si>
  <si>
    <t>Uman</t>
  </si>
  <si>
    <t>Region: National; Method: Mapping; Source: Programmatic Mapping &amp; Size Estimation of KEY POPULATIONS in MAURITIUS)</t>
  </si>
  <si>
    <t>FSM</t>
  </si>
  <si>
    <t>FM</t>
  </si>
  <si>
    <t>Micronesia, Federated States of</t>
  </si>
  <si>
    <t>&amp;lt;p&amp;gt;The Caroline Islands are a widely scattered archipelago in the western Pacific Ocean; they became part of a UN Trust Territory under US administration following World War II. The eastern four island groups adopted a constitution in 1979 and chose to become the Federated States of Micronesia (FSM). (The westernmost island group became Palau.) Independence came in 1986 under a Compact of Free Association (COFA) with the US, which was amended in 2004. The COFA has been a force for stability and democracy in the FSM since it came into force in 1986. Present concerns include economic uncertainty after 2023 when direct US economic assistance is scheduled to end, large-scale unemployment, overfishing, overdependence on US foreign aid, and state perceptions of inequitable allocation of US aid.&amp;lt;/p&amp;gt; As a signatory to the COFA with the US, eligible Micronesians can live, work, and study in any part of the US and its territories without a visa - this privilege reduces stresses on the island economy and the environment. Micronesians serve in the US armed forces and military recruiting from the Federated States of Micronesia, per capita, is higher than many US states.</t>
  </si>
  <si>
    <t>Micronesian(s)</t>
  </si>
  <si>
    <t>Micronesian; Chuukese, Kosraen(s), Pohnpeian(s), Yapese</t>
  </si>
  <si>
    <t>Chuukese/Mortlockese 49.3%, Pohnpeian 29.8%, Kosraean 6.3%, Yapese 5.7%, Yap outer islanders 5.1%, Polynesian 1.6%, Asian 1.4%, other 0.8% (2010 est.)</t>
  </si>
  <si>
    <t>English (official and common language), Chuukese, Kosrean, Pohnpeian, Yapese, Ulithian, Woleaian, Nukuoro, Kapingamarangi</t>
  </si>
  <si>
    <t>Roman Catholic 54.7%, Protestant 41.1% (includes Congregational 38.5%, Baptist 1.1%, Seventh Day Adventist 0.8%, Assembly of God 0.7%), Mormon 1.5%, other 1.9%, none 0.7%, unspecified 0.1% (2010 est.)</t>
  </si>
  <si>
    <t>Federated States of Micronesia</t>
  </si>
  <si>
    <t>Region: Pohnpei, Weno and outer islands; Method: Mapping; Source: Karen McMillan, Rachel Nicholls, Patrick Rawstorne, Michelle O'Connor, Heather Worth, Scott McGill; Pacific Multi-Country Mapping and Behavioural Study: HIV and STI Risk Vulnerability among Key Populations The Federated States of Micronesia 2016)</t>
  </si>
  <si>
    <t>MDA</t>
  </si>
  <si>
    <t>MD</t>
  </si>
  <si>
    <t>&amp;lt;p&amp;gt;A large portion of present day Moldovan territory became a province of the Russian Empire in 1812 and then unified with Romania in 1918 in the aftermath of World War I. This territory was then incorporated into the Soviet Union at the close of World War II. Although Moldova has been independent from the Soviet Union since 1991, Russian forces have remained on Moldovan territory east of the Nistru River in the breakaway region of Transnistria, whose population is roughly equally composed of ethnic Ukrainians, Russians, and Moldovans.&amp;lt;/p&amp;gt; &amp;lt;p&amp;gt;Years of Communist Party rule in Moldova from 2001-2009 ultimately ended with election-related violent protests and a rerun of parliamentary elections in 2009. Since then, a series of pro-European ruling coalitions have governed Moldova. As a result of the country&amp;#39;s most recent legislative election in February 2019, parliamentary seats are split among the left-leaning Socialist Party (35 seats), the former ruling Democratic Party (30 seats), and the center-right ACUM bloc (26 seats). Parliament voted in Prime Minister Ion CHICU and his cabinet on 14 November 2019, two days after voting to remove his predecessor, ACUM co-leader Maia SANDU, who had been in office since June 2019.&amp;lt;/p&amp;gt;</t>
  </si>
  <si>
    <t>Moldovan(s)</t>
  </si>
  <si>
    <t>Moldovan</t>
  </si>
  <si>
    <t>Moldovan 75.1%, Romanian 7%, Ukrainian 6.6%, Gagauz 4.6%, Russian 4.1%, Bulgarian 1.9%, other 0.8% (2014 est.)</t>
  </si>
  <si>
    <t>Moldovan/Romanian 80.2% (official) (56.7% identify their mother tongue as Moldovan, which is virtually the same as Romanian; 23.5% identify Romanian as their mother tongue), Russian 9.7%, Gagauz 4.2% (a Turkish language), Ukrainian 3.9%, Bulgarian 1.5%, Romani 0.3%, other 0.2% (2014 est.)</t>
  </si>
  <si>
    <t>Orthodox 90.1%, other Christian 2.6%, other 0.1%, agnostic &amp;lt;.1%, atheist 0.2%, unspecified 6.9% (2014 est.)</t>
  </si>
  <si>
    <t>Republic of Moldova</t>
  </si>
  <si>
    <t>Republica Moldova</t>
  </si>
  <si>
    <t>Region: National; Method: NSUM and extrapolation)</t>
  </si>
  <si>
    <t>MNG</t>
  </si>
  <si>
    <t>MN</t>
  </si>
  <si>
    <t>The Genoese built a fortress on the site of present day Monaco in 1215. The current ruling GRIMALDI family first seized control in 1297 but was not able to permanently secure its holding until 1419. Economic development was spurred in the late 19th century with a railroad linkup to France and the opening of a casino. Since then, the principality&amp;#39;s mild climate, splendid scenery, and gambling facilities have made Monaco world famous as a tourist and recreation center.</t>
  </si>
  <si>
    <t>Monegasque(s) or Monacan(s)</t>
  </si>
  <si>
    <t>Monegasque or Monacan</t>
  </si>
  <si>
    <t>Monegasque 32.1%, French 19.9%, Italian 15.3%, British 5%, Belgian 2.3%, Swiss 2%, German 1.9%, Russian 1.8%, American 1.1%, Dutch 1.1%, Moroccan 1%, other 16.6%&amp;lt;br /&amp;gt;&amp;lt;br /&amp;gt;&amp;lt;strong&amp;gt;note:&amp;lt;/strong&amp;gt; data represent population by country of birth&amp;lt;br /&amp;gt;&amp;lt;br /&amp;gt;French 24.9%, Monegasque 22.5%, Italian 21.9%, British 7.5%, Swiss 3.2%, Belgian 2.9%, German 2.4%, Russian 2%, Dutch 1.5%, Portuguese 1.4%, Greek 1.1%, American 1%, other 7.7%&amp;lt;br /&amp;gt;&amp;lt;br /&amp;gt;&amp;lt;strong&amp;gt;note:&amp;lt;/strong&amp;gt; data represent population by nationality (2016 est.)</t>
  </si>
  <si>
    <t>French (official), English, Italian, Monegasque</t>
  </si>
  <si>
    <t>Roman Catholic 90% (official), other 10%</t>
  </si>
  <si>
    <t>Principality of Monaco</t>
  </si>
  <si>
    <t>Principaute de Monaco</t>
  </si>
  <si>
    <t>Region: Ulaanbaatar capital city, Darkhan, Dornod, Khuvsgul; Method: 1) unique object multiplier; 2) service multiplier; 3) capture recapture and 4) successive sampling population size estimation</t>
  </si>
  <si>
    <t>MSR</t>
  </si>
  <si>
    <t>Greenland</t>
  </si>
  <si>
    <t>GRL</t>
  </si>
  <si>
    <t>Faroe Islands</t>
  </si>
  <si>
    <t>FRO</t>
  </si>
  <si>
    <t>Isle of Man</t>
  </si>
  <si>
    <t>IMN</t>
  </si>
  <si>
    <t>Part of the Norwegian Kingdom of the Hebrides until the 13th century when it was ceded to Scotland, the isle came under the British crown in 1765. Current concerns include reviving the almost extinct Manx Gaelic language. The Isle of Man is a crown dependency, which makes it a self-governing possession of the British crown that is not part of the UK. The UK Government, however, remains constitutionally responsible for its defense and international representation.</t>
  </si>
  <si>
    <t>Manxman(men), Manxwoman(women)</t>
  </si>
  <si>
    <t>Manx</t>
  </si>
  <si>
    <t>white 96.5%, Asian/Asian British 1.9%, other 1.5% (2011 est.)</t>
  </si>
  <si>
    <t>English, Manx Gaelic (about 2% of the population has some knowledge)</t>
  </si>
  <si>
    <t>Protestant (Anglican, Methodist, Baptist, Presbyterian, Society of Friends), Roman Catholic</t>
  </si>
  <si>
    <t>OMN</t>
  </si>
  <si>
    <t>OM</t>
  </si>
  <si>
    <t>Estonia</t>
  </si>
  <si>
    <t>EST</t>
  </si>
  <si>
    <t>EE</t>
  </si>
  <si>
    <t>European Union</t>
  </si>
  <si>
    <t>&amp;lt;p&amp;gt;Following the two devastating World Wars in the first half of the 20th century, a number of far-sighted European leaders in the late 1940s sought a response to the overwhelming desire for peace and reconciliation on the continent. In 1950, the French Foreign Minister Robert SCHUMAN proposed pooling the production of coal and steel in Western Europe and setting up an organization for that purpose that would bring France and the Federal Republic of Germany together and would be open to other countries as well. The following year, the European Coal and Steel Community (ECSC) was set up when six members - Belgium, France, West Germany, Italy, Luxembourg, and the Netherlands - signed the Treaty of Paris.&amp;lt;/p&amp;gt; &amp;lt;p&amp;gt;The ECSC was so successful that within a few years the decision was made to integrate other elements of the countries&amp;#39; economies. In 1957, envisioning an &amp;quot;ever closer union,&amp;quot; the Treaties of Rome created the European Economic Community (EEC) and the European Atomic Energy Community (Euratom), and the six member states undertook to eliminate trade barriers among themselves by forming a common market. In 1967, the institutions of all three communities were formally merged into the European Community (EC), creating a single Commission, a single Council of Ministers, and the body known today as the European Parliament. Members of the European Parliament were initially selected by national parliaments, but in 1979 the first direct elections were undertaken and have been held every five years since.&amp;lt;/p&amp;gt; &amp;lt;p&amp;gt;In 1973, the first enlargement of the EC took place with the addition of Denmark, Ireland, and the UK. The 1980s saw further membership expansion with Greece joining in 1981 and Spain and Portugal in 1986. The 1992 Treaty of Maastricht laid the basis for further forms of cooperation in foreign and defense policy, in judicial and internal affairs, and in the creation of an economic and monetary union - including a common currency. This further integration created the European Union (EU), at the time standing alongside the EC. In 1995, Austria, Finland, and Sweden joined the EU/EC, raising the membership total to 15.&amp;lt;/p&amp;gt; &amp;lt;p&amp;gt;A new currency, the euro, was launched in world money markets on 1 January 1999; it became the unit of exchange for all EU member states except Denmark, Sweden, and the UK. In 2002, citizens of those 12 countries began using euro banknotes and coins. Ten new countries joined the EU in 2004 - Cyprus, the Czech Republic, Estonia, Hungary, Latvia, Lithuania, Malta, Poland, Slovakia, and Slovenia. Bulgaria and Romania joined in 2007 and Croatia in 2013, bringing the current membership to 28. (Seven of these new countries - Cyprus, Estonia, Latvia, Lithuania, Malta, Slovakia, and Slovenia - have now adopted the euro, bringing total euro-zone membership to 19.)&amp;lt;/p&amp;gt; &amp;lt;p&amp;gt;In an effort to ensure that the EU could function efficiently with an expanded membership, the Treaty of Nice (concluded in 2000; entered into force in 2003) set forth rules to streamline the size and procedures of EU institutions. An effort to establish a &amp;quot;Constitution for Europe,&amp;quot; growing out of a Convention held in 2002-2003, foundered when it was rejected in referenda in France and the Netherlands in 2005. A subsequent effort in 2007 incorporated many of the features of the rejected draft Constitutional Treaty while also making a number of substantive and symbolic changes. The new treaty, referred to as the Treaty of Lisbon, sought to amend existing treaties rather than replace them. The treaty was approved at the EU intergovernmental conference of the then 27 member states held in Lisbon in December 2007, after which the process of national ratifications began. In October 2009, an Irish referendum approved the Lisbon Treaty (overturning a previous rejection) and cleared the way for an ultimate unanimous endorsement. Poland and the Czech Republic ratified soon after. The Lisbon Treaty came into force on 1 December 2009 and the EU officially replaced and succeeded the EC. The Treaty&amp;#39;s provisions are part of the basic consolidated versions of the Treaty on European Union (TEU) and the Treaty on the Functioning of the European Union (TFEU) now governing what remains a very specific integration project.&amp;lt;/p&amp;gt; &amp;lt;p&amp;gt;UK citizens on 23 June 2016 narrowly voted to leave the EU. The EU and UK have negotiated, but not ratified, a Withdrawal Agreement that if ratified would include a status quo transition period through December 2020, which could be extended if both sides agree.&amp;lt;/p&amp;gt;</t>
  </si>
  <si>
    <t>Bulgarian, Croatian, Czech, Danish, Dutch, English, Estonian, Finnish, French, German, Greek, Hungarian, Irish, Italian, Latvian, Lithuanian, Maltese, Polish, Portuguese, Romanian, Slovak, Slovene, Spanish, Swedish (2012)</t>
  </si>
  <si>
    <t>Roman Catholic 48%, Protestant 12%, Orthodox 8%, other Christian 4%, Muslim 2%, other 1% (includes Jewish, Sikh, Buddhist, Hindu), atheist 7%, non-believer/agnostic 16%, unspecified 2% (2012 est.)</t>
  </si>
  <si>
    <t>Region: Tallin; Method: Expert opinion)</t>
  </si>
  <si>
    <t>Poland &amp; The Baltics</t>
  </si>
  <si>
    <t>Latvia</t>
  </si>
  <si>
    <t>LVA</t>
  </si>
  <si>
    <t>LV</t>
  </si>
  <si>
    <t>Lithuania</t>
  </si>
  <si>
    <t>LTU</t>
  </si>
  <si>
    <t>LT</t>
  </si>
  <si>
    <t>Basutoland was renamed the Kingdom of Lesotho upon independence from the UK in 1966. The Basotho National Party ruled the country during its first two decades. King MOSHOESHOE II was exiled in 1990, but returned to Lesotho in 1992 and was reinstated in 1995 and subsequently succeeded by his son, King LETSIE III, in 1996. Constitutional government was restored in 1993 after seven years of military rule. In 1998, violent protests and a military mutiny following a contentious election prompted a brief but bloody intervention by South African and Botswana military forces under the aegis of the Southern African Development Community. Subsequent constitutional reforms restored relative political stability. Peaceful parliamentary elections were held in 2002, but the National Assembly elections in 2007 were hotly contested and aggrieved parties disputed how the electoral law was applied to award proportional seats in the Assembly. In 2012, competitive elections involving 18 parties saw Prime Minister Motsoahae Thomas THABANE form a coalition government - the first in the country&amp;#39;s history - that ousted the 14-year incumbent, Pakalitha MOSISILI, who peacefully transferred power the following month. MOSISILI returned to power in snap elections in February 2015 after the collapse of THABANE&amp;amp;rsquo;s coalition government and an alleged attempted military coup. In June 2017, THABANE returned to become prime minister.</t>
  </si>
  <si>
    <t>Mosotho (singular), Basotho (plural)</t>
  </si>
  <si>
    <t>Basotho</t>
  </si>
  <si>
    <t>Sotho 99.7%, Europeans, Asians, and other 0.3%</t>
  </si>
  <si>
    <t>Sesotho (official) (southern Sotho), English (official), Zulu, Xhosa</t>
  </si>
  <si>
    <t>Protestant 47.8% (Pentecostal 23.1%, Lesotho Evangelical 17.3%, Anglican 7.4%), Roman Catholic 39.3%, other Christian 9.1%, non-Christian 1.4%, none 2.3% (2014 est.)</t>
  </si>
  <si>
    <t>Kingdom of Lesotho</t>
  </si>
  <si>
    <t>Poland</t>
  </si>
  <si>
    <t>POL</t>
  </si>
  <si>
    <t>PL</t>
  </si>
  <si>
    <t>Poland&amp;#39;s history as a state began near the middle of the 10th century. By the mid-16th century, the Polish-Lithuanian Commonwealth ruled a vast tract of land in Central and Eastern Europe. During the 18th century, internal disorders weakened the nation, and in a series of agreements between 1772 and 1795, Russia, Prussia, and Austria partitioned Poland among themselves. Poland regained its independence in 1918 only to be overrun by Germany and the Soviet Union in World War II. It became a Soviet satellite state following the war. Labor turmoil in 1980 led to the formation of the independent trade union &amp;quot;Solidarity&amp;quot; that over time became a political force with over 10 million members. Free elections in 1989 and 1990 won Solidarity control of the parliament and the presidency, bringing the communist era to a close. A &amp;quot;shock therapy&amp;quot; program during the early 1990s enabled the country to transform its economy into one of the most robust in Central Europe. Poland joined NATO in 1999 and the EU in 2004. With its transformation to a democratic, market-oriented country largely completed and with large investments in defense, energy, and other infrastructure, Poland is an increasingly active member of Euro-Atlantic organizations.</t>
  </si>
  <si>
    <t>Pole(s)</t>
  </si>
  <si>
    <t>Polish</t>
  </si>
  <si>
    <t>Polish 96.9%, Silesian 1.1%, German 0.2%, Ukrainian 0.1%, other and unspecified 1.7% (2011 est.)</t>
  </si>
  <si>
    <t>Polish (official) 98.2%, Silesian 1.4%, other 1.1%, unspecified 1.3% (2011 est.)</t>
  </si>
  <si>
    <t>Catholic 85.9% (includes Roman Catholic 85.6% and Greek Catholic, Armenian Catholic, and Byzantine-Slavic Catholic .3%), Orthodox 1.3% (almost all are Polish Autocephalous Orthodox), Protestant 0.4% (mainly Augsburg Evangelical and Pentacostal), other 0.4% (includes Jehovah&amp;#39;s Witness, Buddhist, Hare Krishna, Gaudiya Vaishnavism, Muslim, Jewish, Mormon), unspecified 12.1% (2017 est.)</t>
  </si>
  <si>
    <t>Republic of Poland</t>
  </si>
  <si>
    <t>Rzeczpospolita Polska</t>
  </si>
  <si>
    <t>Polska</t>
  </si>
  <si>
    <t>American Samoa</t>
  </si>
  <si>
    <t>ASM</t>
  </si>
  <si>
    <t>Polynesia</t>
  </si>
  <si>
    <t>French Polynesia</t>
  </si>
  <si>
    <t>PYF</t>
  </si>
  <si>
    <t>Paracel Islands</t>
  </si>
  <si>
    <t>The Paracel Islands are surrounded by productive fishing grounds and by potential oil and gas reserves. In 1932, French Indochina annexed the islands and set up a weather station on Pattle Island; maintenance was continued by its successor, Vietnam. China has occupied all the Paracel Islands since 1974, when its troops seized a South Vietnamese garrison occupying the western islands. China built a military installation on Woody Island with an airfield and artificial harbor. The islands also are claimed by Taiwan and Vietnam.</t>
  </si>
  <si>
    <t>Portugal</t>
  </si>
  <si>
    <t>PRT</t>
  </si>
  <si>
    <t>PT</t>
  </si>
  <si>
    <t>Puerto Rico</t>
  </si>
  <si>
    <t>PRI</t>
  </si>
  <si>
    <t>PR</t>
  </si>
  <si>
    <t>United States</t>
  </si>
  <si>
    <t>Qatar</t>
  </si>
  <si>
    <t>QAT</t>
  </si>
  <si>
    <t>QA</t>
  </si>
  <si>
    <t>&amp;lt;p&amp;gt;Ruled by the Al Thani family since the mid-1800s, Qatar within the last 60 years transformed itself from a poor British protectorate noted mainly for pearling into an independent state with significant oil and natural gas revenues. Former Amir HAMAD bin Khalifa Al Thani, who overthrew his father in a bloodless coup in 1995, ushered in wide-sweeping political and media reforms, unprecedented economic investment, and a growing Qatari regional leadership role, in part through the creation of the pan-Arab satellite news network Al-Jazeera and Qatar&amp;#39;s mediation of some regional conflicts. In the 2000s, Qatar resolved its longstanding border disputes with both Bahrain and Saudi Arabia and by 2007 had attained the highest per capita income in the world. Qatar did not experience domestic unrest or violence like that seen in other Near Eastern and North African countries in 2011, due in part to its immense wealth and patronage network. In mid-2013, HAMAD peacefully abdicated, transferring power to his son, the current Amir TAMIM bin Hamad. TAMIM is popular with the Qatari public, for his role in shepherding the country through an economic embargo by some other regional countries, for his efforts to improve the country&amp;#39;s healthcare and education systems, and for his expansion of the country&amp;#39;s infrastructure in anticipation of Doha&amp;#39;s hosting of the 2022 World Cup.&amp;lt;/p&amp;gt; Recently, Qatar&amp;amp;rsquo;s relationships with its neighbors have been tense, although since the fall of 2019 there have been signs of improved prospects for a thaw. Following the outbreak of regional unrest in 2011, Doha prided itself on its support for many popular revolutions, particularly in Libya and Syria. This stance was to the detriment of Qatar&amp;amp;rsquo;s relations with Bahrain, Egypt, Saudi Arabia, and the United Arab Emirates (UAE), which temporarily recalled their respective ambassadors from Doha in March 2014. TAMIM later oversaw a warming of Qatar&amp;amp;rsquo;s relations with Bahrain, Egypt, Saudi Arabia, and the UAE in November 2014 following Kuwaiti mediation and signing of the Riyadh Agreement. This reconciliation, however, was short-lived. In June 2017, Bahrain, Egypt, Saudi Arabia, and the UAE (the &amp;quot;Quartet&amp;quot;) cut diplomatic and economic ties with Qatar in response to alleged violations of the agreement, among other complaints.</t>
  </si>
  <si>
    <t>Qatari(s)</t>
  </si>
  <si>
    <t>Qatari</t>
  </si>
  <si>
    <t>non-Qatari 88.4%, Qatari 11.6% (2015 est.)</t>
  </si>
  <si>
    <t>Arabic (official), English commonly used as a second language</t>
  </si>
  <si>
    <t>Muslim 67.7%, Christian 13.8%, Hindu 13.8%, Buddhist 3.1%, folk religion &amp;amp;lt;.1%, Jewish &amp;amp;lt;.1%, other 0.7%, unaffiliated 0.9% (2010 est.)</t>
  </si>
  <si>
    <t>State of Qatar</t>
  </si>
  <si>
    <t>Dawlat Qatar</t>
  </si>
  <si>
    <t>RUS</t>
  </si>
  <si>
    <t>RU</t>
  </si>
  <si>
    <t>Saudi Arabia</t>
  </si>
  <si>
    <t>SAU</t>
  </si>
  <si>
    <t>&amp;lt;p&amp;gt;Saudi Arabia is the birthplace of Islam and home to Islam&amp;#39;s two holiest shrines in Mecca and Medina. The king&amp;#39;s official title is the Custodian of the Two Holy Mosques. The modern Saudi state was founded in 1932 by ABD AL-AZIZ bin Abd al-Rahman Al SAUD (Ibn Saud) after a 30-year campaign to unify most of the Arabian Peninsula. One of his male descendants rules the country today, as required by the country&amp;#39;s 1992 Basic Law. Following Iraq&amp;#39;s invasion of Kuwait in 1990, Saudi Arabia accepted the Kuwaiti royal family and 400,000 refugees while allowing Western and Arab troops to deploy on its soil for the liberation of Kuwait the following year. The continuing presence of foreign troops on Saudi soil after the liberation of Kuwait became a source of tension between the royal family and the public until all operational US troops left the country in 2003. Major terrorist attacks in May and November 2003 spurred a strong ongoing campaign against domestic terrorism and extremism. US troops returned to the Kingdom in October 2019 after attacks on Saudi oil infrastructure.&amp;lt;/p&amp;gt; &amp;lt;p&amp;gt;From 2005 to 2015, King ABDALLAH bin Abd al-Aziz Al Saud incrementally modernized the Kingdom. Driven by personal ideology and political pragmatism, he introduced a series of social and economic initiatives, including expanding employment and social opportunities for women, attracting foreign investment, increasing the role of the private sector in the economy, and discouraging businesses from hiring foreign workers. These reforms have accelerated under King SALMAN bin Abd al-Aziz, who ascended to the throne in 2015, and has since lifted the Kingdom&amp;#39;s ban on women driving and allowed cinemas to operate for the first time in decades.&amp;amp;nbsp;Saudi Arabia saw some protests during the 2011 Arab Spring but not the level of bloodshed seen in protests elsewhere in the region. Shia Muslims in the Eastern Province protested primarily against the detention of political prisoners, endemic discrimination, and Bahraini and Saudi Government actions in Bahrain. Riyadh took a cautious but firm approach by arresting some protesters but releasing most of them quickly and by using its state-sponsored clerics to counter political and Islamist activism.&amp;lt;/p&amp;gt; &amp;lt;p&amp;gt;The government held its first-ever elections in 2005 and 2011, when Saudis went to the polls to elect municipal councilors. In December 2015, women were allowed to vote and stand as candidates for the first time in municipal council elections, with 19 women winning seats. After King SALMAN ascended to the throne in 2015, he placed the first next-generation prince, MUHAMMAD BIN NAYIF bin Abd al-Aziz Al Saud, in the line of succession as Crown Prince. He designated his son, MUHAMMAD BIN SALMAN bin Abd al-Aziz Al Saud, as the Deputy Crown Prince. In March 2015, Saudi Arabia led a coalition of 10 countries in a military campaign to restore the legitimate government of Yemen, which had been ousted by Huthi forces allied with former president ALI ABDULLAH al-Salih. The war in Yemen has drawn international criticism for civilian casualties and its effect on the country&amp;amp;rsquo;s dire humanitarian situation. In December 2015, then Deputy Crown Prince MUHAMMAD BIN SALMAN announced Saudi Arabia would lead a 34-nation Islamic Coalition to fight terrorism (it has since grown to 41 nations). In May 2017, Saudi Arabia inaugurated the Global Center for Combatting Extremist Ideology (also known as &amp;quot;Etidal&amp;quot;) as part of its ongoing efforts to counter violent extremism. In June 2017, King SALMAN elevated MUHAMMAD BIN SALMAN to Crown Prince.&amp;lt;/p&amp;gt; &amp;lt;p&amp;gt;The country remains a leading producer of oil and natural gas and holds about 16% of the world&amp;#39;s proven oil reserves as of 2015. The government continues to pursue economic reform and diversification, particularly since Saudi Arabia&amp;#39;s accession to the WTO in 2005, and promotes foreign investment in the Kingdom. In April 2016, the Saudi Government announced a broad set of socio-economic reforms, known as Vision 2030. Low global oil prices throughout 2015 and 2016 significantly lowered Saudi Arabia&amp;amp;rsquo;s governmental revenue. In response, the government cut subsidies on water, electricity, and gasoline; reduced government employee compensation packages; and announced limited new land taxes. In coordination with OPEC and some key non-OPEC countries, Saudi Arabia agreed cut oil output in early 2017 to regulate supply and help elevate global prices.&amp;lt;/p&amp;gt;</t>
  </si>
  <si>
    <t>Saudi(s)</t>
  </si>
  <si>
    <t>Saudi or Saudi Arabian</t>
  </si>
  <si>
    <t>Arab 90%, Afro-Asian 10%</t>
  </si>
  <si>
    <t>Arabic (official)</t>
  </si>
  <si>
    <t>Muslim (official; citizens are 85-90% Sunni and 10-15% Shia), other (includes Eastern Orthodox, Protestant, Roman Catholic, Jewish, Hindu, Buddhist, and Sikh) (2012 est.)</t>
  </si>
  <si>
    <t>Kingdom of Saudi Arabia</t>
  </si>
  <si>
    <t>Al Mamlakah al Arabiyah as Suudiyah</t>
  </si>
  <si>
    <t>Al Arabiyah as Suudiyah</t>
  </si>
  <si>
    <t>Singapore</t>
  </si>
  <si>
    <t>SGP</t>
  </si>
  <si>
    <t>SG</t>
  </si>
  <si>
    <t>The French colonies of Senegal and French Sudan were merged in 1959 and granted independence in 1960 as the Mali Federation. The union broke up after only a few months. Senegal joined with The Gambia to form the nominal confederation of Senegambia in 1982. The envisaged integration of the two countries was never implemented, and the union was dissolved in 1989. The Movement of Democratic Forces in the Casamance has led a low-level separatist insurgency in southern Senegal since the 1980s. Several attempts at reaching a comprehensive peace agreement have failed to resolve the conflict but, despite sporadic incidents of violence, an unofficial cease-fire has remained largely in effect since 2012. Senegal remains one of the most stable democracies in Africa and has a long history of participating in international peacekeeping and regional mediation. Senegal was ruled by the Socialist Party of Senegal, first under President L&amp;amp;eacute;opold S&amp;amp;eacute;dar SENGHOR, and then President Abdou DIOUF, for 40 years until Abdoulaye WADE was elected president in 2000. He was re-elected in 2007 and during his two terms amended Senegal&amp;#39;s constitution over a dozen times to increase executive power and weaken the opposition. His decision to run for a third presidential term sparked a large public backlash that led to his defeat in a March 2012 runoff with Macky SALL. A 2016 constitutional referendum reduced the term to five years with a maximum of two consecutive terms for future presidents - the change did not apply to SALL&amp;#39;s first term. SALL won his bid for re-election in February 2019; his term will end in 2024. A month after the election, the National Assembly voted to abolish the office of the prime minister. Opposition organizations and civil society have criticized the decision as a further concentration of power in the executive branch at the expense of the legislative and judicial branches.</t>
  </si>
  <si>
    <t>Senegalese (singular and plural)</t>
  </si>
  <si>
    <t>Senegalese</t>
  </si>
  <si>
    <t>Wolof 37.1%, Pular 26.2%, Serer 17%, Mandinka 5.6%, Jola 4.5%, Soninke 1.4%, other 8.3% (includes Europeans and persons of Lebanese descent) (2017 est.)</t>
  </si>
  <si>
    <t>French (official), Wolof, Pular, Jola, Mandinka, Serer, Soninke</t>
  </si>
  <si>
    <t>Muslim 95.9% (most adhere to one of the four main Sufi brotherhoods), Christian 4.1% (mostly Roman Catholic) (2016 est.)</t>
  </si>
  <si>
    <t>Republic of Senegal</t>
  </si>
  <si>
    <t>Republique du Senegal</t>
  </si>
  <si>
    <t>Region: National; Method: NSUM, National Singaporean population survey)</t>
  </si>
  <si>
    <t>MAR</t>
  </si>
  <si>
    <t>MA</t>
  </si>
  <si>
    <t>Madagascar was one of the last major habitable landmasses on earth settled by humans. While some transient visits to the island may have occurred in the centuries B.C., large-scale settlement began between A.D. 350 and 550 with settlers from present-day Indonesia. The island attracted Arab and Persian traders as early as the 7th century, and migrants from Africa arrived around A.D. 1000. Madagascar was a pirate stronghold during the late 17th and early 18th centuries, and served as a slave trading center into the 19th century. From the 16th to the late 19th century, a native Merina Kingdom dominated much of Madagascar. The island was conquered by the French in 1896 who made it a colony; independence was regained in 1960. &amp;lt;br /&amp;gt;&amp;lt;br /&amp;gt;During 1992-93, free presidential and National Assembly elections were held ending 17 years of single-party rule. In 1997, in the second presidential race, Didier RATSIRAKA, the leader during the 1970s and 1980s, returned to the presidency. The 2001 presidential election was contested between the followers of Didier RATSIRAKA and Marc RAVALOMANANA, nearly causing secession of half of the country. In 2002, the High Constitutional Court announced RAVALOMANANA the winner. RAVALOMANANA won a second term in 2006 but, following protests in 2009, handed over power to the military, which then conferred the presidency on the mayor of Antananarivo, Andry RAJOELINA, in what amounted to a coup d&amp;#39;etat. Following a lengthy mediation process led by the Southern African Development Community, Madagascar held UN-supported presidential and parliamentary elections in 2013. Former de facto finance minister Hery RAJAONARIMAMPIANINA won a runoff election in December 2013 and was inaugurated in January 2014. In January 2019, RAJOELINA was declared the winner of a runoff election against RAVALOMANANA; both RATSIRAKA and RAJAONARIMAMPIANINA also ran in the first round of the election, which took place in November 2018.</t>
  </si>
  <si>
    <t>Malagasy (singular and plural)</t>
  </si>
  <si>
    <t>Malagasy</t>
  </si>
  <si>
    <t>Malayo-Indonesian (Merina and related Betsileo), Cotiers (mixed African, Malayo-Indonesian, and Arab ancestry - Betsimisaraka, Tsimihety, Antaisaka, Sakalava), French, Indian, Creole, Comoran</t>
  </si>
  <si>
    <t>French (official), Malagasy (official), English</t>
  </si>
  <si>
    <t>Christian, indigenous, Muslim</t>
  </si>
  <si>
    <t>Republic of Madagascar</t>
  </si>
  <si>
    <t>Republique de Madagascar/Repoblikan&amp;#39;i Madagasikara</t>
  </si>
  <si>
    <t>Madagascar/Madagasikara</t>
  </si>
  <si>
    <t>Region: National; Method: Capture-recapture, service multiplier, unique object multiplier, SS-SPE and mapping)</t>
  </si>
  <si>
    <t>MOZ</t>
  </si>
  <si>
    <t>MZ</t>
  </si>
  <si>
    <t>Almost five centuries as a Portuguese colony came to a close with independence in 1975. Large-scale emigration, economic dependence on South Africa, a severe drought, and a prolonged civil war hindered the country&amp;#39;s development until the mid-1990s. The ruling Front for the Liberation of Mozambique (FRELIMO) party formally abandoned Marxism in 1989, and a new constitution the following year provided for multiparty elections and a free market economy. A UN-negotiated peace agreement between FRELIMO and rebel Mozambique National Resistance (RENAMO) forces ended the fighting in 1992. In 2004, Mozambique underwent a delicate transition as Joaquim CHISSANO stepped down after 18 years in office. His elected successor, Armando GUEBUZA, served two terms and then passed executive power to Filipe NYUSI in 2015. RENAMO&amp;amp;rsquo;s residual armed forces have intermittently engaged in a low-level insurgency since 2012, although a late December 2016 ceasefire held throughout 2018 and has facilitated efforts toward a peacebuilding initiative and a constitutional amendment to devolve some governance to the provinces. Since October 2017, the northern province of Cabo Delgado has experienced violent extremist attacks.</t>
  </si>
  <si>
    <t>Mozambican(s)</t>
  </si>
  <si>
    <t>Mozambican</t>
  </si>
  <si>
    <t>African 99.66% (Makhuwa, Tsonga, Lomwe, Sena, and others), Euro-African 0.2%, Indian 0.08%, European 0.06%</t>
  </si>
  <si>
    <t>Emakhuwa 26.1%, Portuguese (official) 16.6%, Xichangana 8.6%, Cinyanja 8.1, Cisena 7.1%, Elomwe 7.1%, Echuwabo 4.7%, Cindau 3.8%, Xitswa 3.8%, other Mozambican languages 11.8%, other 0.5%, unspecified 1.8% (2017 est.)</t>
  </si>
  <si>
    <t>Roman Catholic 27.2%, Muslim 18.9%, Zionist Christian 15.6%, Evangelical/Pentecostal 15.3%, Anglican 1.7%, other 4.8%, none 13.9%, unspecified 2.5% (2017 est.)</t>
  </si>
  <si>
    <t>Republic of Mozambique</t>
  </si>
  <si>
    <t>Republica de Mocambique</t>
  </si>
  <si>
    <t>Mocambique</t>
  </si>
  <si>
    <t>Region: Maputo, Beira and Nampula; Method: Simple multiplier, literature review and unique object multiplier; Source: The Integrated Biological and Behavioral Survey among Female Sex Workers, Mozambique 2011– 2012 Final Report)</t>
  </si>
  <si>
    <t>MMR</t>
  </si>
  <si>
    <t>MM</t>
  </si>
  <si>
    <t>Region: National; Method: Unique object multiplier; service multiplier;  successive sampling size estimation</t>
  </si>
  <si>
    <t>NAM</t>
  </si>
  <si>
    <t>NA</t>
  </si>
  <si>
    <t>Region: National; Method: Unique-object multiplier, modified Delphi and wisdom of the crowd)</t>
  </si>
  <si>
    <t>NRU</t>
  </si>
  <si>
    <t>NPL</t>
  </si>
  <si>
    <t>NP</t>
  </si>
  <si>
    <t>&amp;lt;p&amp;gt;During the late 18th-early 19th centuries, the principality of Gorkha united many of the other principalities and states of the sub-Himalayan region into a Nepali Kingdom. Nepal retained its independence following the Anglo-Nepalese War of 1814-16 and the subsequent peace treaty laid the foundations for two centuries of amicable relations between Britain and Nepal. (The Brigade of Gurkhas continues to serve in the British Army to the present day.) In 1951, the Nepali monarch ended the century-old system of rule by hereditary premiers and instituted a cabinet system that brought political parties into the government. That arrangement lasted until 1960, when political parties were again banned, but was reinstated in 1990 with the establishment of a multiparty democracy within the framework of a constitutional monarchy.&amp;lt;/p&amp;gt; &amp;lt;p&amp;gt;An insurgency led by Maoists broke out in 1996. During the ensuing 10-year civil war between Maoist and government forces, the monarchy dissolved the cabinet and parliament and re-assumed absolute power in 2002, after the crown prince massacred the royal family in 2001. A peace accord in 2006 led to the promulgation of an interim constitution in 2007. Following a nationwide Constituent Assembly (CA) election in 2008, the newly formed CA declared Nepal a federal democratic republic, abolished the monarchy, and elected the country&amp;#39;s first president. After the CA failed to draft a constitution by a 2012 deadline set by the Supreme Court, then-Prime Minister Baburam BHATTARAI dissolved the CA. Months of negotiations ensued until 2013 when the major political parties agreed to create an interim government headed by then-Chief Justice Khil Raj REGMI with a mandate to hold elections for a new CA. Elections were held in 2013, in which the Nepali Congress (NC) won the largest share of seats in the CA and in 2014 formed a coalition government with the second-place Communist Party of Nepal-Unified Marxist-Leninist (UML) with NC President Sushil KOIRALA serving as prime minister. Nepal&amp;#39;s new constitution came into effect in 2015, at which point the CA became the Parliament. Khagda Prasad Sharma OLI served as the first post-constitution prime minister from 2015 to 2016. OLI resigned ahead of a no-confidence motion against him, and Parliament elected Communist Party of Nepal-Maoist (CPN-M) leader Pushpa Kamal DAHAL (aka &amp;quot;Prachanda&amp;quot;) prime minister. The constitution provided for a transitional period during which three sets of elections &amp;amp;ndash; local, provincial, and national &amp;amp;ndash; needed to take place. The first local elections in 20 years occurred in three phases between May and September 2017, and state and federal elections proceeded in two phases in November and December 2017. The parties headed by OLI and DAHAL ran in coalition and swept the parliamentary elections, and OLI, who led the larger of the two parties, was sworn in as prime minister in February 2018. In May 2018, OLI and DAHAL announced the merger of their parties - the UML and CPN-M - to establish the Nepal Communist Party (NCP), which is now the ruling party in Parliament.&amp;lt;/p&amp;gt; &amp;lt;p&amp;gt;&amp;amp;nbsp;&amp;lt;/p&amp;gt;</t>
  </si>
  <si>
    <t>Nepali (singular and plural)</t>
  </si>
  <si>
    <t>Nepali</t>
  </si>
  <si>
    <t>Chhettri 16.6%, Brahman-Hill 12.2%, Magar 7.1%, Tharu 6.6%, Tamang 5.8%, Newar 5%, Kami 4.8%, Muslim 4.4%, Yadav 4%, Rai 2.3%, Gurung 2%, Damai/Dholii 1.8%, Thakuri 1.6%, Limbu 1.5%, Sarki 1.4%, Teli 1.4%, Chamar/Harijan/Ram 1.3%, Koiri/Kushwaha 1.2%, other 19% (2011 est.)</t>
  </si>
  <si>
    <t>Nepali (official) 44.6%, Maithali 11.7%, Bhojpuri 6%, Tharu 5.8%, Tamang 5.1%, Newar 3.2%, Bajjika 3%,&amp;amp;nbsp;Magar 3%, Doteli 3%, Urdu 2.6%, Avadhi 1.9%, Limbu 1.3%, Gurung 1.2%, Baitadeli 1%, other 6.4%, unspecified 0.2% (2011 est.)</t>
  </si>
  <si>
    <t>Hindu 81.3%, Buddhist 9%, Muslim 4.4%, Kirant 3.1%, Christian 1.4%, other 0.5%, unspecified 0.2% (2011 est.)</t>
  </si>
  <si>
    <t>Federal Democratic Republic of Nepal</t>
  </si>
  <si>
    <t>Sanghiya Loktantrik Ganatantra Nepal</t>
  </si>
  <si>
    <t>NIC</t>
  </si>
  <si>
    <t>NI</t>
  </si>
  <si>
    <t>British influence and control over what would become Nigeria and Africa&amp;#39;s most populous country grew through the 19th century. A series of constitutions after World War II granted Nigeria greater autonomy. After independence in 1960, politics were marked by coups and mostly military rule, until the death of a military head of state in 1998 allowed for a political transition. In 1999, a new constitution was adopted and a peaceful transition to civilian government was completed. The government continues to face the daunting task of institutionalizing democracy and reforming a petroleum-based economy, whose revenues have been squandered through corruption and mismanagement. In addition, Nigeria continues to experience longstanding ethnic and religious tensions. Although both the 2003 and 2007 presidential elections were marred by significant irregularities and violence, Nigeria is currently experiencing its longest period of civilian rule since independence. The general elections of 2007 marked the first civilian-to-civilian transfer of power in the country&amp;#39;s history and the elections of 2011 were generally regarded as credible. The 2015 election was heralded for the fact that the then-umbrella opposition party, the All Progressives Congress, defeated the long-ruling People&amp;#39;s Democratic Party that had governed since 1999 and assumed the presidency after a peaceful transfer of power. Successful presidential and legislative elections were held in early 2019.</t>
  </si>
  <si>
    <t>Nigerian(s)</t>
  </si>
  <si>
    <t>Nigerian</t>
  </si>
  <si>
    <t>Hausa 30%, Yoruba 15.5%, Igbo (Ibo) 15.2%, Fulani 6%, Tiv 2.4%, Kanuri/Beriberi 2.4%, Ibibio 1.8%, Ijaw/Izon 1.8%, other 24.7% (2018 est.)</t>
  </si>
  <si>
    <t>English (official), Hausa, Yoruba, Igbo (Ibo), Fulani, over 500 additional indigenous languages</t>
  </si>
  <si>
    <t>Muslim 53.5%, Roman Catholic 10.6%, other Christian 35.3%, other .6% (2018 est.)</t>
  </si>
  <si>
    <t>Federal Republic of Nigeria</t>
  </si>
  <si>
    <t>Region: 7 departments; Method: Programmatic mapping)</t>
  </si>
  <si>
    <t>NER</t>
  </si>
  <si>
    <t>NE</t>
  </si>
  <si>
    <t>Niue</t>
  </si>
  <si>
    <t>Niue&amp;#39;s remoteness, as well as cultural and linguistic differences between its Polynesian inhabitants and those of the adjacent Cook Islands, has caused it to be separately administered by New Zealand. The population of the island has trended downwards over recent decades (from a peak of 5,200 in 1966 to 1,618 in 2017) with substantial emigration to New Zealand 2,400 km to the southwest.</t>
  </si>
  <si>
    <t>Niuean(s)</t>
  </si>
  <si>
    <t>Niuean</t>
  </si>
  <si>
    <t>Niuean 66.5%, part-Niuean 13.4%, non-Niuean 20.1% (includes 12% European and Asian and 8% other Pacific Islanders) (2011 est.)</t>
  </si>
  <si>
    <t>Niuean (official) 46% (a Polynesian language closely related to Tongan and Samoan), Niuean and English 32%, English (official) 11%, Niuean and others 5%, other 6% (2011 est.)</t>
  </si>
  <si>
    <t>Ekalesia Niue (Congregational Christian Church of Niue - a Protestant church founded by missionaries from the London Missionary Society) 67%, other Protestant 3% (includes Seventh Day Adventist 1%, Presbyterian 1%, and Methodist 1%), Mormon 10%, Roman Catholic 10%, Jehovah&amp;#39;s Witnesses 2%, other 6%, none 2% (2011 est.)</t>
  </si>
  <si>
    <t>Region: National; Source: Rapport Estimation EPP 2020)</t>
  </si>
  <si>
    <t>NGA</t>
  </si>
  <si>
    <t>NG</t>
  </si>
  <si>
    <t>Niger became independent from France in 1960 and experienced single-party and military rule until 1991, when Gen. Ali SAIBOU was forced by public pressure to allow multiparty elections, which resulted in a democratic government in 1993. Political infighting brought the government to a standstill and in 1996 led to a coup by Col. Ibrahim BARE. In 1999, BARE was killed in a counter coup by military officers who restored democratic rule and held elections that brought Mamadou TANDJA to power in December of that year. TANDJA was reelected in 2004 and in 2009 spearheaded a constitutional amendment allowing him to extend his term as president. In February 2010, military officers led a coup that deposed TANDJA and suspended the constitution. ISSOUFOU Mahamadou was elected in April 2011 following the coup and reelected to a second term in early 2016. Niger is one of the poorest countries in the world with minimal government services and insufficient funds to develop its resource base, and is ranked last in the world on the United Nations Development Programme&amp;amp;rsquo;s Human Development Index. The largely agrarian and subsistence-based economy is frequently disrupted by extended droughts common to the Sahel region of Africa. The Nigerien Government continues its attempts to diversify the economy through increased oil production and mining projects. A Tuareg rebellion emerged in 2007 and ended in 2009. Niger is facing increased security concerns on its borders from various external threats including insecurity in Libya, spillover from the conflict in Mali, and violent extremism in northeastern Nigeria.</t>
  </si>
  <si>
    <t>Nigerien(s)</t>
  </si>
  <si>
    <t>Nigerien</t>
  </si>
  <si>
    <t>Hausa 53.1%, Zarma/Songhai 21.2%, Tuareg 11%, Fulani (Peuhl) 6.5%, Kanuri 5.9%, Gurma 0.8%, Arab 0.4%, Tubu 0.4%, other/unavailable 0.9% (2006 est.)</t>
  </si>
  <si>
    <t>French (official), Hausa, Djerma</t>
  </si>
  <si>
    <t>Muslim 99.3%, Christian 0.3%, animist 0.2%, none 0.1% (2012 est.)</t>
  </si>
  <si>
    <t>Republic of Niger</t>
  </si>
  <si>
    <t>Republique du Niger</t>
  </si>
  <si>
    <t>Region: Seventeen States; Method: Programmatic mapping for 10 states, Multiple source capture recapture for 7 states.; Source: Key Population size estimation data 2018 for 17 states)</t>
  </si>
  <si>
    <t>PAK</t>
  </si>
  <si>
    <t>PK</t>
  </si>
  <si>
    <t>&amp;lt;p&amp;gt;The Indus Valley civilization, one of the oldest in the world and dating back at least 5,000 years, spread over much of what is presently Pakistan. During the second millennium B.C., remnants of this culture fused with the migrating Indo-Aryan peoples. The area underwent successive invasions in subsequent centuries from the Persians, Greeks, Scythians, Arabs (who brought Islam), Afghans, and Turks. The Mughal Empire flourished in the 16th and 17th centuries; the British came to dominate the region in the 18th century. The separation in 1947 of British India into the Muslim state of Pakistan (with West and East sections) and largely Hindu India was never satisfactorily resolved, and India and Pakistan fought two wars and a limited conflict - in 1947-48, 1965, and 1999 respectively - over the disputed Kashmir territory. A third war between these countries in 1971 - in which India assisted an indigenous movement reacting to the marginalization of Bengalis in Pakistani politics - resulted in East Pakistan becoming the separate nation of Bangladesh.&amp;lt;/p&amp;gt; &amp;lt;p&amp;gt;In response to Indian nuclear weapons testing, Pakistan conducted its own tests in mid-1998. India-Pakistan relations improved in the mid-2000s but have been rocky since the November 2008 Mumbai attacks and have been further strained by attacks in India by militants believed to be based in Pakistan. Imran KHAN took office as prime minister in 2018 after the Pakistan Tehreek-e-Insaaf (PTI) party won a plurality of seats in the July 2018 general elections. Pakistan has been engaged in a decades-long armed conflict with militant groups that target government institutions and civilians, including the Tehreek-e-Taliban Pakistan (TTP) and other militant networks.&amp;lt;/p&amp;gt;</t>
  </si>
  <si>
    <t>Pakistani(s)</t>
  </si>
  <si>
    <t>Pakistani</t>
  </si>
  <si>
    <t>Punjabi 44.7%, Pashtun (Pathan) 15.4%, Sindhi 14.1%, Saraiki 8.4%, Muhajirs 7.6%, Balochi 3.6%, other 6.3%</t>
  </si>
  <si>
    <t>Punjabi 48%, Sindhi 12%, Saraiki (a Punjabi variant) 10%, Pashto (alternate name, Pashtu) 8%, Urdu (official) 8%, Balochi 3%, Hindko 2%, Brahui 1%, English (official; lingua franca of Pakistani elite and most government ministries), Burushaski, and other 8%</t>
  </si>
  <si>
    <t>Muslim (official) 96.4% (Sunni 85-90%, Shia 10-15%), other (includes Christian and Hindu) 3.6% (2010 est.)</t>
  </si>
  <si>
    <t>Islamic Republic of Pakistan</t>
  </si>
  <si>
    <t>Jamhuryat Islami Pakistan</t>
  </si>
  <si>
    <t>Region: National; Method: Mapping and extrapolation; Source: 2016 Key Population Size Estimation)</t>
  </si>
  <si>
    <t>PLW</t>
  </si>
  <si>
    <t>PW</t>
  </si>
  <si>
    <t>Region: National; Method: Enumeration; Source: Pacific Multi-Country Mapping and Behavioural Study: HIV and STI Risk Vulnerability among Key Populations – Palau)</t>
  </si>
  <si>
    <t>PAN</t>
  </si>
  <si>
    <t>PA</t>
  </si>
  <si>
    <t>Paraguay achieved its independence from Spain in 1811. In the disastrous War of the Triple Alliance (1865-70) - between Paraguay and Argentina, Brazil, and Uruguay - Paraguay lost two-thirds of its adult males and much of its territory. The country stagnated economically for the next half century. Following the Chaco War of 1932-35 with Bolivia, Paraguay gained a large part of the Chaco lowland region. The 35-year military dictatorship of Alfredo STROESSNER ended in 1989, and Paraguay has held relatively free and regular presidential elections since the country&amp;#39;s return to democracy.</t>
  </si>
  <si>
    <t>Paraguayan(s)</t>
  </si>
  <si>
    <t>Paraguayan</t>
  </si>
  <si>
    <t>mestizo (mixed Spanish and Amerindian) 95%, other 5%</t>
  </si>
  <si>
    <t>Spanish (official) and Guarani (official) 46.3%, only Guarani 34%, only Spanish 15.2%, other (includes Portuguese, German, other indigenous languages) 4.1% , no response .4% (2012 est.)</t>
  </si>
  <si>
    <t>Roman Catholic 89.6%, Protestant 6.2%, other Christian 1.1%, other or unspecified 1.9%, none 1.1% (2002 census)</t>
  </si>
  <si>
    <t>Republic of Paraguay</t>
  </si>
  <si>
    <t>Republica del Paraguay</t>
  </si>
  <si>
    <t>Region: Azuero, Bocas del Toro, Chiriquí, Coclé,  Comarca Ngäbe-Buglé, Panamá Centro, Panamá Oeste, Veraguas,  Panamá Este y Panamá Norte; Method: Capture-recapture; Source: Estimación del tamaño de la población de hombres que tienen sexo con hombres</t>
  </si>
  <si>
    <t>PNG</t>
  </si>
  <si>
    <t>PG</t>
  </si>
  <si>
    <t>Spratly Islands</t>
  </si>
  <si>
    <t>The Spratly Islands consist of more than 100 small islands or reefs surrounded by rich fishing grounds - and potentially by gas and oil deposits. They are claimed in their entirety by China, Taiwan, and Vietnam, while portions are claimed by Malaysia and the Philippines. About 45 islands are occupied by relatively small numbers of military forces from China, Malaysia, the Philippines, Taiwan, and Vietnam. Since 1985 Brunei has claimed a continental shelf that overlaps a southern reef but has not made any formal claim to the reef. Brunei claims an exclusive economic zone over this area.</t>
  </si>
  <si>
    <t>Region: National; Method: Unique object multiplier, extrapolation and consensus; Source: Extrapolated to national from Kelly-Hanku, A., Willie, B., Weikum, et al,</t>
  </si>
  <si>
    <t>PHL</t>
  </si>
  <si>
    <t>PH</t>
  </si>
  <si>
    <t>Region: National; Method: Mapping, Program multiplier, Extrapolation and projection; Source: Projected based on the 2015 Size Estimation)</t>
  </si>
  <si>
    <t>RWA</t>
  </si>
  <si>
    <t>RW</t>
  </si>
  <si>
    <t>In 1959, three years before independence from Belgium, the majority ethnic group, the Hutus, overthrew the ruling Tutsi king. Over the next several years, thousands of Tutsis were killed, and some 150,000 driven into exile in neighboring countries. The children of these exiles later formed a rebel group, the Rwandan Patriotic Front (RPF), and began a civil war in 1990. The war, along with several political and economic upheavals, exacerbated ethnic tensions, culminating in April 1994 in a state-orchestrated genocide, in which Rwandans killed over 800,000 of their fellow citizens, including approximately three-quarters of the Tutsi population. The genocide ended later that same year when the predominantly Tutsi RPF, operating out of Uganda and northern Rwanda, defeated the national army and Hutu militias, and established an RPF-led government of national unity. Rwanda held its first local elections in 1999 and its first post-genocide presidential and legislative elections in 2003. Rwanda joined the Commonwealth in late 2009. President Paul KAGAME won the presidential election in August 2017 after changing the constitution in 2016 to allow him to run for a third term. &amp;lt;p&amp;gt;&amp;amp;nbsp;&amp;lt;/p&amp;gt; &amp;lt;p&amp;gt;&amp;amp;nbsp;&amp;lt;/p&amp;gt; &amp;lt;p&amp;gt;&amp;amp;nbsp;&amp;lt;/p&amp;gt; &amp;lt;p&amp;gt;&amp;amp;nbsp;&amp;lt;/p&amp;gt;</t>
  </si>
  <si>
    <t>Rwandan(s)</t>
  </si>
  <si>
    <t>Rwandan</t>
  </si>
  <si>
    <t>Hutu, Tutsi, Twa (Pygmy)</t>
  </si>
  <si>
    <t>Kinyarwanda (official, universal Bantu vernacular) 93.2%, French (official) &amp;amp;lt;.1, English (official) &amp;amp;lt;.1, Swahili/Kiswahili (official, used in commercial centers) &amp;amp;lt;.1, more than one language, other 6.3%, unspecified 0.3% (2002 est.)</t>
  </si>
  <si>
    <t>Protestant 49.5% (includes Adventist 11.8% and other Protestant 37.7%), Roman Catholic 43.7%, Muslim 2%, other 0.9% (includes Jehovah&amp;#39;s Witness), none 2.5%, unspecified 1.3% (2012 est.)</t>
  </si>
  <si>
    <t>Republic of Rwanda</t>
  </si>
  <si>
    <t>Republika y&amp;#39;u Rwanda</t>
  </si>
  <si>
    <t>Region: National; Method: Capture - recapture; Source: Female sex workers population size estimation in Rwanda)</t>
  </si>
  <si>
    <t>WSM</t>
  </si>
  <si>
    <t>WS</t>
  </si>
  <si>
    <t>New Zealand occupied the German protectorate of Western Samoa at the outbreak of World War I in 1914. It continued to administer the islands as a mandate and then as a trust territory until 1962, when the islands became the first Polynesian nation to reestablish independence in the 20th century. The country dropped the &amp;quot;Western&amp;quot; from its name in 1997.&amp;lt;br /&amp;gt;&amp;lt;br /&amp;gt;In the late 2000s, Samoa began making efforts to more closely align with Australia and New Zealand. In 2009, Samoa changed its driving orientation to the left side of the road, in line with other Commonwealth countries. In 2011, Samoa jumped forward one day - skipping December 30 - by moving to the west of the International Date Line so that it was one hour ahead of New Zealand and three hours ahead of the east coast of Australia, rather than 23 and 21 hours behind, respectively.</t>
  </si>
  <si>
    <t>Samoan(s)</t>
  </si>
  <si>
    <t>Samoan</t>
  </si>
  <si>
    <t>Samoan 96%, Samoan/New Zealander 2%, other 1.9% (2011 est.)</t>
  </si>
  <si>
    <t>Samoan (Polynesian) (official) 91.1%, Somoan/English 6.7%, English (official) 0.5%, other 0.2%, unspecified 1.6% (2006 est.)</t>
  </si>
  <si>
    <t>Protestant 54.9% (Congregationalist 29%, Methodist 12.4%, Assembly of God 6.8%, Seventh Day Adventist 4.4%, other Protestant 2.3%), Roman Catholic 18.8%, Mormon 16.9%, Worship Centre 2.8%, other Christian 3.6%, other 2.9% (includes Baha&amp;#39;i, Muslim), none 0.2% (2016 est.)</t>
  </si>
  <si>
    <t>Independent State of Samoa</t>
  </si>
  <si>
    <t>Malo Sa&amp;#39;oloto Tuto&amp;#39;atasi o Samoa</t>
  </si>
  <si>
    <t>Region: National; Method: Mapping; Source: UNDP and UNSW Pacific Multi-country Behavioural Mapping Study 2016)</t>
  </si>
  <si>
    <t>STP</t>
  </si>
  <si>
    <t>ST</t>
  </si>
  <si>
    <t>Saint Lucia</t>
  </si>
  <si>
    <t>The island, with its fine natural harbor at Castries and burgeoning sugar industry, was contested between England and France throughout the 17th and early 18th centuries (changing possession 14 times); it was finally ceded to the UK in 1814 and became part of the British Windward Islands colony. Even after the abolition of slavery on its plantations in 1834, Saint Lucia remained an agricultural island, dedicated to producing tropical commodity crops. In the mid-20th century, Saint Lucia joined the West Indies Federation (1958&amp;amp;ndash;1962) and in 1967 became one of the six members of the West Indies Associated States, with internal self-government. In 1979, Saint Lucia gained full independence.</t>
  </si>
  <si>
    <t>Saint Lucian(s)</t>
  </si>
  <si>
    <t>Saint Lucian</t>
  </si>
  <si>
    <t>black/African descent 85.3%, mixed 10.9%, East Indian 2.2%, other 1.6%, unspecified 0.1% (2010 est.)</t>
  </si>
  <si>
    <t>Roman Catholic 61.5%, Protestant 25.5% (includes Seventh Day Adventist 10.4%, Pentecostal 8.9%, Baptist 2.2%, Anglican 1.6%, Church of God 1.5%, other Protestant 0.9%), other Christian 3.4% (includes Evangelical 2.3% and Jehovah&amp;#39;s Witness 1.1%), Rastafarian 1.9%, other 0.4%, none 5.9%, unspecified 1.4% (2010 est.)</t>
  </si>
  <si>
    <t>Region: National; Method: Sentinel surveillance)</t>
  </si>
  <si>
    <t>SEN</t>
  </si>
  <si>
    <t>SN</t>
  </si>
  <si>
    <t>A Malay trading port known as Temasek existed on the island of Singapore by the 14th century. The settlement changed hands several times in the ensuing centuries and was eventually burned in the 17th century and fell into obscurity. The British founded modern Singapore as a trading colony on the site in 1819. It joined the Malaysian Federation in 1963 but was ousted two years later and became independent. Singapore subsequently became one of the world&amp;#39;s most prosperous countries with strong international trading links (its port is one of the world&amp;#39;s busiest in terms of tonnage handled) and with per capita GDP equal to that of the leading nations of Western Europe.</t>
  </si>
  <si>
    <t>Singaporean(s)</t>
  </si>
  <si>
    <t>Chinese 74.3%, Malay 13.4%, Indian 9%, other 3.2% (2018 est.)</t>
  </si>
  <si>
    <t>English (official) 36.9%, Mandarin (official) 34.9%, other Chinese dialects (includes Hokkien, Cantonese, Teochew, Hakka) 12.2%, Malay (official) 10.7%, Tamil (official) 3.3%, other 2% (2015 est.)</t>
  </si>
  <si>
    <t>Buddhist 33.2%, Christian 18.8%, Muslim 14%, Taoist 10%, Hindu 5%, other 0.6%, none 18.5% (2015 est.)</t>
  </si>
  <si>
    <t>Republic of Singapore</t>
  </si>
  <si>
    <t>Region: National; Method: Capture-recapture and extrapolation; Source: Extrapolation des résultats d'estimation de la taille au niveau de Dakar en 2012</t>
  </si>
  <si>
    <t>SYC</t>
  </si>
  <si>
    <t>SC</t>
  </si>
  <si>
    <t>Saint Kitts and Nevis</t>
  </si>
  <si>
    <t>Carib Indians occupied the islands of the West Indies for hundreds of years before the British and French began settlement in 1623. During the course of 17th century, Saint Kitts became the premier base for English and French expansion into the Caribbean. The French ceded the territory to the UK in 1713. At the turn of the 18th century, Saint Kitts was the richest British Crown Colony per capita in the Caribbean, a result of the sugar trade. Although small in size and separated by only 3 km (2 mi) of water, Saint Kitts and Nevis were viewed and governed as different states until the late-19th century, when the British forcibly unified them along with the island of Anguilla. In 1967, the island territory of Saint Christopher-Nevis-Anguilla became an associated state of the UK with full internal autonomy. The island of Anguilla rebelled and was allowed to secede in 1971. The remaining islands achieved independence in 1983 as Saint Kitts and Nevis. In 1998, a referendum on Nevis to separate from Saint Kitts fell short of the two-thirds majority vote needed.</t>
  </si>
  <si>
    <t>Kittitian(s), Nevisian(s)</t>
  </si>
  <si>
    <t>Kittitian, Nevisian</t>
  </si>
  <si>
    <t>African descent 92.5%, mixed 3%, white 2.1%, East Indian 1.5%, other .6%, unspecified .3% (2001 est.)</t>
  </si>
  <si>
    <t>English (official)</t>
  </si>
  <si>
    <t>Protestant 74.4% (includes Anglican 20.6%, Methodist 19.1%, Pentecostal 8.2%, Church of God 6.8%, Moravian 5.5%, Baptist 4.8%, Seventh Day Adventist 4.7%, Evangelical 2.6%, Bretheren 1.8%, other .3%), Roman Catholic 6.7%, Rastafarian 1.7%, Jehovah&amp;#39;s Witness 1.3%, other 7.6%, none 5.2%, unspecified 3.2% (2001 est.)</t>
  </si>
  <si>
    <t>Federation of Saint Kitts and Nevis</t>
  </si>
  <si>
    <t>Region: Main island Mahe; Method: Unique object multiplier)</t>
  </si>
  <si>
    <t>SLE</t>
  </si>
  <si>
    <t>SL</t>
  </si>
  <si>
    <t>The British set up a trading post near present-day Freetown in the 17th century. Originally, the trade involved timber and ivory, but later it expanded to slaves. Following the American Revolution, a colony was established in 1787 and Sierra Leone became a destination for resettling black loyalists who had originally been resettled in Nova Scotia. After the abolition of the slave trade in 1807, British crews delivered thousands of Africans liberated from illegal slave ships to Sierra Leone, particularly Freetown. The colony gradually expanded inland during the course of the 19th century; independence was attained in 1961. Democracy is slowly being reestablished after the civil war (1991-2002) that resulted in tens of thousands of deaths and the displacement of more than 2 million people (about one-third of the population). The military, which took over full responsibility for security following the departure of UN peacekeepers at the end of 2005, has developed as a guarantor of the country&amp;#39;s stability; the armed forces remained on the sideline during the 2007, 2012, and 2018 national elections. In March 2014, the closure of the UN Integrated Peacebuilding Office in Sierra Leone marked the end of more than 15 years of peacekeeping and political operations in Sierra Leone. The government&amp;#39;s stated priorities include free primary and secondary education, economic growth, accountable governance, health, and infrastructure.</t>
  </si>
  <si>
    <t>Sierra Leonean(s)</t>
  </si>
  <si>
    <t>Sierra Leonean</t>
  </si>
  <si>
    <t>Temne 35.5%, Mende 33.2%, Limba 6.4%, Kono 4.4%, Fullah 3.4%, Loko 2.9%, Koranko 2.8%, Sherbro 2.6%, Mandingo 2.4%, Creole 1.2% (descendants of freed Jamaican slaves who were settled in the Freetown area in the late-18th century; also known as Krio), other Sierra Leone 4.7%, other foreign 0.3% (includes refugees from Liberia&amp;#39;s civil war, and small numbers of Europeans, Lebanese, Pakistanis, and Indians), unspecified 0.2% (2013 est.)</t>
  </si>
  <si>
    <t>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</si>
  <si>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Muslim 78.6%, Christian 20.8%, other 0.3%, unspecified 0.2% (2013 est.)</t>
  </si>
  <si>
    <t>Republic of Sierra Leone</t>
  </si>
  <si>
    <t>Region: National; Method: Census and enumeration; Source: POPULATION SIZE ESTIMATION OF KEY POPULATIONS AUGUST 2013)</t>
  </si>
  <si>
    <t>SXM</t>
  </si>
  <si>
    <t>SLB</t>
  </si>
  <si>
    <t>SB</t>
  </si>
  <si>
    <t>Saint Pierre and Miquelon</t>
  </si>
  <si>
    <t>First settled by the French in the early 17th century, the islands represent the sole remaining vestige of France&amp;#39;s once vast North American possessions. They attained the status of an overseas collectivity in 2003.</t>
  </si>
  <si>
    <t>Basques and Bretons (French fishermen)</t>
  </si>
  <si>
    <t>French (official)</t>
  </si>
  <si>
    <t>Roman Catholic 99%, other 1%</t>
  </si>
  <si>
    <t>Territorial Collectivity of Saint Pierre and Miquelon</t>
  </si>
  <si>
    <t>Departement de Saint-Pierre et Miquelon</t>
  </si>
  <si>
    <t>Saint-Pierre et Miquelon</t>
  </si>
  <si>
    <t>Region: National ; Source: IBBS)</t>
  </si>
  <si>
    <t>SOM</t>
  </si>
  <si>
    <t>SO</t>
  </si>
  <si>
    <t>&amp;lt;p&amp;gt;Britain withdrew from British Somaliland in 1960 to allow its protectorate to join with Italian Somaliland and form the new nation of Somalia. In 1969, a coup headed by Mohamed SIAD Barre ushered in an authoritarian socialist rule characterized by the persecution, jailing, and torture of political opponents and dissidents. After the regime&amp;#39;s collapse early in 1991, Somalia descended into turmoil, factional fighting, and anarchy. In May 1991, northern clans declared an independent Republic of Somaliland that now includes the administrative regions of Awdal, Woqooyi Galbeed, Togdheer, Sanaag, and Sool. Although not recognized by any government, this entity has maintained a stable existence and continues efforts to establish a constitutional democracy, including holding municipal, parliamentary, and presidential elections. The regions of Bari, Nugaal, and northern Mudug comprise a neighboring semi-autonomous state of Puntland, which has been self-governing since 1998 but does not aim at independence; it has also made strides toward reconstructing a legitimate, representative government but has suffered some civil strife. Puntland disputes its border with Somaliland as it also claims the regions of Sool and Sanaag, and portions of Togdheer. Beginning in 1993, a two-year UN humanitarian effort (primarily in south-central Somalia) was able to alleviate famine conditions, but when the UN withdrew in 1995, having suffered significant casualties, order still had not been restored.&amp;lt;/p&amp;gt;&amp;lt;p&amp;gt;In 2000, the Somalia National Peace Conference (SNPC) held in Djibouti resulted in the formation of an interim government, known as the Transitional National Government (TNG). When the TNG failed to establish adequate security or governing institutions, the Government of Kenya, under the auspices of the Intergovernmental Authority on Development (IGAD), led a subsequent peace process that concluded in October 2004 with the election of Abdullahi YUSUF Ahmed as President of a second interim government, known as the Transitional Federal Government (TFG) of the Somali Republic. The TFG included a 275-member parliamentary body, known as the Transitional Federal Parliament (TFP). President YUSUF resigned late in 2008 while UN-sponsored talks between the TFG and the opposition Alliance for the Re-Liberation of Somalia (ARS) were underway in Djibouti. In January 2009, following the creation of a TFG-ARS unity government, Ethiopian military forces, which had entered Somalia in December 2006 to support the TFG in the face of advances by the opposition Islamic Courts Union (ICU), withdrew from the country. The TFP was doubled in size to 550 seats with the addition of 200 ARS and 75 civil society members of parliament. The expanded parliament elected Sheikh SHARIF Sheikh Ahmed, the former ICU and ARS chairman as president in January 2009. The creation of the TFG was based on the Transitional Federal Charter (TFC), which outlined a five-year mandate leading to the establishment of a new Somali constitution and a transition to a representative government following national elections. In 2009, the TFP amended the TFC to extend TFG&amp;#39;s mandate until 2011 and in 2011 Somali principals agreed to institute political transition by August 2012. The transition process ended in September 2012 when clan elders replaced the TFP by appointing 275 members to a new parliament who subsequently elected a new president.&amp;lt;/p&amp;gt;</t>
  </si>
  <si>
    <t>Somali(s)</t>
  </si>
  <si>
    <t>Somali</t>
  </si>
  <si>
    <t>Somali 85%, Bantu and other non-Somali 15% (including 30,000 Arabs)</t>
  </si>
  <si>
    <t>Somali (official, according to the 2012 Transitional Federal Charter), Arabic (official, according to the 2012 Transitional Federal Charter), Italian, English</t>
  </si>
  <si>
    <t>Sunni Muslim (Islam) (official, according to the 2012 Transitional Federal Charter)</t>
  </si>
  <si>
    <t>Federal Republic of Somalia</t>
  </si>
  <si>
    <t>Jamhuuriyadda Federaalkaa Soomaaliya</t>
  </si>
  <si>
    <t>Soomaaliya</t>
  </si>
  <si>
    <t>Region: Mogadishu, Haergeisa and Bosasso; Method: Mapping, unique service multiplier, and wisdom of the crowds)</t>
  </si>
  <si>
    <t>ZAF</t>
  </si>
  <si>
    <t>ZA</t>
  </si>
  <si>
    <t>The territory of Northern Rhodesia was administered by the former British South Africa Company from 1891 until it was taken over by the UK in 1923. During the 1920s and 1930s, advances in mining spurred development and immigration. The name was changed to Zambia upon independence in 1964. In the 1980s and 1990s, declining copper prices, economic mismanagement, and a prolonged drought hurt the economy. Elections in 1991 brought an end to one-party rule and propelled the Movement for Multiparty Democracy (MMD) to government. The subsequent vote in 1996, however, saw increasing harassment of opposition parties and abuse of state media and other resources. The election in 2001 was marked by administrative problems, with three parties filing a legal petition challenging the election of ruling party candidate Levy MWANAWASA. MWANAWASA was reelected in 2006 in an election that was deemed free and fair. Upon his death in August 2008, he was succeeded by his vice president, Rupiah BANDA, who won a special presidential byelection later that year. The MMD and BANDA lost to the Patriotic Front (PF) and Michael SATA in the 2011 general elections. SATA, however, presided over a period of haphazard economic management and attempted to silence opposition to PF policies. SATA died in October 2014 and was succeeded by his vice president, Guy SCOTT, who served as interim president until January 2015, when Edgar LUNGU won the presidential byelection and completed SATA&amp;#39;s term. LUNGU then won a full term in August 2016 presidential elections.</t>
  </si>
  <si>
    <t>Zambian(s)</t>
  </si>
  <si>
    <t>Zambian</t>
  </si>
  <si>
    <t>Bemba 21%, Tonga 13.6%, Chewa 7.4%, Lozi 5.7%, Nsenga 5.3%, Tumbuka 4.4%, Ngoni 4%, Lala 3.1%, Kaonde 2.9%, Namwanga 2.8%, Lunda (north Western) 2.6%, Mambwe 2.5%, Luvale 2.2%, Lamba 2.1%, Ushi 1.9%, Lenje 1.6%, Bisa 1.6%, Mbunda 1.2%, other 13.8%, unspecified 0.4% (2010 est.)</t>
  </si>
  <si>
    <t>Bemba 33.4%, Nyanja 14.7%, Tonga 11.4%, Lozi 5.5%, Chewa 4.5%, Nsenga 2.9%, Tumbuka 2.5%, Lunda (North Western) 1.9%, Kaonde 1.8%, Lala 1.8%, Lamba 1.8%, English (official) 1.7%, Luvale 1.5%, Mambwe 1.3%, Namwanga 1.2%, Lenje 1.1%, Bisa 1%, other 9.7%, unspecified 0.2% (2010 est.)</t>
  </si>
  <si>
    <t>Protestant 75.3%, Roman Catholic 20.2%, other 2.7% (includes Muslim Buddhist, Hindu, and Baha&amp;#39;i), none 1.8% (2010 est.)</t>
  </si>
  <si>
    <t>Republic of Zambia</t>
  </si>
  <si>
    <t>Region: Johannesburg Metro, Cape Town Metro, Durban Metro; Method: The methods included in the current population size exercise were:</t>
  </si>
  <si>
    <t>SSD</t>
  </si>
  <si>
    <t>SS</t>
  </si>
  <si>
    <t>Region: Yambio and Wau; Method: Capture-recapture; Source: IBBS)</t>
  </si>
  <si>
    <t>LKA</t>
  </si>
  <si>
    <t>LK</t>
  </si>
  <si>
    <t>Region: National; Method: Service and unique object multiplier; Source: National Size Estimation of the Most at Risk Populations for HIV in Sri Lanka)</t>
  </si>
  <si>
    <t>KNA</t>
  </si>
  <si>
    <t>KN</t>
  </si>
  <si>
    <t>Korea, North</t>
  </si>
  <si>
    <t>&amp;lt;p&amp;gt;An independent kingdom for much of its long history, Korea was occupied by Japan beginning in 1905 following the Russo-Japanese War. Five years later, Japan formally annexed the entire peninsula. Following World War II, Korea was split with the northern half coming under Soviet-sponsored communist control. After failing in the Korean War (1950-53) to conquer the US-backed Republic of Korea (ROK) in the southern portion by force, North Korea (DPRK), under its founder President KIM Il Sung, adopted a policy of ostensible diplomatic and economic &amp;quot;self-reliance&amp;quot; as a check against outside influence. The DPRK demonized the US as the ultimate threat to its social system through state-funded propaganda, and molded political, economic, and military policies around the core ideological objective of eventual unification of Korea under Pyongyang&amp;#39;s control. KIM Il Sung&amp;#39;s son, KIM Jong Il, was officially designated as his father&amp;#39;s successor in 1980, assuming a growing political and managerial role until the elder KIM&amp;#39;s death in 1994. Under KIM Jong Il&amp;#39;s rein, the DPRK continued developing nuclear weapons and ballistic missiles. KIM Jong Un was publicly unveiled as his father&amp;#39;s successor in 2010. Following KIM Jong Il&amp;#39;s death in 2011, KIM Jong Un quickly assumed power and has since occupied the regime&amp;#39;s highest political and military posts.&amp;amp;nbsp;&amp;lt;/p&amp;gt; &amp;lt;p&amp;gt;After decades of economic mismanagement and resource misallocation, the DPRK since the mid-1990s has faced chronic food shortages. In recent years, the North&amp;#39;s domestic agricultural production has increased, but still falls far short of producing sufficient food to provide for its entire population. The DPRK began to ease restrictions to allow semi-private markets, starting in 2002, but has made few other efforts to meet its goal of improving the overall standard of living. North Korea&amp;#39;s history of regional military provocations; proliferation of military-related items; long-range missile development; WMD programs including tests of nuclear devices in 2006, 2009, 2013, 2016, and 2017; and massive conventional armed forces are of major concern to the international community and have limited the DPRK&amp;#39;s international engagement, particularly economically. In 2013, the DPRK declared a&amp;amp;nbsp;policy of simultaneous development of its nuclear weapons program and economy. In late 2017, KIM Jong Un declared the North&amp;#39;s nuclear weapons development complete. In 2018, KIM announced a pivot towards diplomacy, including a re-prioritization of economic development, a pause in missile testing beginning in late 2017, and a refrain from anti-US rhetoric starting in June 2018. Since 2018, KIM has participated in four meetings with Chinese President XI Jinping, three with ROK President MOON Jae-in, and three with US President TRUMP. Since July 2019, North Korea has restarted its short-range missile tests and issued statements condemning the US.&amp;lt;/p&amp;gt;</t>
  </si>
  <si>
    <t>Korean(s)</t>
  </si>
  <si>
    <t>Korean</t>
  </si>
  <si>
    <t>racially homogeneous; there is a small Chinese community and a few ethnic Japanese</t>
  </si>
  <si>
    <t>traditionally Buddhist and Confucianist, some Christian and syncretic Chondogyo (Religion of the Heavenly Way)</t>
  </si>
  <si>
    <t>Democratic People&amp;#39;s Republic of Korea</t>
  </si>
  <si>
    <t>North Korea</t>
  </si>
  <si>
    <t>Choson-minjujuui-inmin-konghwaguk</t>
  </si>
  <si>
    <t>Choson</t>
  </si>
  <si>
    <t>LCA</t>
  </si>
  <si>
    <t>LC</t>
  </si>
  <si>
    <t>Region: National; Method: Mapping; Source: Integrated Mapping, Behavioural Survey and Population Size Estimates for Key Populations in the 6 Countries of the Organization of the Eastern Caribbean States.)</t>
  </si>
  <si>
    <t>VCT</t>
  </si>
  <si>
    <t>VC</t>
  </si>
  <si>
    <t>Saint Vincent and the Grenadines</t>
  </si>
  <si>
    <t>Resistance by native Caribs prevented colonization on Saint Vincent until 1719. Disputed between France and the UK for most of the 18th century, the island was ceded to the latter in 1783. The British prized Saint Vincent due to its fertile soil, which allowed for thriving slave-run plantations of sugar, coffee, indigo, tobacco, cotton, and cocoa. In 1834, the British abolished slavery. Immigration of indentured servants eased the ensuing labor shortage, as did subsequent Portuguese immigrants from Madeira and East Indian laborers. Conditions remained harsh for both former slaves and immigrant agricultural workers, however, as depressed world sugar prices kept the economy stagnant until the early 1900s. The economy then went into a period of decline with many landowners abandoning their estates and leaving the land to be cultivated by liberated slaves. Between 1960 and 1962, Saint Vincent and the Grenadines was a separate administrative unit of the Federation of the West Indies. Autonomy was granted in 1969 and independence in 1979.</t>
  </si>
  <si>
    <t>Saint Vincentian(s) or Vincentian(s)</t>
  </si>
  <si>
    <t>Saint Vincentian or Vincentian</t>
  </si>
  <si>
    <t>African descent 71.2%, mixed 23%, indigenous 3%, East Indian/Indian 1.1%, European 1.5%, other .2% (2012 est.)</t>
  </si>
  <si>
    <t>English, Vincentian Creole English, French patois</t>
  </si>
  <si>
    <t>Protestant 75% (Pentecostal 27.6%, Anglican 13.9%, Seventh Day Adventist 11.6%,&amp;amp;nbsp; Baptist 8.9%, Methodist 8.7%,&amp;amp;nbsp;Evangelical 3.8%, Salvation Army .3%, Presbyterian/Congregational .3%), Roman Catholic 6.3%,&amp;amp;nbsp; Rastafarian 1.1%, Jehovah&amp;#39;s Witness 0.8%, other 4.7%, none 7.5%, unspecified 4.7% (2012 est.)</t>
  </si>
  <si>
    <t>Region: National; Method: Key informant interviews , focus groups, community mapping  and verification of venues by observation; Source: Mapping and Size Estimation studies)</t>
  </si>
  <si>
    <t>SDN</t>
  </si>
  <si>
    <t>SD</t>
  </si>
  <si>
    <t>Region: National; Method: Capture-recapture and mapping; Source: Report on POPULATION SIZE ESTIMATION OF FSW AND MSM IN FIVE CITIES IN SUDAN)</t>
  </si>
  <si>
    <t>SUR</t>
  </si>
  <si>
    <t>SR</t>
  </si>
  <si>
    <t>Region: National; Method: Multiplier, mapping and enumeration; Source: Looking for Sex Workers in Suriname “An Evaluation of methods to estimate the size of Sex Workers in Suriname”)</t>
  </si>
  <si>
    <t>TJK</t>
  </si>
  <si>
    <t>TJ</t>
  </si>
  <si>
    <t>Region: National; Method: Multiplier; Source: Интегрированное биологическое и поведенческое исследование с оценкой численности работниц секса.)</t>
  </si>
  <si>
    <t>TZA</t>
  </si>
  <si>
    <t>TZ</t>
  </si>
  <si>
    <t>Shortly after achieving independence from Britain in the early 1960s, Tanganyika and Zanzibar merged to form the United Republic of Tanzania in 1964. In 1995, the country held its first democratic elections since the 1970s. Zanzibar maintains semi-autonomy and participates in national elections; popular political opposition on the isles led to four contentious elections since 1995, in which the ruling party claimed victory despite international observers&amp;#39; claims of voting irregularities.</t>
  </si>
  <si>
    <t>Tanzanian(s)</t>
  </si>
  <si>
    <t>Tanzanian</t>
  </si>
  <si>
    <t>mainland - African 99% (of which 95% are Bantu consisting of more than 130 tribes), other 1% (consisting of Asian, European, and Arab); Zanzibar - Arab, African, mixed Arab and African</t>
  </si>
  <si>
    <t>Kiswahili or Swahili (official), Kiunguja (name for Swahili in Zanzibar), English (official, primary language of commerce, administration, and higher education), Arabic (widely spoken in Zanzibar), many local languages</t>
  </si>
  <si>
    <t>Christian 61.4%, Muslim 35.2%, folk religion 1.8%, other 0.2%, unaffiliated 1.4% (2010 est.)</t>
  </si>
  <si>
    <t>United Republic of Tanzania</t>
  </si>
  <si>
    <t>Jamhuri ya Muungano wa Tanzania</t>
  </si>
  <si>
    <t>Region: National; Method: Delphi method; Source: IBBS)</t>
  </si>
  <si>
    <t>Argentina</t>
  </si>
  <si>
    <t>ARG</t>
  </si>
  <si>
    <t>AR</t>
  </si>
  <si>
    <t>&amp;lt;p&amp;gt;In 1816, the United Provinces of the Rio Plata declared their independence from Spain. After Bolivia, Paraguay, and Uruguay went their separate ways, the area that remained became Argentina. The country&amp;#39;s population and culture were heavily shaped by immigrants from throughout Europe, with Italy and Spain providing the largest percentage of newcomers from 1860 to 1930. Up until about the mid-20th century, much of Argentina&amp;#39;s history was dominated by periods of internal political unrest and conflict between civilian and military factions.&amp;lt;/p&amp;gt; &amp;lt;p&amp;gt;After World War II, an era of Peronist populism and direct and indirect military interference in subsequent governments was followed by a military junta that took power in 1976. Democracy returned in 1983 after a failed bid to seize the Falkland Islands (Islas Malvinas) by force, and has persisted despite numerous challenges, the most formidable of which was a severe economic crisis in 2001-02 that led to violent public protests and the successive resignations of several presidents. The years 2003-15 saw Peronist rule by Nestor and Cristina FERNANDEZ de KIRCHNER, whose policies isolated Argentina and caused economic stagnation. With the election of Mauricio MACRI in November 2015, Argentina began a period of reform and international reintegration.&amp;lt;/p&amp;gt;</t>
  </si>
  <si>
    <t>Argentine(s)</t>
  </si>
  <si>
    <t>Argentine</t>
  </si>
  <si>
    <t>European (mostly Spanish and Italian descent) and mestizo (mixed European and Amerindian ancestry) 97.2%, Amerindian 2.4%, African 0.4% (2010 est.)</t>
  </si>
  <si>
    <t>Spanish (official), Italian, English, German, French, indigenous (Mapudungun, Quechua)</t>
  </si>
  <si>
    <t>nominally Roman Catholic 92% (less than 20% practicing), Protestant 2%, Jewish 2%, other 4%</t>
  </si>
  <si>
    <t>Argentine Republic</t>
  </si>
  <si>
    <t>Republica Argentina</t>
  </si>
  <si>
    <t>Region: National; Method: Literature review)</t>
  </si>
  <si>
    <t>Southern Cone</t>
  </si>
  <si>
    <t>CHL</t>
  </si>
  <si>
    <t>CL</t>
  </si>
  <si>
    <t>Uruguay</t>
  </si>
  <si>
    <t>URY</t>
  </si>
  <si>
    <t>UY</t>
  </si>
  <si>
    <t>&amp;lt;p&amp;gt;Montevideo, founded by the Spanish in 1726 as a military stronghold, soon took advantage of its natural harbor to become an important commercial center. Claimed by Argentina but annexed by Brazil in 1821, Uruguay declared its independence four years later and secured its freedom in 1828 after a three-year struggle. The administrations of President Jose BATLLE in the early 20th century launched widespread political, social, and economic reforms that established a statist tradition. A violent Marxist urban guerrilla movement named the Tupamaros, launched in the late 1960s, led Uruguay&amp;#39;s president to cede control of the government to the military in 1973. By yearend, the rebels had been crushed, but the military continued to expand its hold over the government. Civilian rule was restored in 1985. In 2004, the left-of-center Frente Amplio Coalition won national elections that effectively ended 170 years of political control previously held by the Colorado and National (Blanco) parties. Uruguay&amp;#39;s political and labor conditions are among the freest on the continent.&amp;lt;/p&amp;gt;</t>
  </si>
  <si>
    <t>Uruguayan(s)</t>
  </si>
  <si>
    <t>Uruguayan</t>
  </si>
  <si>
    <t>white 87.7%, black 4.6%, indigenous 2.4%, other 0.3%, none or unspecified 5% (2011 est.)</t>
  </si>
  <si>
    <t>Roman Catholic 47.1%, non-Catholic Christians 11.1%, nondenominational 23.2%, Jewish 0.3%, atheist or agnostic 17.2%, other 1.1% (2006 est.)</t>
  </si>
  <si>
    <t>Oriental Republic of Uruguay</t>
  </si>
  <si>
    <t>Republica Oriental del Uruguay</t>
  </si>
  <si>
    <t>Region: National; Method: % of adult population; Source: Estimaciones de población según encuesta del Institución nacional de estadísticas)</t>
  </si>
  <si>
    <t>San Marino</t>
  </si>
  <si>
    <t>SMR</t>
  </si>
  <si>
    <t>Geographically the third smallest state in Europe (after the Holy See and Monaco), San Marino also claims to be the world&amp;#39;s oldest republic. According to tradition, it was founded by a Christian stonemason named MARINUS in A.D. 301. San Marino&amp;#39;s foreign policy is aligned with that of the EU, although it is not a member; social and political trends in the republic track closely with those of its larger neighbor, Italy.</t>
  </si>
  <si>
    <t>Sammarinese (singular and plural)</t>
  </si>
  <si>
    <t>Sammarinese</t>
  </si>
  <si>
    <t>Sammarinese, Italian</t>
  </si>
  <si>
    <t>Roman Catholic</t>
  </si>
  <si>
    <t>Republic of San Marino</t>
  </si>
  <si>
    <t>Repubblica di San Marino</t>
  </si>
  <si>
    <t>Andorra</t>
  </si>
  <si>
    <t>AND</t>
  </si>
  <si>
    <t>AD</t>
  </si>
  <si>
    <t>Spain</t>
  </si>
  <si>
    <t>ESP</t>
  </si>
  <si>
    <t>ES</t>
  </si>
  <si>
    <t>El Salvador achieved independence from Spain in 1821 and from the Central American Federation in 1839. A 12-year civil war, which cost about 75,000 lives, was brought to a close in 1992 when the government and leftist rebels signed a treaty that provided for military and political reforms. El Salvador is beset by one of the world&amp;#39;s highest homicide rates and pervasive criminal gangs.</t>
  </si>
  <si>
    <t>Salvadoran(s)</t>
  </si>
  <si>
    <t>Salvadoran</t>
  </si>
  <si>
    <t>mestizo 86.3%, white 12.7%, Amerindian 0.2% (includes Lenca, Kakawira, Nahua-Pipil), black 0.1%, other 0.6% (2007 est.)</t>
  </si>
  <si>
    <t>Spanish (official), Nawat (among some Amerindians)</t>
  </si>
  <si>
    <t>Roman Catholic 50%, Protestant 36%, other 2%, none 12% (2014 est.)</t>
  </si>
  <si>
    <t>Republic of El Salvador</t>
  </si>
  <si>
    <t>Republica de El Salvador</t>
  </si>
  <si>
    <t>Region: National ; Source: Encuesta Nacional de Salud Sexual, 2009. Ministerio de Sanidad y Política social en colaboración con el Centro de Investigaciones Sociológicas)</t>
  </si>
  <si>
    <t>CHE</t>
  </si>
  <si>
    <t>CH</t>
  </si>
  <si>
    <t>&amp;lt;p&amp;gt;China&amp;#39;s historical civilization dates from at least 1200 B.C.; from the 3rd century B.C. and for the next two millennia, China alternated between periods of unity and disunity under a succession of imperial dynasties. In the 19th and early 20th centuries, the country was beset by civil unrest, major famines, military defeats, and foreign occupation. After World War II, the Chinese Communist Party under MAO Zedong established an autocratic socialist system that, while ensuring China&amp;#39;s sovereignty, imposed strict controls over everyday life and cost the lives of tens of millions of people. After 1978, MAO&amp;#39;s successor DENG Xiaoping and other leaders focused on market-oriented economic development and by 2000 output had quadrupled. For much of the population, living standards have improved dramatically but political controls remain tight. Since the early 1990s, China has increased its global outreach and participation in international organizations.&amp;lt;/p&amp;gt;</t>
  </si>
  <si>
    <t>Chinese (singular and plural)</t>
  </si>
  <si>
    <t>Han Chinese 91.6%, Zhuang 1.3%, other (includes Hui, Manchu, Uighur, Miao, Yi, Tujia, Tibetan, Mongol, Dong, Buyei, Yao, Bai, Korean, Hani, Li, Kazakh, Dai, and other nationalities) 7.1% (2010 est.)</t>
  </si>
  <si>
    <t>Standard Chinese or Mandarin (official; Putonghua, based on the Beijing dialect), Yue (Cantonese), Wu (Shanghainese), Minbei (Fuzhou), Minnan (Hokkien-Taiwanese), Xiang, Gan, Hakka dialects, minority languages (see Ethnic groups entry)</t>
  </si>
  <si>
    <t>Buddhist 18.2%, Christian 5.1%, Muslim 1.8%, folk religion 21.9%, Hindu &amp;lt; 0.1%, Jewish &amp;lt; 0.1%, other 0.7% (includes Daoist (Taoist)), unaffiliated 52.2% (2010 est.)</t>
  </si>
  <si>
    <t>People&amp;#39;s Republic of China</t>
  </si>
  <si>
    <t>Zhonghua Renmin Gongheguo</t>
  </si>
  <si>
    <t>Zhongguo</t>
  </si>
  <si>
    <t>Region: National; Method: Census and focus groups)</t>
  </si>
  <si>
    <t>Syrian Arab Republic</t>
  </si>
  <si>
    <t>SYR</t>
  </si>
  <si>
    <t>SY</t>
  </si>
  <si>
    <t>Syria</t>
  </si>
  <si>
    <t>&amp;lt;p&amp;gt;Following World War I, France acquired a mandate over the northern portion of the former Ottoman Empire province of Syria. The French administered the area as Syria until granting it independence in 1946. The new country lacked political stability and experienced a series of military coups. Syria united with Egypt in February 1958 to form the United Arab Republic. In September 1961, the two entities separated, and the Syrian Arab Republic was reestablished. In the 1967 Arab-Israeli War, Syria lost the Golan Heights region to Israel. During the 1990s, Syria and Israel held occasional, albeit unsuccessful, peace talks over its return. In November 1970, Hafiz al-ASAD, a member of the socialist Ba&amp;#39;ath Party and the minority Alawi sect, seized power in a bloodless coup and brought political stability to the country. Following the death of President Hafiz al-ASAD, his son, Bashar al-ASAD, was approved as president by popular referendum in July 2000. Syrian troops - stationed in Lebanon since 1976 in an ostensible peacekeeping role - were withdrawn in April 2005. During the July-August 2006 conflict between Israel and Hizballah, Syria placed its military forces on alert but did not intervene directly on behalf of its ally Hizballah. In May 2007, Bashar al-ASAD&amp;#39;s second term as president was approved by popular referendum.&amp;lt;/p&amp;gt; &amp;lt;p&amp;gt;Influenced by major uprisings that began elsewhere in the region, and compounded by additional social and economic factors, antigovernment protests broke out first in the southern province of Dar&amp;#39;a in March 2011 with protesters calling for the repeal of the restrictive Emergency Law allowing arrests without charge, the legalization of political parties, and the removal of corrupt local officials. Demonstrations and violent unrest spread across Syria with the size and intensity of protests fluctuating. The government responded to unrest with a mix of concessions - including the repeal of the Emergency Law, new laws permitting new political parties, and liberalizing local and national elections - and with military force and detentions. The government&amp;#39;s efforts to quell unrest and armed opposition activity led to extended clashes and eventually civil war between government forces, their allies, and oppositionists.&amp;lt;/p&amp;gt; &amp;lt;p&amp;gt;International pressure on the ASAD regime intensified after late 2011, as the Arab League, the EU, Turkey, and the US expanded economic sanctions against the regime and those entities that support it. In December 2012, the Syrian National Coalition, was recognized by more than 130 countries as the sole legitimate representative of the Syrian people. In September 2015, Russia launched a military intervention on behalf of the ASAD regime, and domestic and foreign government-aligned forces recaptured swaths of territory from opposition forces, and eventually the country&amp;amp;rsquo;s second largest city, Aleppo, in December 2016, shifting the conflict in the regime&amp;amp;rsquo;s favor. The regime, with this foreign support, also recaptured opposition strongholds in the Damascus suburbs and the southern province of Dar&amp;amp;rsquo;a in 2018. The government lacks territorial control over much of the northeastern part of the country, which is dominated by the predominantly Kurdish Syrian Democratic Forces (SDF). The SDF has expanded its territorial hold over much of the northeast since 2014 as it has captured territory from the Islamic State of Iraq and Syria. Since 2016, Turkey has also conducted three large-scale military operations into Syria, capturing territory along Syria&amp;#39;s northern border in the provinces of Aleppo, Ar Raqqah, and Al Hasakah. Political negotiations between the government and opposition delegations at UN-sponsored Geneva conferences since 2014 have failed to produce a resolution of the conflict. Since early 2017, Iran, Russia, and Turkey have held separate political negotiations outside of UN auspices to attempt to reduce violence in Syria. According to an April 2016 UN estimate, the death toll among Syrian Government forces, opposition forces, and civilians was over 400,000, though other estimates placed the number well over 500,000. As of December 2019, approximately 6 million Syrians were internally displaced. Approximately 11.1 million people were in need of humanitarian assistance across the country, and an additional 5.7 million Syrians were registered refugees in Turkey, Jordan, Iraq, Egypt, and North Africa. The conflict in Syria remains one of the largest humanitarian crises worldwide.&amp;lt;/p&amp;gt;</t>
  </si>
  <si>
    <t>Syrian(s)</t>
  </si>
  <si>
    <t>Syrian</t>
  </si>
  <si>
    <t>Arab ~50%, Alawite ~15%, Kurd ~10%, Levantine ~10%, other ~15% (includes Druze, Ismaili, Imami, Nusairi, Assyrian, Turkoman, Armenian)</t>
  </si>
  <si>
    <t>Arabic (official), Kurdish, Armenian, Aramaic, Circassian, French, English</t>
  </si>
  <si>
    <t>Muslim 87% (official; includes Sunni 74% and Alawi, Ismaili, and Shia 13%), Christian 10% (includes Orthodox, Uniate, and Nestorian), Druze 3%, Jewish (few remaining in Damascus and Aleppo)</t>
  </si>
  <si>
    <t>Al Jumhuriyah al Arabiyah as Suriyah</t>
  </si>
  <si>
    <t>Suriyah</t>
  </si>
  <si>
    <t>Region: National; Method: Expert opinion)</t>
  </si>
  <si>
    <t>Taiwan, China</t>
  </si>
  <si>
    <t>TWN</t>
  </si>
  <si>
    <t>TW</t>
  </si>
  <si>
    <t>Turkey</t>
  </si>
  <si>
    <t>TUR</t>
  </si>
  <si>
    <t>TR</t>
  </si>
  <si>
    <t>United Arab Emirates</t>
  </si>
  <si>
    <t>ARE</t>
  </si>
  <si>
    <t>AE</t>
  </si>
  <si>
    <t>The Trucial States of the Persian Gulf coast granted the UK control of their defense and foreign affairs in 19th century treaties. In 1971, six of these states - Abu Dhabi, &amp;#39;Ajman, Al Fujayrah, Ash Shariqah, Dubayy, and Umm al Qaywayn - merged to form the United Arab Emirates (UAE). They were joined in 1972 by Ra&amp;#39;s al Khaymah. The UAE&amp;#39;s per capita GDP is on par with those of leading West European nations. For more than three decades, oil and global finance drove the UAE&amp;#39;s economy. In 2008-09, the confluence of falling oil prices, collapsing real estate prices, and the international banking crisis hit the UAE especially hard. The UAE did not experience the &amp;quot;Arab Spring&amp;quot; unrest seen elsewhere in the Middle East in 2010-11, partly because of the government&amp;#39;s multi-year, $1.6-billion infrastructure investment plan for the poorer northern emirates, and its aggressive pursuit of advocates of political reform. The UAE in recent years has played a growing role in regional affairs. In addition to donating billions of dollars in economic aid to help stabilize Egypt, the UAE was one of the first countries to join the Defeat-ISIS coalition, and to participate as a key partner in a Saudi-led military campaign in Yemen.</t>
  </si>
  <si>
    <t>Emirati(s)</t>
  </si>
  <si>
    <t>Emirati</t>
  </si>
  <si>
    <t>Emirati 11.6%, South Asian 59.4% (includes Indian 38.2%, Bangladeshi 9.5%, Pakistani 9.4%, other 2.3%), Egyptian 10.2%, Filipino 6.1%, other 12.8% (2015 est.)</t>
  </si>
  <si>
    <t>Arabic (official), English, Hindi, Malayam, Urdu, Pashto, Tagalog, Persian</t>
  </si>
  <si>
    <t>Muslim (official) 76%, Christian 9%, other (primarily Hindu and Buddhist, less than 5% of the population consists of Parsi, Baha&amp;#39;i, Druze, Sikh, Ahmadi, Ismaili, Dawoodi Bohra Muslim, and Jewish) 15% (2005 est.)</t>
  </si>
  <si>
    <t>Al Imarat al Arabiyah al Muttahidah</t>
  </si>
  <si>
    <t>Ireland</t>
  </si>
  <si>
    <t>IRL</t>
  </si>
  <si>
    <t>IE</t>
  </si>
  <si>
    <t>Region: National ; Source: Kelleher P et al. Globalisation, Sex Trafficking and Prostitution: The Experiences of Migrant Women in Ireland. Immigrant Council of Ireland, 2009.)</t>
  </si>
  <si>
    <t>United Kingdom/Ireland</t>
  </si>
  <si>
    <t>United Kingdom</t>
  </si>
  <si>
    <t>GBR</t>
  </si>
  <si>
    <t>GB</t>
  </si>
  <si>
    <t>&amp;lt;p&amp;gt;Following, independence from France in 1960, El Hadj Omar BONGO Ondimba - one of the longest-ruling heads of state in the world - dominated the country&amp;#39;s political scene for four decades (1967-2009). President BONGO introduced a nominal multiparty system and a new constitution in the early 1990s. However, allegations of electoral fraud during local elections in December 2002 and the presidential election in 2005 exposed the weaknesses of formal political structures in Gabon. Following President BONGO&amp;#39;s death in 2009, a new election brought his son, Ali BONGO Ondimba, to power. Despite constrained political conditions, Gabon&amp;#39;s small population, abundant natural resources, and considerable foreign support have helped make it one of the more stable African countries.&amp;lt;/p&amp;gt;&amp;lt;p&amp;gt;President Ali BONGO Ondimbaâ€™s controversial August 2016 reelection sparked unprecedented opposition protests that resulted in the burning of the parliament building. The election was contested by the opposition after fraudulent results were flagged by international election observers. Gabonâ€™s Constitutional Court reviewed the election results but ruled in favor of President BONGO, upholding his win and extending his mandate to 2023.&amp;lt;/p&amp;gt;</t>
  </si>
  <si>
    <t>Gabonese (singular and plural)</t>
  </si>
  <si>
    <t>Gabonese</t>
  </si>
  <si>
    <t>Gabonese-born 80.1% (includes Fang 23.2%, Shira-Punu/Vili 18.9%, Nzabi-Duma 11.3%, Mbede-Teke 6.9%, Myene 5%, Kota-Kele 4.9%, Okande-Tsogo 2.1%, Pygmy .3%, other 7.5%), Cameroonian 4.6%, Malian 2.4%, Beninese 2.1%, acquired Gabonese nationality 1.6%, Togolese 1.6%, Senegalese 1.1%, Congolese (Brazzaville) 1%, other 5.5% (includes Congolese (Kinshasa), Equatorial Guinean, Nigerian) (2012)</t>
  </si>
  <si>
    <t>French (official), Fang, Myene, Nzebi, Bapounou/Eschira, Bandjabi</t>
  </si>
  <si>
    <t>Roman Catholic 42.3%, Protestant 12.3%, other Christian 27.4%, Muslim 9.8%, animist 0.6%, other 0.5%, none/no answer 7.1% (2012 est.)</t>
  </si>
  <si>
    <t>Gabonese Republic</t>
  </si>
  <si>
    <t>Republique Gabonaise</t>
  </si>
  <si>
    <t>USA</t>
  </si>
  <si>
    <t>US</t>
  </si>
  <si>
    <t>&amp;lt;p&amp;gt;Britain&amp;#39;s American colonies broke with the mother country in 1776 and were recognized as the new nation of the United States of America following the Treaty of Paris in 1783. During the 19th and 20th centuries, 37 new states were added to the original 13 as the nation expanded across the North American continent and acquired a number of overseas possessions. The two most traumatic experiences in the nation&amp;#39;s history were the Civil War (1861-65), in which a northern Union of states defeated a secessionist Confederacy of 11 southern slave states, and the Great Depression of the 1930s, an economic downturn during which about a quarter of the labor force lost its jobs. Buoyed by victories in World Wars I and II and the end of the Cold War in 1991, the US remains the world&amp;#39;s most powerful nation state. Since the end of World War II, the economy has achieved relatively steady growth, low unemployment and inflation, and rapid advances in technology.&amp;lt;/p&amp;gt;</t>
  </si>
  <si>
    <t>American(s)</t>
  </si>
  <si>
    <t>American</t>
  </si>
  <si>
    <t>white 72.4%, black 12.6%, Asian 4.8%, Amerindian and Alaska native 0.9%, native Hawaiian and other Pacific islander 0.2%, other 6.2%, two or more races 2.9% (2010 est.)</t>
  </si>
  <si>
    <t>English only 78.2%, Spanish 13.4%, Chinese 1.1%, other 7.3% (2017 est.)</t>
  </si>
  <si>
    <t>Protestant 46.5%, Roman Catholic 20.8%, Jewish 1.9%, Mormon 1.6%, other Christian 0.9%, Muslim 0.9%, Jehovah&amp;#39;s Witness 0.8%, Buddhist 0.7%, Hindu 0.7%, other 1.8%, unaffiliated 22.8%, don&amp;#39;t know/refused 0.6% (2014 est.)</t>
  </si>
  <si>
    <t>United States of America</t>
  </si>
  <si>
    <t>THA</t>
  </si>
  <si>
    <t>TH</t>
  </si>
  <si>
    <t>&amp;lt;p&amp;gt;A unified Thai kingdom was established in the mid-14th century. Known as Siam until 1939, Thailand is the only Southeast Asian country never to have been colonized by a European power. A bloodless revolution in 1932 led to the establishment of a constitutional monarchy. After the Japanese invaded Thailand in 1941, the government split into a pro-Japan faction and a pro-Ally faction backed by the King. Following the war, Thailand became a US treaty ally in 1954 after sending troops to Korea and later fighting alongside the US in Vietnam. Thailand since 2005 has experienced several rounds of political turmoil including a military coup in 2006 that ousted then Prime Minister THAKSIN Chinnawat, followed by large-scale street protests by competing political factions in 2008, 2009, and 2010. THAKSIN&amp;#39;s youngest sister, YINGLAK Chinnawat, in 2011 led the Puea Thai Party to an electoral win and assumed control of the government.&amp;lt;/p&amp;gt; &amp;lt;p&amp;gt;In early May 2014, after months of large-scale anti-government protests in Bangkok beginning in November 2013, YINGLAK was removed from office by the Constitutional Court and in late May 2014 the Royal Thai Army, led by Royal Thai Army Gen. PRAYUT Chan-ocha, staged a coup against the caretaker government. PRAYUT was appointed prime minister in August 2014. PRAYUT also serves as the head of the National Council for Peace and Order (NCPO), a military-affiliated body that oversees the interim government. This body created several interim institutions to promote reform and draft a new constitution, which was passed in a national referendum in August 2016. In late 2017, PRAYUT announced elections would be held by November 2018; he has subsequently suggested they might occur in February 2019. As of mid-December 2018, a previoulsy held ban on campaigning and political activity has been lifted and per parliamentary laws, an election must be held within 150 days. King PHUMIPHON Adunyadet passed away in October 2016 after 70 years on the throne; his only son, WACHIRALONGKON Bodinthrathepphayawarangkun, ascended the throne in December 2016. He signed the new constitution in April 2017. Thailand has also experienced violence associated with the ethno-nationalist insurgency in its southern Malay-Muslim majority provinces. Since January 2004, thousands have been killed and wounded in the insurgency.&amp;lt;/p&amp;gt;</t>
  </si>
  <si>
    <t>Thai (singular and plural)</t>
  </si>
  <si>
    <t>Thai</t>
  </si>
  <si>
    <t>Thai 97.5%, Burmese 1.3%, other 1.1%, unspecified &amp;amp;lt;.1% (2015 est.)</t>
  </si>
  <si>
    <t>Thai (official) only 90.7%, Thai and other languages 6.4%, only other languages (includes Malay, Burmese) (2010 est.)</t>
  </si>
  <si>
    <t>Buddhist 94.6%, Muslim 4.3%, Christian 1%, other &amp;lt;.1%, none &amp;lt;.1% (2015 est.)</t>
  </si>
  <si>
    <t>Kingdom of Thailand</t>
  </si>
  <si>
    <t>Ratcha Anachak Thai</t>
  </si>
  <si>
    <t>Prathet Thai</t>
  </si>
  <si>
    <t>Region: National; Method: Network scale-up)</t>
  </si>
  <si>
    <t>TLS</t>
  </si>
  <si>
    <t>TL</t>
  </si>
  <si>
    <t>Tokelau</t>
  </si>
  <si>
    <t>Originally settled by Polynesian emigrants from surrounding island groups, the Tokelau Islands were made a British protectorate in 1889. They were transferred to New Zealand administration in 1925. Referenda held in 2006 and 2007 to change the status of the islands from that of a New Zealand territory to one of free association with New Zealand did not meet the needed threshold for approval.</t>
  </si>
  <si>
    <t>Tokelauan(s)</t>
  </si>
  <si>
    <t>Tokelauan</t>
  </si>
  <si>
    <t>Tokelauan 64.5%, part Tokelauan/Samoan 9.7%, part Tokelauan/Tuvaluan 2.8%, Tuvaluan 7.5%, Samoan 5.8%, other Pacific Islander 3.4%, other 5.6%, unspecified 0.8% (2016 est.)</t>
  </si>
  <si>
    <t>Tokelauan 88.1% (a Polynesian language), English 48.6%, Samoan 26.7%, Tuvaluan 11.2%, Kiribati 1.5%, other 2.8%, none 2.8%, unspecified 0.8% (2016 ests.)</t>
  </si>
  <si>
    <t>Congregational Christian Church 50.4%, Roman Catholic 38.7%, Presbyterian 5.9%, other Christian 4.2%, unspecified 0.8% (2016 est.)</t>
  </si>
  <si>
    <t>Region: National; Method: NSUM, service multiplier, wisdom of the crowd, SS-PSE and literature review)</t>
  </si>
  <si>
    <t>TGO</t>
  </si>
  <si>
    <t>TG</t>
  </si>
  <si>
    <t>Region: Lomé Commune, Maritime, Plateaux, Centrale Kara et Savanes; Method: Programmatic mapping; Source: Etude sur la Cartographie programmatique chez les populations clés du Togo</t>
  </si>
  <si>
    <t>TON</t>
  </si>
  <si>
    <t>TO</t>
  </si>
  <si>
    <t>Region: National; Method: Key informants; Source: Pacific Multi-Country Mapping and Behavioural Study: HIV and STI Risk Vulnerability among Key Population – Tonga)</t>
  </si>
  <si>
    <t>TTO</t>
  </si>
  <si>
    <t>TT</t>
  </si>
  <si>
    <t>&amp;lt;p&amp;gt;The Portuguese began to trade with the island of Timor in the early 16th century and colonized it in mid-century. Skirmishing with the Dutch in the region eventually resulted in an 1859 treaty in which Portugal ceded the western portion of the island. Imperial Japan occupied Portuguese Timor from 1942 to 1945, but Portugal resumed colonial authority after the Japanese defeat in World War II. East Timor declared itself independent from Portugal on 28 November 1975 and was invaded and occupied by Indonesian forces nine days later. It was incorporated into Indonesia in July 1976 as the province of Timor Timur (East Timor). An unsuccessful campaign of pacification followed over the next two decades, during which an estimated 100,000 to 250,000 people died. In an August 1999 UN-supervised popular referendum, an overwhelming majority of the people of Timor-Leste voted for independence from Indonesia. However, in the next three weeks, anti-independence Timorese militias - organized and supported by the Indonesian military - commenced a large-scale, scorched-earth campaign of retribution. The militias killed approximately 1,400 Timorese and forced 300,000 people into western Timor as refugees. Most of the country&amp;#39;s infrastructure, including homes, irrigation systems, water supply systems, and schools, and nearly all of the country&amp;#39;s electrical grid were destroyed. On 20 September 1999, Australian-led peacekeeping troops deployed to the country and brought the violence to an end. On 20 May 2002, Timor-Leste was internationally recognized as an independent state.&amp;lt;/p&amp;gt; &amp;lt;p&amp;gt;In 2006, internal tensions threatened the new nation&amp;#39;s security when a military strike led to violence and a breakdown of law and order. At Dili&amp;#39;s request, an Australian-led International Stabilization Force (ISF) deployed to Timor-Leste, and the UN Security Council established the UN Integrated Mission in Timor-Leste (UNMIT), which included an authorized police presence of over 1,600 personnel. The ISF and UNMIT restored stability, allowing for presidential and parliamentary elections in 2007 in a largely peaceful atmosphere. In February 2008, a rebel group staged an unsuccessful attack against the president and prime minister. The ringleader was killed in the attack, and most of the rebels surrendered in April 2008. Since the attack, the government has enjoyed one of its longest periods of post-independence stability, including successful 2012 elections for both the parliament and president and a successful transition of power in February 2015. In late 2012, the UN Security Council ended its peacekeeping mission in Timor-Leste and both the ISF and UNMIT departed the country. Early parliamentary elections in the spring of 2017 finally produced a majority goovernment after months of impasse. Currently, the government is a coalition of three parties and the president is a member of the opposition party. In 2018 and 2019, this configuration stymied nominations for key ministerial positions and slowed progress on certain policy issues.&amp;lt;/p&amp;gt;</t>
  </si>
  <si>
    <t>Timorese</t>
  </si>
  <si>
    <t>Austronesian (Malayo-Polynesian) (includes Tetun, Mambai, Tokodede, Galoli, Kemak, Baikeno), Melanesian-Papuan (includes Bunak, Fataluku, Bakasai), small Chinese minority</t>
  </si>
  <si>
    <t>Tetun Prasa 30.6%, Mambai 16.6%, Makasai 10.5%, Tetun Terik 6.1%, Baikenu 5.9%, Kemak 5.8%, Bunak 5.5%, Tokodede 4%, Fataluku 3.5%, Waima&amp;#39;a 1.8%, Galoli 1.4%, Naueti 1.4%, Idate 1.2%, Midiki 1.2%, other 4.5%</t>
  </si>
  <si>
    <t>Roman Catholic 97.6%, Protestant/Evangelical 2%, Muslim 0.2%, other 0.2% (2015 est.)</t>
  </si>
  <si>
    <t>Democratic Republic of Timor-Leste</t>
  </si>
  <si>
    <t>Republika Demokratika Timor Lorosa&amp;#39;e [Tetum]; Republica Democratica de Timor-Leste [Portuguese]</t>
  </si>
  <si>
    <t>Timor Lorosa&amp;#39;e [Tetum]; Timor-Leste [Portuguese]</t>
  </si>
  <si>
    <t>TUN</t>
  </si>
  <si>
    <t>TN</t>
  </si>
  <si>
    <t>Tonga - unique among Pacific nations - never completely lost its indigenous governance. The archipelagos of &amp;quot;The Friendly Islands&amp;quot; were united into a Polynesian kingdom in 1845. Tonga became a constitutional monarchy in 1875 and a British protectorate in 1900; it withdrew from the protectorate and joined the Commonwealth of Nations in 1970. Tonga remains the only monarchy in the Pacific; in 2008, King George TUPOU V announced he was relinquishing most of his powers leading up to parliamentary elections in 2010. TUPOU died in 2012 and was succeeded by his brother &amp;#39;Aho&amp;#39;eitu TUPOU VI. Tropical Cyclone Gita, the strongest-ever recorded storm to impact Tonga, hit the islands in February 2018 causing extensive damage.</t>
  </si>
  <si>
    <t>Tongan(s)</t>
  </si>
  <si>
    <t>Tongan</t>
  </si>
  <si>
    <t>Tongan 97%, part-Tongan 0.8%, other 2.2%, unspecified &amp;lt;.1% (2016 est.)</t>
  </si>
  <si>
    <t>Tongan and English 76.8%, Tongan, English, and other language 10.6%, Tongan only (official) 8.7%, English only (official) 0.7%, other 1.7%, none 2.2% (2016 est.)</t>
  </si>
  <si>
    <t>Protestant 64.1% (includes Free Wesleyan Church 35%, Free Church of Tonga 11.9%, Church of Tonga 6.8%, Assembly of God 2.3%, Seventh Day Adventist 2.2%, Tokaikolo Christian Church 1.6%, other 4.3%), Mormon 18.6%, Roman Catholic 14.2%, other 2.4%, none 0.5%, unspecified 0.1% (2016 est.)</t>
  </si>
  <si>
    <t>Kingdom of Tonga</t>
  </si>
  <si>
    <t>Pule&amp;#39;anga Fakatu&amp;#39;i &amp;#39;o Tonga</t>
  </si>
  <si>
    <t>Region: 5 sites; Method: Mapping; Source: Cartographie des sites de travailleuses de sexe par les ONG et estimation de l'étude MoT)</t>
  </si>
  <si>
    <t>TKM</t>
  </si>
  <si>
    <t>TM</t>
  </si>
  <si>
    <t>TCA</t>
  </si>
  <si>
    <t>TUV</t>
  </si>
  <si>
    <t>TV</t>
  </si>
  <si>
    <t>Region: National; Method: Mapping; Source: Pacific Multi-Country Mapping and Behavioural Study: HIV and STI Risk Vulnerability among Key Populations Tuvalu 2016)</t>
  </si>
  <si>
    <t>UGA</t>
  </si>
  <si>
    <t>UG</t>
  </si>
  <si>
    <t>The colonial boundaries created by Britain to delimit Uganda grouped together a wide range of ethnic groups with different political systems and cultures. These differences complicated the establishment of a working political community after independence was achieved in 1962. The dictatorial regime of Idi AMIN (1971-79) was responsible for the deaths of some 300,000 opponents; guerrilla war and human rights abuses under Milton OBOTE (1980-85) claimed at least another 100,000 lives. The rule of Yoweri MUSEVENI since 1986 has brought relative stability and economic growth to Uganda. In December 2017, parliament approved the removal of presidential age limits, thereby making it possible for MUSEVENI to continue standing for office. Uganda faces numerous challenges, however, that could affect future stability, including explosive population growth, power and infrastructure constraints, corruption, underdeveloped democratic institutions, and human rights deficits.</t>
  </si>
  <si>
    <t>Ugandan(s)</t>
  </si>
  <si>
    <t>Ugandan</t>
  </si>
  <si>
    <t>Baganda 16.5%, Banyankole 9.6%, Basoga 8.8%, Bakiga 7.1%, Iteso 7%, Langi 6.3%, Bagisu 4.9%, Acholi 4.4%, Lugbara 3.3%, other 32.1% (2014 est.)</t>
  </si>
  <si>
    <t>English (official language, taught in schools, used in courts of law and by most newspapers and some radio broadcasts), Ganda or Luganda (most widely used of the Niger-Congo languages and the language used most often in the capital), other Niger-Congo languages, Nilo-Saharan languages, Swahili (official), Arabic</t>
  </si>
  <si>
    <t>Protestant 45.1% (Anglican 32.0%, Pentecostal/Born Again/Evangelical 11.1%, Seventh Day Adventist 1.7%, Baptist .3%), Roman Catholic 39.3%, Muslim 13.7%, other 1.6%, none 0.2% (2014 est.)</t>
  </si>
  <si>
    <t>Republic of Uganda</t>
  </si>
  <si>
    <t>Region: National; Method: Literature review</t>
  </si>
  <si>
    <t>UKR</t>
  </si>
  <si>
    <t>UA</t>
  </si>
  <si>
    <t>Region: National; Method: Multiplier, capture-recapture, SS, mapping and enumeration ; Source: Alliance for Public Health)</t>
  </si>
  <si>
    <t>UZB</t>
  </si>
  <si>
    <t>UZ</t>
  </si>
  <si>
    <t>Uzbekistan is the geographic and population center of Central Asia. The country has a diverse economy and a relatively young population. Russia conquered and united the disparate territories of present-day Uzbekistan in the late 19th century. Stiff resistance to the Red Army after the Bolshevik Revolution was eventually suppressed and a socialist republic established in 1924. During the Soviet era, intensive production of &amp;quot;white gold&amp;quot; (cotton) and grain led to the overuse of agrochemicals and the depletion of water supplies, leaving the land degraded and the Aral Sea and certain rivers half-dry. Independent since the dissolution of the USSR in 1991, the country has diversified agricultural production while developing its mineral and petroleum export capacity and increasing its manufacturing base, although cotton remains a major part of its economy. Uzbekistan&amp;amp;rsquo;s first president, Islam KARIMOV, led Uzbekistan for 25 years until his death in September 2016. His successor, former Prime Minister Shavkat MIRZIYOYEV, has improved relations with Uzbekistan&amp;amp;rsquo;s neighbors and introduced wide-ranging economic, judicial, and social reforms.</t>
  </si>
  <si>
    <t>Uzbekistani</t>
  </si>
  <si>
    <t>Uzbek 83.8%, Tajik 4.8%, Kazakh 2.5%, Russian 2.3%, Karakalpak 2.2%, Tatar 1.5%, other 4.4% (2017 est.)</t>
  </si>
  <si>
    <t>Uzbek (official) 74.3%, Russian 14.2%, Tajik 4.4%, other 7.1%</t>
  </si>
  <si>
    <t>Muslim 88% (mostly Sunni), Eastern Orthodox 9%, other 3%</t>
  </si>
  <si>
    <t>Republic of Uzbekistan</t>
  </si>
  <si>
    <t>O&amp;#39;zbekiston Respublikasi</t>
  </si>
  <si>
    <t>O&amp;#39;zbekiston</t>
  </si>
  <si>
    <t>Region: National; Method: Multiplier and capture-recapture)</t>
  </si>
  <si>
    <t>VUT</t>
  </si>
  <si>
    <t>VU</t>
  </si>
  <si>
    <t>Region: Port Vila; Method: Capture‐recapture; Source: Vanuatu Integrated Bio‐Behavioural Survey and Population Size Estimation with Female Sex Workers in Port Vila, Vanuatu, 2011)</t>
  </si>
  <si>
    <t>VNM</t>
  </si>
  <si>
    <t>VN</t>
  </si>
  <si>
    <t>Region: National; Method: AEM; Source: Estimated data taken from AEM file for modelling purpose.)</t>
  </si>
  <si>
    <t>ZMB</t>
  </si>
  <si>
    <t>ZM</t>
  </si>
  <si>
    <t>Region: Lusaka ,Ndola, Kapiri Mposhi ,Livingstone ,solwezi  ,Kitwe,Mongu ,Mansa &amp; Chipata; Method: Mapping and enumeration; Source: Formative assessment of HIV risk and size estimation using census and enumeration methods among key populations most at risk of HIV in Zambia)</t>
  </si>
  <si>
    <t>ZWE</t>
  </si>
  <si>
    <t>ZW</t>
  </si>
  <si>
    <t>Region: National; Method: Unique object multiplier, Census, Respondent driven sampling survey and service multiplier method)</t>
  </si>
  <si>
    <t>LIE</t>
  </si>
  <si>
    <t>Settlement of freed slaves from the US in what is today Liberia began in 1822; by 1847, the Americo-Liberians were able to establish a republic. William TUBMAN, president from 1944-71, did much to promote foreign investment and to bridge the economic, social, and political gaps between the descendants of the original settlers and the inhabitants of the interior. In 1980, a military coup led by Samuel DOE ushered in a decade of authoritarian rule. In December 1989, Charles TAYLOR launched a rebellion against DOE&amp;#39;s regime that led to a prolonged civil war in which DOE was killed. A period of relative peace in 1997 allowed for an election that brought TAYLOR to power, but major fighting resumed in 2000. An August 2003 peace agreement ended the war and prompted the resignation of former president Charles TAYLOR, who was convicted by the UN-backed Special Court for Sierra Leone in The Hague for his involvement in Sierra Leone&amp;#39;s civil war. After two years of rule by a transitional government, democratic elections in late 2005 brought President Ellen JOHNSON SIRLEAF to power. She subsequently won reelection in 2011 but was challenged to rebuild Liberia&amp;#39;s economy, particularly following the 2014-15 Ebola epidemic, and to reconcile a nation still recovering from 14 years of fighting. Constitutional term limits barred President JOHNSON SIRLEAF from running for re-election. Legal challenges delayed the 2017 presidential runoff election, which was eventually won by George WEAH. In March 2018, the UN completed its 15-year peacekeeping mission in Liberia.</t>
  </si>
  <si>
    <t>Liberian(s)</t>
  </si>
  <si>
    <t>Liberian</t>
  </si>
  <si>
    <t>Kpelle 20.3%, Bassa 13.4%, Grebo 10%, Gio 8%, Mano 7.9%, Kru 6%, Lorma 5.1%, Kissi 4.8%, Gola 4.4%, Krahn 4%, Vai 4%, Mandingo 3.2%, Gbandi 3%, Mende 1.3%, Sapo 1.3%, other Liberian 1.7%, other African 1.4%, non-African .1% (2008 est.)</t>
  </si>
  <si>
    <t>English 20% (official), some 20 ethnic group languages few of which can be written or used in correspondence</t>
  </si>
  <si>
    <t>Christian 85.6%, Muslim 12.2%, Traditional 0.6%, other 0.2%, none 1.5% (2008 est.)</t>
  </si>
  <si>
    <t>Republic of Liberia</t>
  </si>
  <si>
    <t>Yemen, Rep.</t>
  </si>
  <si>
    <t>YEM</t>
  </si>
  <si>
    <t>YE</t>
  </si>
  <si>
    <t>burden</t>
  </si>
  <si>
    <t>treatment</t>
  </si>
  <si>
    <t>Country Id2</t>
  </si>
  <si>
    <t>new infections</t>
  </si>
  <si>
    <t>set</t>
  </si>
  <si>
    <t>iso3</t>
  </si>
  <si>
    <t>Bahamas</t>
  </si>
  <si>
    <t>Bonaire</t>
  </si>
  <si>
    <t>Brunei</t>
  </si>
  <si>
    <t>CAMBODIE</t>
  </si>
  <si>
    <t>Cape Verde</t>
  </si>
  <si>
    <t>CAR</t>
  </si>
  <si>
    <t>Caribbean Regulatory System (CRS)</t>
  </si>
  <si>
    <t>CRS</t>
  </si>
  <si>
    <t>Central African Rep.</t>
  </si>
  <si>
    <t>Chile Patheon</t>
  </si>
  <si>
    <t>Chile Rottendorf</t>
  </si>
  <si>
    <t>China IDL CTA</t>
  </si>
  <si>
    <t>China IDL CTA --&gt; NDA</t>
  </si>
  <si>
    <t>China IDL-CTA with CSR</t>
  </si>
  <si>
    <t>China IDL-MRCT</t>
  </si>
  <si>
    <t>China MRCT</t>
  </si>
  <si>
    <t>CONGO</t>
  </si>
  <si>
    <t>Congo (DRC)</t>
  </si>
  <si>
    <t>Congo (Kinshasa)</t>
  </si>
  <si>
    <t>Congo, Dem Rep of the</t>
  </si>
  <si>
    <t>Congo-Brazzaville</t>
  </si>
  <si>
    <t>Costa Rica Patheon</t>
  </si>
  <si>
    <t>Cote d`Ivoire</t>
  </si>
  <si>
    <t/>
  </si>
  <si>
    <t>Curaçao</t>
  </si>
  <si>
    <t>Czechia</t>
  </si>
  <si>
    <t>Diamond Princess</t>
  </si>
  <si>
    <t>Dom. Republic</t>
  </si>
  <si>
    <t>East Timor</t>
  </si>
  <si>
    <t>Gambia</t>
  </si>
  <si>
    <t>Great Britain</t>
  </si>
  <si>
    <t>Holy See</t>
  </si>
  <si>
    <t>IVORY COAST</t>
  </si>
  <si>
    <t>KAZAKSTAN</t>
  </si>
  <si>
    <t>Korea South</t>
  </si>
  <si>
    <t>Korea, South</t>
  </si>
  <si>
    <t>Macao</t>
  </si>
  <si>
    <t>Moldova, Rep of</t>
  </si>
  <si>
    <t>MS Zaandam</t>
  </si>
  <si>
    <t>Saint Maarten</t>
  </si>
  <si>
    <t>Saint Vincent</t>
  </si>
  <si>
    <t>Sint Maarten</t>
  </si>
  <si>
    <t>SX</t>
  </si>
  <si>
    <t>Slovakia</t>
  </si>
  <si>
    <t>St. Maarten</t>
  </si>
  <si>
    <t>St. Marteen</t>
  </si>
  <si>
    <t>Taiwan</t>
  </si>
  <si>
    <t>Taiwan BSE</t>
  </si>
  <si>
    <t>Taiwan*</t>
  </si>
  <si>
    <t>TANZANIA, U REP OF</t>
  </si>
  <si>
    <t>Tanzania, U Rep of 10mg</t>
  </si>
  <si>
    <t>Tanzania, U Rep of 25mg</t>
  </si>
  <si>
    <t>Trinidad &amp; Tobago</t>
  </si>
  <si>
    <t>Turks and Caicos</t>
  </si>
  <si>
    <t>TC</t>
  </si>
  <si>
    <t>UAE</t>
  </si>
  <si>
    <t>West Bank and Gaza</t>
  </si>
  <si>
    <t>GZA</t>
  </si>
  <si>
    <t>Western Sahara</t>
  </si>
  <si>
    <t>ESH</t>
  </si>
  <si>
    <t>Yemen</t>
  </si>
  <si>
    <t>rename</t>
  </si>
  <si>
    <t>[</t>
  </si>
  <si>
    <t xml:space="preserve"> Coughing and sneezing DO NOT spread HIV</t>
  </si>
  <si>
    <t xml:space="preserve"> A person can get HIV by sharing a glass of water with someone who has HIV</t>
  </si>
  <si>
    <t xml:space="preserve"> Pulling out the penis before a man climaxes/cums keeps a woman from getting HIV during sex</t>
  </si>
  <si>
    <t xml:space="preserve"> A woman can get HIV if she has anal sex with a man</t>
  </si>
  <si>
    <t xml:space="preserve"> Showering, or washing one’s genitals/private parts, after sex keeps a person from getting HIV</t>
  </si>
  <si>
    <t xml:space="preserve"> All pregnant women infected with HIV will have babies born with AIDS</t>
  </si>
  <si>
    <t xml:space="preserve"> People who have been infected with HIV quickly show serious signs of being infected</t>
  </si>
  <si>
    <t xml:space="preserve"> There is a vaccine that can stop adults from getting HIV</t>
  </si>
  <si>
    <t xml:space="preserve"> People are likely to get HIV by deep kissing, putting their tongue in their partner’s mouth, if their partner has HIV</t>
  </si>
  <si>
    <t xml:space="preserve"> A woman cannot get HIV if she has sex during her period</t>
  </si>
  <si>
    <t xml:space="preserve"> There is a female condom that can help decrease a woman’s chance of getting HIV</t>
  </si>
  <si>
    <t xml:space="preserve"> A natural skin condom works better against HIV than does a latex condom</t>
  </si>
  <si>
    <t xml:space="preserve"> A person will NOT get HIV if she or he is taking antibiotics</t>
  </si>
  <si>
    <t xml:space="preserve"> Having sex with more than one partner can increase a person’s chance of being infected with HIV</t>
  </si>
  <si>
    <t xml:space="preserve"> Taking a test for HIV one week after having sex will tell a person if she or he has HIV</t>
  </si>
  <si>
    <t xml:space="preserve"> A person can get HIV by sitting in a hot tub or a swimming pool with a person who has HIV</t>
  </si>
  <si>
    <t xml:space="preserve"> A person can get HIV from oral sex</t>
  </si>
  <si>
    <t xml:space="preserve"> Using Vaseline or baby oil with condoms lowers the chance of getting HIV</t>
  </si>
  <si>
    <t xml:space="preserve"> HIV and AIDS are the same thing</t>
  </si>
  <si>
    <t xml:space="preserve"> There is a cure for AIDS</t>
  </si>
  <si>
    <t xml:space="preserve"> A person can get HIV from a toilet seat</t>
  </si>
  <si>
    <t xml:space="preserve"> HIV can be spread by mosquitoes</t>
  </si>
  <si>
    <t xml:space="preserve"> AIDS is the cause of HIV</t>
  </si>
  <si>
    <t xml:space="preserve"> HIV is killed by bleach</t>
  </si>
  <si>
    <t xml:space="preserve"> It is possible to get HIV when a person gets a tattoo</t>
  </si>
  <si>
    <t xml:space="preserve"> Eating healthy foods can keep a person from getting HIV</t>
  </si>
  <si>
    <t xml:space="preserve"> A person with HIV can look and feel healthy</t>
  </si>
  <si>
    <t xml:space="preserve"> Some drugs have been made for the treatment of AIDS</t>
  </si>
  <si>
    <t xml:space="preserve"> Women are always tested for HIV during their pap smears</t>
  </si>
  <si>
    <t xml:space="preserve"> A person can get HIV by giving blood</t>
  </si>
  <si>
    <t xml:space="preserve"> You can usually tell if someone has HIV by looking at them</t>
  </si>
  <si>
    <t xml:space="preserve"> Douching after sex will keep a woman from getting HIV</t>
  </si>
  <si>
    <t xml:space="preserve"> Taking vitamins keeps a person from getting HIV</t>
  </si>
  <si>
    <t xml:space="preserve"> A pregnant woman with HIV can give the virus to her unborn baby</t>
  </si>
  <si>
    <t xml:space="preserve"> Using a latex condom or rubber can lower a person’s chance of getting HIV</t>
  </si>
  <si>
    <t xml:space="preserve"> A person can be infected with HIV for 5 years or more without getting AIDS</t>
  </si>
  <si>
    <t xml:space="preserve"> A person cannot get HIV by having oral sex, mouth-to-penis, with a man who has HIV</t>
  </si>
  <si>
    <t xml:space="preserve"> A person can get HIV even if she or he has sex with another person only one time</t>
  </si>
  <si>
    <t xml:space="preserve"> Using a lambskin condom or rubber is the best protection against HIV</t>
  </si>
  <si>
    <t xml:space="preserve"> A person can get HIV through contact with saliva, tears, sweat, or urine</t>
  </si>
  <si>
    <t xml:space="preserve"> A person can get HIV from a woman’s vaginal secretions/wetness from her vagina</t>
  </si>
  <si>
    <t xml:space="preserve"> A person can get HIV if having oral sex, mouth on vagina, with a woman</t>
  </si>
  <si>
    <t xml:space="preserve"> If a person tests positive for HIV, then the test site will have to tell all of his or her partners</t>
  </si>
  <si>
    <t xml:space="preserve"> Washing drug use equipment/”works” with cold water kills HIV</t>
  </si>
  <si>
    <t xml:space="preserve"> A woman can get HIV if she has vaginal sex with a man who has HIV</t>
  </si>
  <si>
    <t xml:space="preserve"> Athletes who share needles when using steroids can get HIV from the needles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</si>
</sst>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quot;M&quot;;\-#,##0.00,,&quot;M&quot;"/>
    <numFmt numFmtId="166" formatCode="#,##0,&quot;K&quot;;\-#,##0,&quot;K&quot;"/>
  </numFmts>
  <fonts count="3">
    <font>
      <sz val="11"/>
      <color theme="1"/>
      <name val="Calibri"/>
      <family val="2"/>
      <scheme val="minor"/>
    </font>
    <font>
      <sz val="10"/>
      <color rgb="FF000000"/>
      <name val="Arial"/>
      <family val="2"/>
    </font>
    <font>
      <sz val="12"/>
      <color rgb="FF000000"/>
      <name val="Tableau Bold"/>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3" fontId="1" fillId="0" borderId="0" xfId="0" applyNumberFormat="1" applyFont="1" applyAlignment="1">
      <alignment vertical="center"/>
    </xf>
    <xf numFmtId="164" fontId="1" fillId="0" borderId="0" xfId="0" applyNumberFormat="1" applyFont="1" applyAlignment="1">
      <alignment vertical="center"/>
    </xf>
    <xf numFmtId="0" fontId="2" fillId="0" borderId="0" xfId="0" quotePrefix="1" applyFont="1" applyAlignment="1">
      <alignment horizontal="right" vertical="top"/>
    </xf>
    <xf numFmtId="0" fontId="1" fillId="0" borderId="0" xfId="0" applyFont="1" applyAlignment="1">
      <alignment horizontal="center"/>
    </xf>
    <xf numFmtId="0" fontId="1" fillId="0" borderId="0" xfId="0" quotePrefix="1" applyFont="1" applyAlignment="1">
      <alignment horizontal="center"/>
    </xf>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textRotation="180"/>
    </xf>
  </cellXfs>
  <cellStyles count="1">
    <cellStyle name="Normal" xfId="0" builtinId="0"/>
  </cellStyles>
  <dxfs count="1">
    <dxf>
      <alignment horizontal="general" vertical="bottom" textRotation="18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9DE4A5-0EB1-4D97-BF88-25608068916F}" name="Table2" displayName="Table2" ref="A1:JB240" totalsRowShown="0" headerRowDxfId="0">
  <autoFilter ref="A1:JB240" xr:uid="{D8D1D2F5-FCFE-43F1-AA0D-7A3768CF37EF}"/>
  <tableColumns count="262">
    <tableColumn id="1" xr3:uid="{972A2BBA-D378-4555-B0DA-36B5A23CB38B}" name="Title"/>
    <tableColumn id="2" xr3:uid="{C812861C-A591-4149-BC6F-56AF8DB5827C}" name="country id"/>
    <tableColumn id="3" xr3:uid="{375DD26E-036C-4301-9482-318C51902262}" name="UN subregion"/>
    <tableColumn id="4" xr3:uid="{C6AA679F-3C4E-4FA6-BB7D-2842ECCEE963}" name="iso2"/>
    <tableColumn id="5" xr3:uid="{36F8D225-165F-430A-9EB2-8A7F10780ABC}" name="id"/>
    <tableColumn id="6" xr3:uid="{4B3EE195-3E0D-4C20-8013-5BA853AD10EB}" name="name"/>
    <tableColumn id="7" xr3:uid="{44FE6106-3C38-4080-B8D4-57D6BFB2D4C6}" name="background"/>
    <tableColumn id="8" xr3:uid="{1810A824-D9AC-4E8E-A306-06C7FBE3F402}" name="nationality-noun"/>
    <tableColumn id="9" xr3:uid="{A34E0129-FE39-4CFD-93BA-D45AF2530F9C}" name="nationality-adjective"/>
    <tableColumn id="10" xr3:uid="{1AA89667-1526-4E90-8632-DF2652583CEF}" name="ethnic_groups"/>
    <tableColumn id="11" xr3:uid="{A92734E7-8DD9-4559-A13B-DC83E0955A17}" name="languages"/>
    <tableColumn id="12" xr3:uid="{700A75A1-987B-422F-944F-490447567AFF}" name="religions"/>
    <tableColumn id="13" xr3:uid="{5B47F93F-02E2-4F3E-AA7F-D7770DFC0498}" name="country_name-conventional_long_form"/>
    <tableColumn id="14" xr3:uid="{FECEA4C2-A8FE-49F8-8670-57C00FC0E7FE}" name="country_name-conventional_short_form"/>
    <tableColumn id="15" xr3:uid="{5F5CCFB6-3D60-4938-A29B-75EC455AF761}" name="country_name-local_long_form"/>
    <tableColumn id="16" xr3:uid="{760CD35B-960A-4D04-8AF5-657A196EB527}" name="country_name-local_short_form"/>
    <tableColumn id="17" xr3:uid="{C70E3E80-CE52-4F99-B9A9-9C4CCB033986}" name="Country Name"/>
    <tableColumn id="18" xr3:uid="{8B1B1DEB-E801-42D0-BEE4-5345F68ED7AF}" name="Country Code"/>
    <tableColumn id="19" xr3:uid="{382F3AAF-7C97-46AF-BCB3-2B96CC448B43}" name="Account ownership at a financial institution or with a mobile-money-service provider (% of population ages 15+)"/>
    <tableColumn id="20" xr3:uid="{AFF27F2F-0A00-4149-9721-E50D66253A13}" name="Account ownership at a financial institution or with a mobile-money-service provider, female (% of population ages 15+)"/>
    <tableColumn id="21" xr3:uid="{0A57F291-34DB-41FB-9224-E6434C4072BD}" name="Account ownership at a financial institution or with a mobile-money-service provider, male (% of population ages 15+)"/>
    <tableColumn id="22" xr3:uid="{000067CD-08CC-4812-83D2-08058A25B3E6}" name="Account ownership at a financial institution or with a mobile-money-service provider, older adults (% of population ages 25+)"/>
    <tableColumn id="23" xr3:uid="{57AFC45C-E908-4132-ABF3-3119FFC6E8EE}" name="Account ownership at a financial institution or with a mobile-money-service provider, poorest 40% (% of population ages 15+)"/>
    <tableColumn id="24" xr3:uid="{F82F5840-10B4-417A-8D67-160054989D1D}" name="Account ownership at a financial institution or with a mobile-money-service provider, richest 60% (% of population ages 15+)"/>
    <tableColumn id="25" xr3:uid="{2818F8EC-F4AB-4D4D-92FB-732D7286E4DE}" name="Account ownership at a financial institution or with a mobile-money-service provider, young adults (% of population ages 15-24)"/>
    <tableColumn id="26" xr3:uid="{71C055A3-B62C-4A3C-989F-E9C9D1A26DBC}" name="Condom use, population ages 15-24, female (% of females ages 15-24)"/>
    <tableColumn id="27" xr3:uid="{3060CC0B-998C-4779-B3D7-4B46F55F8E4D}" name="Condom use, population ages 15-24, male (% of males ages 15-24)"/>
    <tableColumn id="28" xr3:uid="{DEE72820-020A-4785-A774-D90730B53F5D}" name="Diabetes prevalence (% of population ages 20 to 79)"/>
    <tableColumn id="29" xr3:uid="{A89A0267-B7A5-4CBA-AB98-FDF3B0DF49C2}" name="Incidence of HIV (per 1,000 uninfected population ages 15-49)"/>
    <tableColumn id="30" xr3:uid="{782F7799-254A-42F7-8399-F9038632A37D}" name="Labor force participation rate, female (% of female population ages 15+) (modeled ILO estimate)"/>
    <tableColumn id="31" xr3:uid="{9A6B2ABC-3FEE-4F77-9779-8F4915FA5399}" name="Labor force participation rate, female (% of female population ages 15+) (national estimate)"/>
    <tableColumn id="32" xr3:uid="{9EE861B3-E263-422C-B655-B18E36D22191}" name="Labor force participation rate, female (% of female population ages 15-64) (modeled ILO estimate)"/>
    <tableColumn id="33" xr3:uid="{CBF58080-9F2B-4F00-ADDF-F0DC26C8B11A}" name="Labor force participation rate, male (% of male population ages 15+) (modeled ILO estimate)"/>
    <tableColumn id="34" xr3:uid="{43077765-ADEB-4542-900B-AC049C8F9BC0}" name="Labor force participation rate, male (% of male population ages 15+) (national estimate)"/>
    <tableColumn id="35" xr3:uid="{CB78FE95-BB97-4091-BC28-59D792DF001B}" name="Labor force participation rate, male (% of male population ages 15-64) (modeled ILO estimate)"/>
    <tableColumn id="36" xr3:uid="{AA80110E-0AE0-42EE-BBEA-C2AA7448D733}" name="Labor force participation rate, total (% of total population ages 15+) (modeled ILO estimate)"/>
    <tableColumn id="37" xr3:uid="{12D1FC02-D1BD-43CE-AFB4-233E089536FA}" name="Labor force participation rate, total (% of total population ages 15+) (national estimate)"/>
    <tableColumn id="38" xr3:uid="{F0703E86-FEA6-464E-8701-F7B87DAE9B3E}" name="Labor force participation rate, total (% of total population ages 15-64) (modeled ILO estimate)"/>
    <tableColumn id="39" xr3:uid="{4F310CA4-9571-4116-A52C-EB9D9D088835}" name="Multidimensional poverty headcount ratio, children (% of population ages 0-17)"/>
    <tableColumn id="40" xr3:uid="{FAF5E9DD-DE48-4852-928B-0C203E1A7E4C}" name="Multidimensional poverty index, children (population ages 0-17) (scale 0-1)"/>
    <tableColumn id="41" xr3:uid="{E8B19CEE-4826-493B-8C3D-DA9A178FA423}" name="Population ages 00-04, female (% of female population)"/>
    <tableColumn id="42" xr3:uid="{A6583575-C6A6-49B6-9100-31CA6DD28F10}" name="Population ages 00-04, male (% of male population)"/>
    <tableColumn id="43" xr3:uid="{C4D318AB-4094-4607-B2E4-DF3DC171DBFA}" name="Population ages 0-14 (% of total population)"/>
    <tableColumn id="44" xr3:uid="{FD004FF7-1860-4201-95B5-89703B9288AC}" name="Population ages 0-14, female"/>
    <tableColumn id="45" xr3:uid="{56FE730F-3485-4F62-9BD9-E6A0FF4A7B0A}" name="Population ages 0-14, female (% of female population)"/>
    <tableColumn id="46" xr3:uid="{DE5F07BA-3AAA-4B52-BEBA-608F04BE5AEA}" name="Population ages 0-14, male"/>
    <tableColumn id="47" xr3:uid="{C8B2639B-CB91-4AD4-8D05-9CF28A0E39D6}" name="Population ages 0-14, male (% of male population)"/>
    <tableColumn id="48" xr3:uid="{D9EC0C41-701C-4670-B759-7731DC9CF6D1}" name="Population ages 0-14, total"/>
    <tableColumn id="49" xr3:uid="{B893441B-9BC6-46CD-8937-B1745CB47708}" name="Population ages 05-09, female (% of female population)"/>
    <tableColumn id="50" xr3:uid="{77A14137-D23F-469F-89A4-C0B326A92F71}" name="Population ages 05-09, male (% of male population)"/>
    <tableColumn id="51" xr3:uid="{E8D03DAD-50EF-42F2-862D-957A8B83C7DD}" name="Population ages 10-14, female (% of female population)"/>
    <tableColumn id="52" xr3:uid="{741EC75C-AFEB-4D94-9262-86AD45DA92F1}" name="Population ages 10-14, male (% of male population)"/>
    <tableColumn id="53" xr3:uid="{7AA42081-1EA3-4782-B843-4092F0C06E3D}" name="Population ages 15-19, female (% of female population)"/>
    <tableColumn id="54" xr3:uid="{079B64F1-D96B-4DA5-B5C5-ACEF32B42158}" name="Population ages 15-19, male (% of male population)"/>
    <tableColumn id="55" xr3:uid="{322FA0C8-CD09-4097-B6AE-E22AABBF176F}" name="Population ages 15-64 (% of total population)"/>
    <tableColumn id="56" xr3:uid="{7BEFC759-A2D3-4D3C-8BE5-D14C6C1C7BD8}" name="Population ages 15-64, female"/>
    <tableColumn id="57" xr3:uid="{30430AC6-2D8A-46CF-BF42-79464C64F8FD}" name="Population ages 15-64, female (% of female population)"/>
    <tableColumn id="58" xr3:uid="{0D04E63B-6528-475D-B6AC-141394D68738}" name="Population ages 15-64, male"/>
    <tableColumn id="59" xr3:uid="{AD93C66E-374F-40B5-8969-5E4256870A14}" name="Population ages 15-64, male (% of male population)"/>
    <tableColumn id="60" xr3:uid="{4CCD221A-02EC-43DA-8EA9-278413AF43F1}" name="Population ages 15-64, total"/>
    <tableColumn id="61" xr3:uid="{A17DE2B5-2026-48EA-97BE-2020D2B77F23}" name="Population ages 20-24, female (% of female population)"/>
    <tableColumn id="62" xr3:uid="{600905BC-F7F8-4DC1-BB34-B30CD7DE4633}" name="Population ages 20-24, male (% of male population)"/>
    <tableColumn id="63" xr3:uid="{0F335090-0872-4AB8-A567-1A2D7889D4A8}" name="Population ages 25-29, female (% of female population)"/>
    <tableColumn id="64" xr3:uid="{EFE1F8C5-4CD5-4224-A34B-FDD2D318ADE4}" name="Population ages 25-29, male (% of male population)"/>
    <tableColumn id="65" xr3:uid="{7FCCA3CC-DD29-489E-A96D-DFE13A681557}" name="Population ages 30-34, female (% of female population)"/>
    <tableColumn id="66" xr3:uid="{C72E12C2-28C8-4D84-8343-F0670A206969}" name="Population ages 30-34, male (% of male population)"/>
    <tableColumn id="67" xr3:uid="{C53C71B4-AA58-4A25-A6B1-26F6E3C23EB1}" name="Population ages 35-39, female (% of female population)"/>
    <tableColumn id="68" xr3:uid="{E3199EEE-ED36-4461-944A-B0415F258449}" name="Population ages 35-39, male (% of male population)"/>
    <tableColumn id="69" xr3:uid="{B97E4BA7-CC36-4434-AB22-A4BD196483B5}" name="Population ages 40-44, female (% of female population)"/>
    <tableColumn id="70" xr3:uid="{D41CAAC3-F604-4AD7-B7A8-9BE000311A97}" name="Population ages 40-44, male (% of male population)"/>
    <tableColumn id="71" xr3:uid="{A9D4A93A-B17C-4570-A879-CE2A9C1C73BD}" name="Population ages 45-49, female (% of female population)"/>
    <tableColumn id="72" xr3:uid="{18CB12A7-E5DD-4B76-922E-30690E35A1B5}" name="Population ages 45-49, male (% of male population)"/>
    <tableColumn id="73" xr3:uid="{903B42B3-09EC-4242-9EF1-156AD5FDAF0E}" name="Population ages 50-54, female (% of female population)"/>
    <tableColumn id="74" xr3:uid="{BC08F086-35C8-41B8-96FD-D47E380B74AF}" name="Population ages 50-54, male (% of male population)"/>
    <tableColumn id="75" xr3:uid="{4A66B392-EE44-43AD-B23C-02E75D0EC6B9}" name="Population ages 55-59, female (% of female population)"/>
    <tableColumn id="76" xr3:uid="{86A9A680-6CB2-49B7-90DC-C0B068C448BA}" name="Population ages 55-59, male (% of male population)"/>
    <tableColumn id="77" xr3:uid="{EF4486C9-D4FD-4EFA-8C66-C309CC0A668B}" name="Population ages 60-64, female (% of female population)"/>
    <tableColumn id="78" xr3:uid="{838CFD6E-1F27-410C-AABD-E8E79A328FCD}" name="Population ages 60-64, male (% of male population)"/>
    <tableColumn id="79" xr3:uid="{9E6E0915-5135-4DA2-9BA6-6115B6845D75}" name="Population ages 65 and above (% of total population)"/>
    <tableColumn id="80" xr3:uid="{55B61BBC-E28B-4E50-AD57-F1757795D12B}" name="Population ages 65 and above, female"/>
    <tableColumn id="81" xr3:uid="{A804802A-F2B5-462E-A0FF-589F5DA6D029}" name="Population ages 65 and above, female (% of female population)"/>
    <tableColumn id="82" xr3:uid="{97418418-508B-4874-8610-342B776E8F38}" name="Population ages 65 and above, male"/>
    <tableColumn id="83" xr3:uid="{DC5A2DA7-C408-4B84-A74D-AD5951266730}" name="Population ages 65 and above, male (% of male population)"/>
    <tableColumn id="84" xr3:uid="{77FEE665-B436-466D-B729-726491E9F7E8}" name="Population ages 65 and above, total"/>
    <tableColumn id="85" xr3:uid="{D2F74578-A718-4B84-ABB1-006AA618B8A0}" name="Population ages 65-69, female (% of female population)"/>
    <tableColumn id="86" xr3:uid="{2816AE58-EC83-4B0E-83C4-460FD3AE3F88}" name="Population ages 65-69, male (% of male population)"/>
    <tableColumn id="87" xr3:uid="{5456E5D9-B084-4CCE-8657-40EF7CC7688C}" name="Population ages 70-74, female (% of female population)"/>
    <tableColumn id="88" xr3:uid="{EDF0E384-ABC4-404C-9EC8-69569E47ED35}" name="Population ages 70-74, male (% of male population)"/>
    <tableColumn id="89" xr3:uid="{FDA5D599-BAA3-4A8B-B973-66D25B41C2A6}" name="Population ages 75-79, female (% of female population)"/>
    <tableColumn id="90" xr3:uid="{F818D08C-6DA8-4D4C-91E2-82651D5D61A5}" name="Population ages 75-79, male (% of male population)"/>
    <tableColumn id="91" xr3:uid="{C08E044B-B77C-47EA-BBFE-3EAA0E8E0363}" name="Population ages 80 and above, female (% of female population)"/>
    <tableColumn id="92" xr3:uid="{A5634379-3174-49C3-9BDB-85B353012268}" name="Population ages 80 and above, male (% of male population)"/>
    <tableColumn id="93" xr3:uid="{598E2FDD-51A7-4EF5-AF84-73A2B74A631C}" name="Population density (people per sq. km of land area)"/>
    <tableColumn id="94" xr3:uid="{E6F6A70A-5ECF-47BC-93F6-4591C044303A}" name="Population growth (annual %)"/>
    <tableColumn id="95" xr3:uid="{31371B2A-278E-45B2-AB6D-4E3916E9A75B}" name="Population in largest city"/>
    <tableColumn id="96" xr3:uid="{E3170913-3B14-44B0-A6BD-B2E4F903581C}" name="Population in the largest city (% of urban population)"/>
    <tableColumn id="97" xr3:uid="{9FA5A37E-3E4E-4FC3-9A3A-99EF262AB53B}" name="Population in urban agglomerations of more than 1 million"/>
    <tableColumn id="98" xr3:uid="{43334370-C281-48A3-82BF-4E1F97A7435C}" name="Population in urban agglomerations of more than 1 million (% of total population)"/>
    <tableColumn id="99" xr3:uid="{4BA8B962-DA35-40C8-A224-5CC9DBE9AE5E}" name="Population living in areas where elevation is below 5 meters (% of total population)"/>
    <tableColumn id="100" xr3:uid="{79836A4E-23E7-41EF-9E46-6779E04069C0}" name="Population living in slums (% of urban population)"/>
    <tableColumn id="101" xr3:uid="{E97E8F3D-1F9E-40F5-8805-4375A7F1582C}" name="Population, female"/>
    <tableColumn id="102" xr3:uid="{4FD0A358-EE8C-4F52-8875-211415EA2E1B}" name="Population, female (% of total population)"/>
    <tableColumn id="103" xr3:uid="{AF4DBFBC-501A-4835-8543-C01D49C026D0}" name="Population, male"/>
    <tableColumn id="104" xr3:uid="{0608923B-F5F8-48B6-A6C3-3CA900A44D8D}" name="Population, male (% of total population)"/>
    <tableColumn id="105" xr3:uid="{B4D59E02-DAC4-4769-8BA3-3E80ED71965E}" name="Population, total"/>
    <tableColumn id="106" xr3:uid="{4AD8F500-537C-443F-BF8F-5178816B7F4D}" name="Prevalence of HIV, total (% of population ages 15-49)"/>
    <tableColumn id="107" xr3:uid="{5BF92D50-41CE-43B9-BE9D-828CF0685569}" name="Refugee population by country or territory of asylum"/>
    <tableColumn id="108" xr3:uid="{612AF56B-2008-4AE7-A774-8444C849DFD9}" name="Refugee population by country or territory of origin"/>
    <tableColumn id="109" xr3:uid="{9779D9B8-84C3-4F2A-BDBE-DFE6D5A227E6}" name="Rural population"/>
    <tableColumn id="110" xr3:uid="{89527B2A-1E37-4F42-AA4E-E450989E8829}" name="Specialist surgical workforce (per 100,000 population)"/>
    <tableColumn id="111" xr3:uid="{115BD1B7-E99C-4E54-A831-80A0E803118F}" name="Urban population"/>
    <tableColumn id="112" xr3:uid="{72D9F5D2-AF7D-45C4-A43D-08BBC374D1EE}" name="Women's share of population ages 15+ living with HIV (%)"/>
    <tableColumn id="113" xr3:uid="{07B04891-A58A-4A73-BA35-012230DBCF6D}" name="Title-1"/>
    <tableColumn id="114" xr3:uid="{2DB4C1D2-D9A8-4570-9B95-6EEB2D4BDE16}" name="Country Id2"/>
    <tableColumn id="115" xr3:uid="{13485B64-1C07-402C-9971-CB325F5AB6EA}" name="Adults (ages 15-49) newly infected with HIV"/>
    <tableColumn id="116" xr3:uid="{ED211F23-C5A3-4144-B535-00EACDD7CE80}" name="Adults (ages 15+) and children (0-14 years) living with HIV"/>
    <tableColumn id="117" xr3:uid="{84627B88-E75D-4D76-A05B-609E3B5BA254}" name="Adults (ages 15+) and children (ages 0-14) newly infected with HIV"/>
    <tableColumn id="118" xr3:uid="{5DCD5F77-6F3B-441B-8B6B-4BE78AF60708}" name="Adults (ages 15+) living with HIV"/>
    <tableColumn id="119" xr3:uid="{89B7FA3C-19D5-49B3-9469-2D6267B323CA}" name="Antiretroviral therapy coverage (% of people living with HIV)"/>
    <tableColumn id="120" xr3:uid="{986373F7-8C75-483D-9A43-3FA2FBD957B5}" name="Antiretroviral therapy coverage for PMTCT (% of pregnant women living with HIV)"/>
    <tableColumn id="121" xr3:uid="{786ECB34-654C-4488-A9EC-5FF25B1C7127}" name="Children (0-14) living with HIV"/>
    <tableColumn id="122" xr3:uid="{D8728C46-E724-4077-A469-C95A527E0D47}" name="Children (ages 0-14) newly infected with HIV"/>
    <tableColumn id="123" xr3:uid="{0E1B91FC-1D90-4438-A779-4B85F469AE54}" name="Children orphaned by HIV/AIDS"/>
    <tableColumn id="124" xr3:uid="{C9B01DE5-760E-42EE-B68D-BD5C2D64417F}" name="Comprehensive correct knowledge of HIV/AIDS, ages 15-24, female (2 prevent ways and reject 3 misconceptions)"/>
    <tableColumn id="125" xr3:uid="{C80F356E-DDBC-465C-9060-821C90762594}" name="Comprehensive correct knowledge of HIV/AIDS, ages 15-24, male (2 prevent ways and reject 3 misconceptions)"/>
    <tableColumn id="126" xr3:uid="{CC5D0006-4B36-48DA-B749-587701A59323}" name="Comprehensive correct knowledge of HIV/AIDS, ages 15-49, female (2 prevent ways and reject 3 misconceptions)"/>
    <tableColumn id="127" xr3:uid="{1F42D46E-FB58-4561-AC22-F68155B25F7D}" name="Comprehensive correct knowledge of HIV/AIDS, ages 15-49, male (2 prevent ways and reject 3 misconceptions)"/>
    <tableColumn id="128" xr3:uid="{A89F2284-2A48-4510-8AEB-BE2B988011C8}" name="Estimated antiretroviral therapy coverage among children"/>
    <tableColumn id="129" xr3:uid="{D5E05CD1-584A-42C9-B0E8-3714DC1FD181}" name="Estimated number of children needing antiretroviral therapy based on WHO methods"/>
    <tableColumn id="130" xr3:uid="{931BA7D0-C77F-4698-9088-F7A5E1F13AEE}" name="Estimated number of people (all ages) living with HIV"/>
    <tableColumn id="131" xr3:uid="{0F05F0CD-5FE7-458A-9180-68751E647248}" name="Estimated number of pregnant women living with HIV needing antiretrovirals for preventing mother-to-child transmission based on"/>
    <tableColumn id="132" xr3:uid="{914E61BE-0304-4374-A431-BFA38ECEC466}" name="Estimated percentage of pregnant women living with HIV who received antiretrovirals for preventing mother-to-child transmission"/>
    <tableColumn id="133" xr3:uid="{63CD98AC-2748-429F-A258-FF2CF456AB98}" name="Incidence of HIV, ages 15-24 (per 1,000 uninfected population ages 15-24)"/>
    <tableColumn id="134" xr3:uid="{697D444C-5A58-431E-B209-F4DCF4154755}" name="Incidence of HIV, ages 15-24, female (per 1,000 uninfected female population ages 15-24)"/>
    <tableColumn id="135" xr3:uid="{CF80134F-86DD-4F06-8351-417D5A196536}" name="Incidence of HIV, ages 15-24, male (per 1,000 uninfected male population ages 15-24)"/>
    <tableColumn id="136" xr3:uid="{6746623B-1B8E-4266-B5FE-D34564BE5D55}" name="Incidence of HIV, ages 15-49 (per 1,000 uninfected population ages 15-49)"/>
    <tableColumn id="137" xr3:uid="{FCD3B3A7-5C97-4929-8973-5DC27B06EABF}" name="Incidence of HIV, ages 15-49, female (per 1,000 uninfected female population ages 15-49)"/>
    <tableColumn id="138" xr3:uid="{79ED8243-9FEC-43DD-8D8F-493C52409488}" name="Incidence of HIV, ages 15-49, male (per 1,000 uninfected male population ages 15-49)"/>
    <tableColumn id="139" xr3:uid="{FC87B50D-9BDB-4DEA-8224-6D6F921B4D7F}" name="Incidence of HIV, ages 50+ (per 1,000 uninfected population ages 50+)"/>
    <tableColumn id="140" xr3:uid="{0B1531EA-3C2C-4E44-ADF4-528B22CECDA3}" name="Incidence of HIV, all (per 1,000 uninfected population)"/>
    <tableColumn id="141" xr3:uid="{6FE42909-E7E7-4516-B7E0-5211CF68D55F}" name="New HIV infections (per 1000 uninfected population) Both Sex"/>
    <tableColumn id="142" xr3:uid="{17B23C41-DFBB-4CB7-9D4F-7F690E345B0E}" name="Number of deaths due to HIV/AIDS"/>
    <tableColumn id="143" xr3:uid="{BD99B49E-9344-42CF-9F6B-F0B1D2CDF527}" name="Number of new HIV infections"/>
    <tableColumn id="144" xr3:uid="{95F0A8CF-054D-4D53-BA31-3056F610B8BB}" name="Number of pregnant women living with HIV who received antiretrovirals (excluding single dose Nevirapine) for preventing mother-"/>
    <tableColumn id="145" xr3:uid="{F0917417-A380-4BE4-B5E7-8EA21FCF68B0}" name="Prevalence of HIV, female (% ages 15-24)"/>
    <tableColumn id="146" xr3:uid="{AC7765CD-4E53-4F0B-9653-F5E6EAD13E00}" name="Prevalence of HIV, male (% ages 15-24)"/>
    <tableColumn id="147" xr3:uid="{9BA1E463-02B1-456F-923F-F153D7A450DC}" name="Prevalence of HIV, total (% of population ages 15-49)-1"/>
    <tableColumn id="148" xr3:uid="{25F4F9E1-C59F-44C1-82DA-8DD7A956F1C0}" name="Reported number of children receiving antiretroviral therapy"/>
    <tableColumn id="149" xr3:uid="{63880DB5-2F25-4D6B-A745-F004BF939CFF}" name="Reported number of people receiving antiretroviral therapy"/>
    <tableColumn id="150" xr3:uid="{B62913C9-CA00-4531-AA26-324264241BA7}" name="Women's share of population ages 15+ living with HIV (%)-1"/>
    <tableColumn id="151" xr3:uid="{F6BCA135-6129-4BB6-891B-70E8A06D3D29}" name="Young people (ages 15-24) newly infected with HIV"/>
    <tableColumn id="152" xr3:uid="{5B9DF6DE-4E87-46A8-9EBC-326A34022A8C}" name="Country"/>
    <tableColumn id="153" xr3:uid="{F426A998-E8CF-4D60-BB00-11D2DAE6319B}" name="country id-1"/>
    <tableColumn id="154" xr3:uid="{B5971B88-FC97-4F9A-9784-559F39ECB2EE}" name="Sex Workers"/>
    <tableColumn id="155" xr3:uid="{4825B94C-014E-4650-A5CF-3999A92917AB}" name="source"/>
    <tableColumn id="156" xr3:uid="{41BA9B56-E9CD-4896-B5DC-21B355FC71E6}" name="gps country group"/>
    <tableColumn id="157" xr3:uid="{52381D02-77FA-4D5B-8EF2-5DCCFA476815}" name="reg_code-1"/>
    <tableColumn id="158" xr3:uid="{A9F402EF-0E05-4912-B55D-A6A400C3CE61}" name="region"/>
    <tableColumn id="159" xr3:uid="{E95782DF-0484-4E18-9B0A-F81DFE5C83BA}" name="gps subregion-1"/>
    <tableColumn id="160" xr3:uid="{48986790-D8C2-42E6-A577-80889270A827}" name="sub_region"/>
    <tableColumn id="161" xr3:uid="{919C7A97-4A9B-46BC-A97B-D85FAC743DB1}" name="UN subregion-1"/>
    <tableColumn id="162" xr3:uid="{B9D3B41A-9AE9-4EEC-BCBC-966D3D861448}" name="HCV Licensing"/>
    <tableColumn id="163" xr3:uid="{7C233C32-B618-47FB-9D5E-CFD5384CF5B4}" name="HIV Licensing"/>
    <tableColumn id="164" xr3:uid="{962DD567-C9EB-42A1-9D41-C250749FFE99}" name="RDV Licensing"/>
    <tableColumn id="165" xr3:uid="{E245E0E1-AECE-4358-B997-312C9A729C3B}" name="SW - HIV Prevalence"/>
    <tableColumn id="166" xr3:uid="{03A27083-3382-4B5E-9138-E2A2371230CA}" name="SW - Condom Use"/>
    <tableColumn id="167" xr3:uid="{FA9643F7-6A2D-4142-ABF2-1E3CF83BE815}" name="SW - HIV Awareness"/>
    <tableColumn id="168" xr3:uid="{F760474F-1658-4B10-9326-3F40FC72C1FF}" name="SW - % on ART"/>
    <tableColumn id="169" xr3:uid="{BB9CC023-86BB-42AD-B231-0DEFF5F9DE27}" name="On ART 2010"/>
    <tableColumn id="170" xr3:uid="{B61DCEFD-73B0-4BFD-9565-B2952089E2B6}" name="On ART 2011"/>
    <tableColumn id="171" xr3:uid="{07AD99BE-F5B8-4550-B18B-C43B633223AF}" name="On ART 2012"/>
    <tableColumn id="172" xr3:uid="{7D016048-4F78-428A-B623-00DE82027148}" name="On ART 2013"/>
    <tableColumn id="173" xr3:uid="{F1FCCFF4-375E-4F1F-8CC3-7C156913CF11}" name="On ART 2014"/>
    <tableColumn id="174" xr3:uid="{BB80A229-1364-4F80-9022-F21F7C6C69AC}" name="On ART 2015"/>
    <tableColumn id="175" xr3:uid="{95947ED7-B822-43C0-8644-4C43A36FA9B9}" name="On ART 2016"/>
    <tableColumn id="176" xr3:uid="{04DD9B8E-44CC-46CC-A33A-529BC73134AB}" name="On ART 2017"/>
    <tableColumn id="177" xr3:uid="{812FC8ED-DB6B-4BD8-9D75-8CDF3464C3A0}" name="On ART 2018"/>
    <tableColumn id="178" xr3:uid="{1966F762-721F-4FEE-961C-986E55376419}" name="On ART 2019"/>
    <tableColumn id="179" xr3:uid="{72749BA0-0D81-4EC8-B69F-041445F084C6}" name="Late diagnosis 2015"/>
    <tableColumn id="180" xr3:uid="{E746C305-05C1-4150-AEEE-C2FB1AB3237E}" name="Late diagnosis 2016"/>
    <tableColumn id="181" xr3:uid="{A737DF59-53EF-43CA-A608-932E95BF18BE}" name="Late diagnosis 2017"/>
    <tableColumn id="182" xr3:uid="{B5BAEBED-1122-4454-A327-0C46AA8D5928}" name="Late diagnosis 2018"/>
    <tableColumn id="183" xr3:uid="{15367F8D-52BB-4BED-A2B4-17628EBB287E}" name="Late diagnosis 2019"/>
    <tableColumn id="184" xr3:uid="{33D7AA36-6430-4AC9-A0E1-783356C4000F}" name="idu users"/>
    <tableColumn id="185" xr3:uid="{F0B617FD-F083-4F9A-B5E1-F8BBD4801EEE}" name="idu HIV prevalence"/>
    <tableColumn id="186" xr3:uid="{44495921-EB2C-4B13-B60C-B3858593B993}" name="idu on ART"/>
    <tableColumn id="187" xr3:uid="{89A36EA6-1517-4F90-B89B-4978765F0B09}" name="idu HIV awareness"/>
    <tableColumn id="188" xr3:uid="{860C2207-EDA1-4891-BF77-4EF5930872C5}" name="HIV know status 2015"/>
    <tableColumn id="189" xr3:uid="{6613E173-F5F2-4959-A603-BB3CC8B1E08A}" name="HIV on ART 2015"/>
    <tableColumn id="190" xr3:uid="{C706D3F5-5115-445A-B16A-9F631FD0A962}" name="HIV ART  VL suppressed 2015"/>
    <tableColumn id="191" xr3:uid="{2C0A84EF-90C4-48D8-B5BD-62B36A410164}" name="HIV know status 2016"/>
    <tableColumn id="192" xr3:uid="{907EA96F-064B-4191-B782-275EF10C4629}" name="HIV on ART 2016"/>
    <tableColumn id="193" xr3:uid="{2917F293-0642-4F5D-96B7-D91389F159F4}" name="HIV ART  VL suppressed 2016"/>
    <tableColumn id="194" xr3:uid="{6CCF47EE-9930-444A-A9E1-9DB71EBE9A33}" name="HIV know status 2017"/>
    <tableColumn id="195" xr3:uid="{15FA662B-DB3B-4D27-84B1-797C1C16D564}" name="HIV on ART 2017"/>
    <tableColumn id="196" xr3:uid="{29782139-731A-4570-A056-9CC31C9CDC30}" name="HIV ART  VL suppressed 2017"/>
    <tableColumn id="197" xr3:uid="{3C412467-E855-43F4-865C-C8476BBA2BB1}" name="HIV know status 2018"/>
    <tableColumn id="198" xr3:uid="{340DBBFC-D548-459A-AC4F-929F1228FD2F}" name="HIV on ART 2018"/>
    <tableColumn id="199" xr3:uid="{8136E224-DBB4-481C-9B2E-1D3F4494A0E4}" name="HIV ART  VL suppressed 2018"/>
    <tableColumn id="200" xr3:uid="{4F43DCD0-D2E0-4300-A072-F8212E1DD1AD}" name="HIV know status 2019"/>
    <tableColumn id="201" xr3:uid="{05F040BF-A4AF-4225-B4D9-34477A5FCA10}" name="HIV on ART 2019"/>
    <tableColumn id="202" xr3:uid="{71672A34-95F9-4431-B6D4-21846ABC17EE}" name="HIV ART  VL suppressed 2019"/>
    <tableColumn id="203" xr3:uid="{C78E2D4B-1DC0-4558-985A-EE16926C083C}" name="HCV tests 2019"/>
    <tableColumn id="204" xr3:uid="{A055B8F7-25F0-4C6D-8C1B-4394BBEB53B1}" name="HIV Spending 2012"/>
    <tableColumn id="205" xr3:uid="{72DBAF1F-729B-47C8-9F56-00FEC1AC765D}" name="HIV Spending 2013"/>
    <tableColumn id="206" xr3:uid="{24952911-45DB-499A-8DFD-D0EC7A3F86BB}" name="HIV Spending 2014"/>
    <tableColumn id="207" xr3:uid="{FC35418D-ECE5-45A6-82AB-301A426A9594}" name="HIV Spending 2015"/>
    <tableColumn id="208" xr3:uid="{2E4F1C27-2068-4D8F-8477-FB5571B7C7AF}" name="HIV Spending 2016"/>
    <tableColumn id="209" xr3:uid="{04C62D89-D919-489E-BD46-DCEEBA760489}" name="HIV Spending 2017"/>
    <tableColumn id="210" xr3:uid="{A9578AE5-948E-4E2A-AD1F-FB7AC01F4426}" name="HIV Spending 2018"/>
    <tableColumn id="211" xr3:uid="{A8D31BFC-6559-40D9-B410-B8276602B415}" name="HIV Spending 2019"/>
    <tableColumn id="212" xr3:uid="{7D4CF6C1-01FF-4B56-95AF-5D4C63E1CFC5}" name="HIV test positive 2019"/>
    <tableColumn id="213" xr3:uid="{7879A7CE-7821-4F51-88AA-35218A5BA175}" name="HIV Tests 2019"/>
    <tableColumn id="214" xr3:uid="{0E2628BE-D266-42E5-87BE-0BB5D2AF8A79}" name="IDU population"/>
    <tableColumn id="215" xr3:uid="{7BCBEBC3-EE1B-46F3-822A-DD55013BC7BA}" name="IDU HCV"/>
    <tableColumn id="216" xr3:uid="{63A2240B-276B-4D31-82F4-2F4774768831}" name="IDU needles per year"/>
    <tableColumn id="217" xr3:uid="{455BDC98-AB6F-44CD-97C5-014CCD807961}" name="IDU Awareness"/>
    <tableColumn id="218" xr3:uid="{0180A1D6-EB62-4C59-83FC-C18D57ACC7F6}" name="IDU stigma"/>
    <tableColumn id="219" xr3:uid="{98391B9D-205E-4602-931F-5CB1CB09F8CD}" name="MSM on ART"/>
    <tableColumn id="220" xr3:uid="{AB22D311-EF96-4A5D-A783-B868637EFDFC}" name="MSM HBV"/>
    <tableColumn id="221" xr3:uid="{DB700532-2127-49C4-8A3E-C5374349D5CE}" name="MSM Stigma"/>
    <tableColumn id="222" xr3:uid="{A4DDDF6A-674A-4450-87A7-761BD549BA53}" name="PREP2017"/>
    <tableColumn id="223" xr3:uid="{798BAFE2-3ED9-47A9-BA27-4FBC32BA8733}" name="PREP2018"/>
    <tableColumn id="224" xr3:uid="{E876C259-7956-4DAF-AF7E-41DB76964A6B}" name="PREP2019"/>
    <tableColumn id="225" xr3:uid="{FC545AB9-9215-41A8-ACE8-82F997D09F21}" name="Sex Workers HBV"/>
    <tableColumn id="226" xr3:uid="{F7325EC2-C8E6-496A-8B05-B9B647A48E6B}" name="Sex Workers HCV"/>
    <tableColumn id="227" xr3:uid="{AF233518-9987-4A61-92EC-97C8DF994B4E}" name="TransexualPopulation2019"/>
    <tableColumn id="228" xr3:uid="{680F194A-73FC-4E66-976C-73AB130C5671}" name="ART lives saved 2010"/>
    <tableColumn id="229" xr3:uid="{D2852131-4539-47B5-8904-74E06836E3BA}" name="ART lives saved 2011"/>
    <tableColumn id="230" xr3:uid="{AA77839E-695E-4A90-B6A1-34BE45501DB3}" name="ART lives saved 2012"/>
    <tableColumn id="231" xr3:uid="{D0112209-6C21-4E64-91C9-0159CAA0DC85}" name="ART lives saved 2013"/>
    <tableColumn id="232" xr3:uid="{DF31A83C-4627-43A9-8431-2B4F925A094F}" name="ART lives saved 2014"/>
    <tableColumn id="233" xr3:uid="{A7CF3587-E70A-4832-8D4D-E11A9CE924D8}" name="ART lives saved 2015"/>
    <tableColumn id="234" xr3:uid="{22AECDF2-2BB1-498F-B495-CE48289B479F}" name="ART lives saved 2016"/>
    <tableColumn id="235" xr3:uid="{AAFAC833-70B6-4E08-AFC7-2C01E7D3C5ED}" name="ART lives saved 2017"/>
    <tableColumn id="236" xr3:uid="{6BA711C8-349E-48B1-B1BB-1EBE12952C4E}" name="ART lives saved 2018"/>
    <tableColumn id="237" xr3:uid="{F5A31A0E-2C3A-4DBE-8474-1C681A4727F5}" name="ART lives saved 2019"/>
    <tableColumn id="238" xr3:uid="{0DDE6926-0B9B-4350-857B-5AFE6FD5B318}" name="AIDS-related deaths 2010"/>
    <tableColumn id="239" xr3:uid="{55659D7A-31B0-43FE-BCBB-B45813A0F656}" name="AIDS-related deaths 2011"/>
    <tableColumn id="240" xr3:uid="{A8823AF4-98C9-45EB-9B8A-D29233C46868}" name="AIDS-related deaths 2012"/>
    <tableColumn id="241" xr3:uid="{262E99B4-4DE7-4FBB-9DD2-CA1A1674D470}" name="AIDS-related deaths 2013"/>
    <tableColumn id="242" xr3:uid="{00E0BB20-EECE-4EC9-8C5A-119C13B1B9B4}" name="AIDS-related deaths 2014"/>
    <tableColumn id="243" xr3:uid="{8A775207-98FD-4AC9-94FE-76B6ACA56FAC}" name="AIDS-related deaths 2015"/>
    <tableColumn id="244" xr3:uid="{969074E7-05D6-470A-B113-336E5FF446BA}" name="AIDS-related deaths 2016"/>
    <tableColumn id="245" xr3:uid="{DE232E63-0F00-4ECA-9D46-0EB725F2E14B}" name="AIDS-related deaths 2017"/>
    <tableColumn id="246" xr3:uid="{3010CBAB-B3B9-4960-AAA5-41CCFC629C99}" name="AIDS-related deaths 2018"/>
    <tableColumn id="247" xr3:uid="{2ACA860D-FED6-4BDF-AC81-E4E72A076151}" name="AIDS-related deaths 2019"/>
    <tableColumn id="248" xr3:uid="{4BFF50FE-7B9B-464F-84F7-FE74491D0DD2}" name="ChangeinAIDS-relateddeathssince2010"/>
    <tableColumn id="249" xr3:uid="{69D3721B-D8F6-4130-9335-66B60A431964}" name="MSM HIV Awarenes"/>
    <tableColumn id="250" xr3:uid="{459C8483-4C05-45C7-A6BB-0386F9D8CB71}" name="MSM population"/>
    <tableColumn id="251" xr3:uid="{A4E13369-7451-462F-A690-686FC0CF98D0}" name="MSM HIV prevalence"/>
    <tableColumn id="252" xr3:uid="{362C76FD-B22F-4523-B2F9-CA6F3C14716B}" name="PrisononART"/>
    <tableColumn id="253" xr3:uid="{F7C2B7B2-4B49-465B-9A01-C4BCC1429028}" name="PrisonHIV"/>
    <tableColumn id="254" xr3:uid="{6E0C34F0-75D3-444F-ADF2-502527154D45}" name="PrisonPOP"/>
    <tableColumn id="255" xr3:uid="{ECBF76A9-2C09-4B55-A044-6F26EAD54EEC}" name="Prison condoms"/>
    <tableColumn id="256" xr3:uid="{91A6311F-2232-4C60-A18B-07C49FF06007}" name="Prisoners Needles"/>
    <tableColumn id="257" xr3:uid="{31C02E13-8F08-48C4-97D1-22C3FFDD89B1}" name="Prisoners ART"/>
    <tableColumn id="258" xr3:uid="{16A6358C-8D80-4496-81F8-C2E39F0A55FA}" name="TRANs on ART"/>
    <tableColumn id="259" xr3:uid="{7A87E4D9-2114-4BAF-BEAC-E7C7147BBBF6}" name="TransHIV"/>
    <tableColumn id="260" xr3:uid="{4EF58AA7-702E-4485-8B27-8DD68E1A2546}" name="Trans HIV awareness"/>
    <tableColumn id="261" xr3:uid="{A04E8AD0-CFFA-4D32-998E-F5417AC55D8E}" name="IDU HBV"/>
    <tableColumn id="262" xr3:uid="{71E28F59-4444-4960-BC81-46C3D7CDB222}" name="MSM HCV"/>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5D3CE-DF20-4D01-9C6B-CF0A7BA8E4CD}">
  <dimension ref="A1:E63"/>
  <sheetViews>
    <sheetView tabSelected="1" workbookViewId="0">
      <selection activeCell="H5" sqref="H5"/>
    </sheetView>
  </sheetViews>
  <sheetFormatPr defaultRowHeight="15"/>
  <cols>
    <col min="1" max="1" width="5.42578125" customWidth="1"/>
    <col min="2" max="2" width="84.85546875" customWidth="1"/>
    <col min="4" max="4" width="97.5703125" customWidth="1"/>
  </cols>
  <sheetData>
    <row r="1" spans="1:5">
      <c r="A1">
        <v>1</v>
      </c>
      <c r="B1" t="s">
        <v>3874</v>
      </c>
      <c r="C1" t="b">
        <v>1</v>
      </c>
      <c r="D1" t="str">
        <f>"&lt;li&gt;" &amp; B1 &amp; "&lt;/li&gt;"</f>
        <v>&lt;li&gt; Coughing and sneezing DO NOT spread HIV&lt;/li&gt;</v>
      </c>
      <c r="E1" t="str">
        <f>"&lt;li&gt;&lt;set name='lastq'&gt; " &amp; B1 &amp; " &lt;/set&gt;
        &lt;reply&gt;
            &lt;text&gt;TRUE&lt;/text&gt;
            &lt;postback&gt;quiz " &amp; IF(C1=TRUE,"TRUE","FALSE") &amp; "&lt;/postback&gt;
        &lt;/reply&gt;
        &lt;reply&gt;
            &lt;text&gt;NOT TRUE&lt;/text&gt;
            &lt;postback&gt;quiz " &amp; IF(C1=FALSE,"TRUE","FALSE") &amp; "&lt;/postback&gt;
        &lt;/reply&gt;
        &lt;/li&gt;"</f>
        <v>&lt;li&gt;&lt;set name='lastq'&gt;  Coughing and sneezing DO NOT spread HIV &lt;/set&gt;
        &lt;reply&gt;
            &lt;text&gt;TRUE&lt;/text&gt;
            &lt;postback&gt;quiz TRUE&lt;/postback&gt;
        &lt;/reply&gt;
        &lt;reply&gt;
            &lt;text&gt;NOT TRUE&lt;/text&gt;
            &lt;postback&gt;quiz FALSE&lt;/postback&gt;
        &lt;/reply&gt;
        &lt;/li&gt;</v>
      </c>
    </row>
    <row r="2" spans="1:5">
      <c r="A2">
        <v>2</v>
      </c>
      <c r="B2" t="s">
        <v>3875</v>
      </c>
      <c r="C2" t="b">
        <v>0</v>
      </c>
      <c r="D2" t="str">
        <f t="shared" ref="D2:D18" si="0">"&lt;li&gt;" &amp; B2 &amp; "&lt;/li&gt;"</f>
        <v>&lt;li&gt; A person can get HIV by sharing a glass of water with someone who has HIV&lt;/li&gt;</v>
      </c>
      <c r="E2" t="str">
        <f t="shared" ref="E2:E63" si="1">"&lt;li&gt;&lt;set name='lastq'&gt; " &amp; B2 &amp; " &lt;/set&gt;
        &lt;reply&gt;
            &lt;text&gt;TRUE&lt;/text&gt;
            &lt;postback&gt;quiz " &amp; IF(C2=TRUE,"TRUE","FALSE") &amp; "&lt;/postback&gt;
        &lt;/reply&gt;
        &lt;reply&gt;
            &lt;text&gt;NOT TRUE&lt;/text&gt;
            &lt;postback&gt;quiz " &amp; IF(C2=FALSE,"TRUE","FALSE") &amp; "&lt;/postback&gt;
        &lt;/reply&gt;
        &lt;/li&gt;"</f>
        <v>&lt;li&gt;&lt;set name='lastq'&gt;  A person can get HIV by sharing a glass of water with someone who has HIV &lt;/set&gt;
        &lt;reply&gt;
            &lt;text&gt;TRUE&lt;/text&gt;
            &lt;postback&gt;quiz FALSE&lt;/postback&gt;
        &lt;/reply&gt;
        &lt;reply&gt;
            &lt;text&gt;NOT TRUE&lt;/text&gt;
            &lt;postback&gt;quiz TRUE&lt;/postback&gt;
        &lt;/reply&gt;
        &lt;/li&gt;</v>
      </c>
    </row>
    <row r="3" spans="1:5">
      <c r="A3">
        <v>3</v>
      </c>
      <c r="B3" t="s">
        <v>3876</v>
      </c>
      <c r="C3" t="b">
        <v>0</v>
      </c>
      <c r="D3" t="str">
        <f t="shared" si="0"/>
        <v>&lt;li&gt; Pulling out the penis before a man climaxes/cums keeps a woman from getting HIV during sex&lt;/li&gt;</v>
      </c>
      <c r="E3" t="str">
        <f t="shared" si="1"/>
        <v>&lt;li&gt;&lt;set name='lastq'&gt;  Pulling out the penis before a man climaxes/cums keeps a woman from getting HIV during sex &lt;/set&gt;
        &lt;reply&gt;
            &lt;text&gt;TRUE&lt;/text&gt;
            &lt;postback&gt;quiz FALSE&lt;/postback&gt;
        &lt;/reply&gt;
        &lt;reply&gt;
            &lt;text&gt;NOT TRUE&lt;/text&gt;
            &lt;postback&gt;quiz TRUE&lt;/postback&gt;
        &lt;/reply&gt;
        &lt;/li&gt;</v>
      </c>
    </row>
    <row r="4" spans="1:5">
      <c r="A4">
        <v>4</v>
      </c>
      <c r="B4" t="s">
        <v>3877</v>
      </c>
      <c r="C4" t="b">
        <v>1</v>
      </c>
      <c r="D4" t="str">
        <f t="shared" si="0"/>
        <v>&lt;li&gt; A woman can get HIV if she has anal sex with a man&lt;/li&gt;</v>
      </c>
      <c r="E4" t="str">
        <f t="shared" si="1"/>
        <v>&lt;li&gt;&lt;set name='lastq'&gt;  A woman can get HIV if she has anal sex with a man &lt;/set&gt;
        &lt;reply&gt;
            &lt;text&gt;TRUE&lt;/text&gt;
            &lt;postback&gt;quiz TRUE&lt;/postback&gt;
        &lt;/reply&gt;
        &lt;reply&gt;
            &lt;text&gt;NOT TRUE&lt;/text&gt;
            &lt;postback&gt;quiz FALSE&lt;/postback&gt;
        &lt;/reply&gt;
        &lt;/li&gt;</v>
      </c>
    </row>
    <row r="5" spans="1:5">
      <c r="A5">
        <v>5</v>
      </c>
      <c r="B5" t="s">
        <v>3878</v>
      </c>
      <c r="C5" t="b">
        <v>0</v>
      </c>
      <c r="D5" t="str">
        <f t="shared" si="0"/>
        <v>&lt;li&gt; Showering, or washing one’s genitals/private parts, after sex keeps a person from getting HIV&lt;/li&gt;</v>
      </c>
      <c r="E5" t="str">
        <f t="shared" si="1"/>
        <v>&lt;li&gt;&lt;set name='lastq'&gt;  Showering, or washing one’s genitals/private parts, after sex keeps a person from getting HIV &lt;/set&gt;
        &lt;reply&gt;
            &lt;text&gt;TRUE&lt;/text&gt;
            &lt;postback&gt;quiz FALSE&lt;/postback&gt;
        &lt;/reply&gt;
        &lt;reply&gt;
            &lt;text&gt;NOT TRUE&lt;/text&gt;
            &lt;postback&gt;quiz TRUE&lt;/postback&gt;
        &lt;/reply&gt;
        &lt;/li&gt;</v>
      </c>
    </row>
    <row r="6" spans="1:5">
      <c r="A6">
        <v>6</v>
      </c>
      <c r="B6" t="s">
        <v>3879</v>
      </c>
      <c r="C6" t="b">
        <v>0</v>
      </c>
      <c r="D6" t="str">
        <f t="shared" si="0"/>
        <v>&lt;li&gt; All pregnant women infected with HIV will have babies born with AIDS&lt;/li&gt;</v>
      </c>
      <c r="E6" t="str">
        <f t="shared" si="1"/>
        <v>&lt;li&gt;&lt;set name='lastq'&gt;  All pregnant women infected with HIV will have babies born with AIDS &lt;/set&gt;
        &lt;reply&gt;
            &lt;text&gt;TRUE&lt;/text&gt;
            &lt;postback&gt;quiz FALSE&lt;/postback&gt;
        &lt;/reply&gt;
        &lt;reply&gt;
            &lt;text&gt;NOT TRUE&lt;/text&gt;
            &lt;postback&gt;quiz TRUE&lt;/postback&gt;
        &lt;/reply&gt;
        &lt;/li&gt;</v>
      </c>
    </row>
    <row r="7" spans="1:5">
      <c r="A7">
        <v>7</v>
      </c>
      <c r="B7" t="s">
        <v>3880</v>
      </c>
      <c r="C7" t="b">
        <v>0</v>
      </c>
      <c r="D7" t="str">
        <f t="shared" si="0"/>
        <v>&lt;li&gt; People who have been infected with HIV quickly show serious signs of being infected&lt;/li&gt;</v>
      </c>
      <c r="E7" t="str">
        <f t="shared" si="1"/>
        <v>&lt;li&gt;&lt;set name='lastq'&gt;  People who have been infected with HIV quickly show serious signs of being infected &lt;/set&gt;
        &lt;reply&gt;
            &lt;text&gt;TRUE&lt;/text&gt;
            &lt;postback&gt;quiz FALSE&lt;/postback&gt;
        &lt;/reply&gt;
        &lt;reply&gt;
            &lt;text&gt;NOT TRUE&lt;/text&gt;
            &lt;postback&gt;quiz TRUE&lt;/postback&gt;
        &lt;/reply&gt;
        &lt;/li&gt;</v>
      </c>
    </row>
    <row r="8" spans="1:5">
      <c r="A8">
        <v>8</v>
      </c>
      <c r="B8" t="s">
        <v>3881</v>
      </c>
      <c r="C8" t="b">
        <v>0</v>
      </c>
      <c r="D8" t="str">
        <f t="shared" si="0"/>
        <v>&lt;li&gt; There is a vaccine that can stop adults from getting HIV&lt;/li&gt;</v>
      </c>
      <c r="E8" t="str">
        <f t="shared" si="1"/>
        <v>&lt;li&gt;&lt;set name='lastq'&gt;  There is a vaccine that can stop adults from getting HIV &lt;/set&gt;
        &lt;reply&gt;
            &lt;text&gt;TRUE&lt;/text&gt;
            &lt;postback&gt;quiz FALSE&lt;/postback&gt;
        &lt;/reply&gt;
        &lt;reply&gt;
            &lt;text&gt;NOT TRUE&lt;/text&gt;
            &lt;postback&gt;quiz TRUE&lt;/postback&gt;
        &lt;/reply&gt;
        &lt;/li&gt;</v>
      </c>
    </row>
    <row r="9" spans="1:5">
      <c r="A9">
        <v>9</v>
      </c>
      <c r="B9" t="s">
        <v>3882</v>
      </c>
      <c r="C9" t="b">
        <v>0</v>
      </c>
      <c r="D9" t="str">
        <f t="shared" si="0"/>
        <v>&lt;li&gt; People are likely to get HIV by deep kissing, putting their tongue in their partner’s mouth, if their partner has HIV&lt;/li&gt;</v>
      </c>
      <c r="E9" t="str">
        <f t="shared" si="1"/>
        <v>&lt;li&gt;&lt;set name='lastq'&gt;  People are likely to get HIV by deep kissing, putting their tongue in their partner’s mouth, if their partner has HIV &lt;/set&gt;
        &lt;reply&gt;
            &lt;text&gt;TRUE&lt;/text&gt;
            &lt;postback&gt;quiz FALSE&lt;/postback&gt;
        &lt;/reply&gt;
        &lt;reply&gt;
            &lt;text&gt;NOT TRUE&lt;/text&gt;
            &lt;postback&gt;quiz TRUE&lt;/postback&gt;
        &lt;/reply&gt;
        &lt;/li&gt;</v>
      </c>
    </row>
    <row r="10" spans="1:5">
      <c r="A10">
        <v>10</v>
      </c>
      <c r="B10" t="s">
        <v>3883</v>
      </c>
      <c r="C10" t="b">
        <v>0</v>
      </c>
      <c r="D10" t="str">
        <f t="shared" si="0"/>
        <v>&lt;li&gt; A woman cannot get HIV if she has sex during her period&lt;/li&gt;</v>
      </c>
      <c r="E10" t="str">
        <f t="shared" si="1"/>
        <v>&lt;li&gt;&lt;set name='lastq'&gt;  A woman cannot get HIV if she has sex during her period &lt;/set&gt;
        &lt;reply&gt;
            &lt;text&gt;TRUE&lt;/text&gt;
            &lt;postback&gt;quiz FALSE&lt;/postback&gt;
        &lt;/reply&gt;
        &lt;reply&gt;
            &lt;text&gt;NOT TRUE&lt;/text&gt;
            &lt;postback&gt;quiz TRUE&lt;/postback&gt;
        &lt;/reply&gt;
        &lt;/li&gt;</v>
      </c>
    </row>
    <row r="11" spans="1:5">
      <c r="A11">
        <v>11</v>
      </c>
      <c r="B11" t="s">
        <v>3884</v>
      </c>
      <c r="C11" t="b">
        <v>1</v>
      </c>
      <c r="D11" t="str">
        <f t="shared" si="0"/>
        <v>&lt;li&gt; There is a female condom that can help decrease a woman’s chance of getting HIV&lt;/li&gt;</v>
      </c>
      <c r="E11" t="str">
        <f t="shared" si="1"/>
        <v>&lt;li&gt;&lt;set name='lastq'&gt;  There is a female condom that can help decrease a woman’s chance of getting HIV &lt;/set&gt;
        &lt;reply&gt;
            &lt;text&gt;TRUE&lt;/text&gt;
            &lt;postback&gt;quiz TRUE&lt;/postback&gt;
        &lt;/reply&gt;
        &lt;reply&gt;
            &lt;text&gt;NOT TRUE&lt;/text&gt;
            &lt;postback&gt;quiz FALSE&lt;/postback&gt;
        &lt;/reply&gt;
        &lt;/li&gt;</v>
      </c>
    </row>
    <row r="12" spans="1:5">
      <c r="A12">
        <v>12</v>
      </c>
      <c r="B12" t="s">
        <v>3885</v>
      </c>
      <c r="C12" t="b">
        <v>0</v>
      </c>
      <c r="D12" t="str">
        <f t="shared" si="0"/>
        <v>&lt;li&gt; A natural skin condom works better against HIV than does a latex condom&lt;/li&gt;</v>
      </c>
      <c r="E12" t="str">
        <f t="shared" si="1"/>
        <v>&lt;li&gt;&lt;set name='lastq'&gt;  A natural skin condom works better against HIV than does a latex condom &lt;/set&gt;
        &lt;reply&gt;
            &lt;text&gt;TRUE&lt;/text&gt;
            &lt;postback&gt;quiz FALSE&lt;/postback&gt;
        &lt;/reply&gt;
        &lt;reply&gt;
            &lt;text&gt;NOT TRUE&lt;/text&gt;
            &lt;postback&gt;quiz TRUE&lt;/postback&gt;
        &lt;/reply&gt;
        &lt;/li&gt;</v>
      </c>
    </row>
    <row r="13" spans="1:5">
      <c r="A13">
        <v>13</v>
      </c>
      <c r="B13" t="s">
        <v>3886</v>
      </c>
      <c r="C13" t="b">
        <v>0</v>
      </c>
      <c r="D13" t="str">
        <f t="shared" si="0"/>
        <v>&lt;li&gt; A person will NOT get HIV if she or he is taking antibiotics&lt;/li&gt;</v>
      </c>
      <c r="E13" t="str">
        <f t="shared" si="1"/>
        <v>&lt;li&gt;&lt;set name='lastq'&gt;  A person will NOT get HIV if she or he is taking antibiotics &lt;/set&gt;
        &lt;reply&gt;
            &lt;text&gt;TRUE&lt;/text&gt;
            &lt;postback&gt;quiz FALSE&lt;/postback&gt;
        &lt;/reply&gt;
        &lt;reply&gt;
            &lt;text&gt;NOT TRUE&lt;/text&gt;
            &lt;postback&gt;quiz TRUE&lt;/postback&gt;
        &lt;/reply&gt;
        &lt;/li&gt;</v>
      </c>
    </row>
    <row r="14" spans="1:5">
      <c r="A14">
        <v>14</v>
      </c>
      <c r="B14" t="s">
        <v>3887</v>
      </c>
      <c r="C14" t="b">
        <v>1</v>
      </c>
      <c r="D14" t="str">
        <f t="shared" si="0"/>
        <v>&lt;li&gt; Having sex with more than one partner can increase a person’s chance of being infected with HIV&lt;/li&gt;</v>
      </c>
      <c r="E14" t="str">
        <f t="shared" si="1"/>
        <v>&lt;li&gt;&lt;set name='lastq'&gt;  Having sex with more than one partner can increase a person’s chance of being infected with HIV &lt;/set&gt;
        &lt;reply&gt;
            &lt;text&gt;TRUE&lt;/text&gt;
            &lt;postback&gt;quiz TRUE&lt;/postback&gt;
        &lt;/reply&gt;
        &lt;reply&gt;
            &lt;text&gt;NOT TRUE&lt;/text&gt;
            &lt;postback&gt;quiz FALSE&lt;/postback&gt;
        &lt;/reply&gt;
        &lt;/li&gt;</v>
      </c>
    </row>
    <row r="15" spans="1:5">
      <c r="A15">
        <v>15</v>
      </c>
      <c r="B15" t="s">
        <v>3888</v>
      </c>
      <c r="C15" t="b">
        <v>0</v>
      </c>
      <c r="D15" t="str">
        <f t="shared" si="0"/>
        <v>&lt;li&gt; Taking a test for HIV one week after having sex will tell a person if she or he has HIV&lt;/li&gt;</v>
      </c>
      <c r="E15" t="str">
        <f t="shared" si="1"/>
        <v>&lt;li&gt;&lt;set name='lastq'&gt;  Taking a test for HIV one week after having sex will tell a person if she or he has HIV &lt;/set&gt;
        &lt;reply&gt;
            &lt;text&gt;TRUE&lt;/text&gt;
            &lt;postback&gt;quiz FALSE&lt;/postback&gt;
        &lt;/reply&gt;
        &lt;reply&gt;
            &lt;text&gt;NOT TRUE&lt;/text&gt;
            &lt;postback&gt;quiz TRUE&lt;/postback&gt;
        &lt;/reply&gt;
        &lt;/li&gt;</v>
      </c>
    </row>
    <row r="16" spans="1:5">
      <c r="A16">
        <v>16</v>
      </c>
      <c r="B16" t="s">
        <v>3889</v>
      </c>
      <c r="C16" t="b">
        <v>0</v>
      </c>
      <c r="D16" t="str">
        <f t="shared" si="0"/>
        <v>&lt;li&gt; A person can get HIV by sitting in a hot tub or a swimming pool with a person who has HIV&lt;/li&gt;</v>
      </c>
      <c r="E16" t="str">
        <f t="shared" si="1"/>
        <v>&lt;li&gt;&lt;set name='lastq'&gt;  A person can get HIV by sitting in a hot tub or a swimming pool with a person who has HIV &lt;/set&gt;
        &lt;reply&gt;
            &lt;text&gt;TRUE&lt;/text&gt;
            &lt;postback&gt;quiz FALSE&lt;/postback&gt;
        &lt;/reply&gt;
        &lt;reply&gt;
            &lt;text&gt;NOT TRUE&lt;/text&gt;
            &lt;postback&gt;quiz TRUE&lt;/postback&gt;
        &lt;/reply&gt;
        &lt;/li&gt;</v>
      </c>
    </row>
    <row r="17" spans="1:5">
      <c r="A17">
        <v>17</v>
      </c>
      <c r="B17" t="s">
        <v>3890</v>
      </c>
      <c r="C17" t="b">
        <v>1</v>
      </c>
      <c r="D17" t="str">
        <f t="shared" si="0"/>
        <v>&lt;li&gt; A person can get HIV from oral sex&lt;/li&gt;</v>
      </c>
      <c r="E17" t="str">
        <f t="shared" si="1"/>
        <v>&lt;li&gt;&lt;set name='lastq'&gt;  A person can get HIV from oral sex &lt;/set&gt;
        &lt;reply&gt;
            &lt;text&gt;TRUE&lt;/text&gt;
            &lt;postback&gt;quiz TRUE&lt;/postback&gt;
        &lt;/reply&gt;
        &lt;reply&gt;
            &lt;text&gt;NOT TRUE&lt;/text&gt;
            &lt;postback&gt;quiz FALSE&lt;/postback&gt;
        &lt;/reply&gt;
        &lt;/li&gt;</v>
      </c>
    </row>
    <row r="18" spans="1:5">
      <c r="A18">
        <v>18</v>
      </c>
      <c r="B18" t="s">
        <v>3891</v>
      </c>
      <c r="C18" t="b">
        <v>0</v>
      </c>
      <c r="D18" t="str">
        <f t="shared" si="0"/>
        <v>&lt;li&gt; Using Vaseline or baby oil with condoms lowers the chance of getting HIV&lt;/li&gt;</v>
      </c>
      <c r="E18" t="str">
        <f t="shared" si="1"/>
        <v>&lt;li&gt;&lt;set name='lastq'&gt;  Using Vaseline or baby oil with condoms lowers the chance of getting HIV &lt;/set&gt;
        &lt;reply&gt;
            &lt;text&gt;TRUE&lt;/text&gt;
            &lt;postback&gt;quiz FALSE&lt;/postback&gt;
        &lt;/reply&gt;
        &lt;reply&gt;
            &lt;text&gt;NOT TRUE&lt;/text&gt;
            &lt;postback&gt;quiz TRUE&lt;/postback&gt;
        &lt;/reply&gt;
        &lt;/li&gt;</v>
      </c>
    </row>
    <row r="19" spans="1:5">
      <c r="A19">
        <v>1</v>
      </c>
      <c r="B19" t="s">
        <v>3892</v>
      </c>
      <c r="C19" t="b">
        <v>0</v>
      </c>
      <c r="D19" t="str">
        <f t="shared" ref="D19:D63" si="2">"&lt;li&gt;" &amp; B19 &amp; "&lt;/li&gt;"</f>
        <v>&lt;li&gt; HIV and AIDS are the same thing&lt;/li&gt;</v>
      </c>
      <c r="E19" t="str">
        <f t="shared" si="1"/>
        <v>&lt;li&gt;&lt;set name='lastq'&gt;  HIV and AIDS are the same thing &lt;/set&gt;
        &lt;reply&gt;
            &lt;text&gt;TRUE&lt;/text&gt;
            &lt;postback&gt;quiz FALSE&lt;/postback&gt;
        &lt;/reply&gt;
        &lt;reply&gt;
            &lt;text&gt;NOT TRUE&lt;/text&gt;
            &lt;postback&gt;quiz TRUE&lt;/postback&gt;
        &lt;/reply&gt;
        &lt;/li&gt;</v>
      </c>
    </row>
    <row r="20" spans="1:5">
      <c r="A20">
        <v>2</v>
      </c>
      <c r="B20" t="s">
        <v>3893</v>
      </c>
      <c r="C20" t="b">
        <v>0</v>
      </c>
      <c r="D20" t="str">
        <f t="shared" si="2"/>
        <v>&lt;li&gt; There is a cure for AIDS&lt;/li&gt;</v>
      </c>
      <c r="E20" t="str">
        <f t="shared" si="1"/>
        <v>&lt;li&gt;&lt;set name='lastq'&gt;  There is a cure for AIDS &lt;/set&gt;
        &lt;reply&gt;
            &lt;text&gt;TRUE&lt;/text&gt;
            &lt;postback&gt;quiz FALSE&lt;/postback&gt;
        &lt;/reply&gt;
        &lt;reply&gt;
            &lt;text&gt;NOT TRUE&lt;/text&gt;
            &lt;postback&gt;quiz TRUE&lt;/postback&gt;
        &lt;/reply&gt;
        &lt;/li&gt;</v>
      </c>
    </row>
    <row r="21" spans="1:5">
      <c r="A21">
        <v>3</v>
      </c>
      <c r="B21" t="s">
        <v>3894</v>
      </c>
      <c r="C21" t="b">
        <v>0</v>
      </c>
      <c r="D21" t="str">
        <f t="shared" si="2"/>
        <v>&lt;li&gt; A person can get HIV from a toilet seat&lt;/li&gt;</v>
      </c>
      <c r="E21" t="str">
        <f t="shared" si="1"/>
        <v>&lt;li&gt;&lt;set name='lastq'&gt;  A person can get HIV from a toilet seat &lt;/set&gt;
        &lt;reply&gt;
            &lt;text&gt;TRUE&lt;/text&gt;
            &lt;postback&gt;quiz FALSE&lt;/postback&gt;
        &lt;/reply&gt;
        &lt;reply&gt;
            &lt;text&gt;NOT TRUE&lt;/text&gt;
            &lt;postback&gt;quiz TRUE&lt;/postback&gt;
        &lt;/reply&gt;
        &lt;/li&gt;</v>
      </c>
    </row>
    <row r="22" spans="1:5">
      <c r="A22">
        <v>4</v>
      </c>
      <c r="B22" t="s">
        <v>3874</v>
      </c>
      <c r="C22" t="b">
        <v>1</v>
      </c>
      <c r="D22" t="str">
        <f t="shared" si="2"/>
        <v>&lt;li&gt; Coughing and sneezing DO NOT spread HIV&lt;/li&gt;</v>
      </c>
      <c r="E22" t="str">
        <f t="shared" si="1"/>
        <v>&lt;li&gt;&lt;set name='lastq'&gt;  Coughing and sneezing DO NOT spread HIV &lt;/set&gt;
        &lt;reply&gt;
            &lt;text&gt;TRUE&lt;/text&gt;
            &lt;postback&gt;quiz TRUE&lt;/postback&gt;
        &lt;/reply&gt;
        &lt;reply&gt;
            &lt;text&gt;NOT TRUE&lt;/text&gt;
            &lt;postback&gt;quiz FALSE&lt;/postback&gt;
        &lt;/reply&gt;
        &lt;/li&gt;</v>
      </c>
    </row>
    <row r="23" spans="1:5">
      <c r="A23">
        <v>5</v>
      </c>
      <c r="B23" t="s">
        <v>3895</v>
      </c>
      <c r="C23" t="b">
        <v>0</v>
      </c>
      <c r="D23" t="str">
        <f t="shared" si="2"/>
        <v>&lt;li&gt; HIV can be spread by mosquitoes&lt;/li&gt;</v>
      </c>
      <c r="E23" t="str">
        <f t="shared" si="1"/>
        <v>&lt;li&gt;&lt;set name='lastq'&gt;  HIV can be spread by mosquitoes &lt;/set&gt;
        &lt;reply&gt;
            &lt;text&gt;TRUE&lt;/text&gt;
            &lt;postback&gt;quiz FALSE&lt;/postback&gt;
        &lt;/reply&gt;
        &lt;reply&gt;
            &lt;text&gt;NOT TRUE&lt;/text&gt;
            &lt;postback&gt;quiz TRUE&lt;/postback&gt;
        &lt;/reply&gt;
        &lt;/li&gt;</v>
      </c>
    </row>
    <row r="24" spans="1:5">
      <c r="A24">
        <v>6</v>
      </c>
      <c r="B24" t="s">
        <v>3896</v>
      </c>
      <c r="C24" t="b">
        <v>0</v>
      </c>
      <c r="D24" t="str">
        <f t="shared" si="2"/>
        <v>&lt;li&gt; AIDS is the cause of HIV&lt;/li&gt;</v>
      </c>
      <c r="E24" t="str">
        <f t="shared" si="1"/>
        <v>&lt;li&gt;&lt;set name='lastq'&gt;  AIDS is the cause of HIV &lt;/set&gt;
        &lt;reply&gt;
            &lt;text&gt;TRUE&lt;/text&gt;
            &lt;postback&gt;quiz FALSE&lt;/postback&gt;
        &lt;/reply&gt;
        &lt;reply&gt;
            &lt;text&gt;NOT TRUE&lt;/text&gt;
            &lt;postback&gt;quiz TRUE&lt;/postback&gt;
        &lt;/reply&gt;
        &lt;/li&gt;</v>
      </c>
    </row>
    <row r="25" spans="1:5">
      <c r="A25">
        <v>7</v>
      </c>
      <c r="B25" t="s">
        <v>3875</v>
      </c>
      <c r="C25" t="b">
        <v>0</v>
      </c>
      <c r="D25" t="str">
        <f t="shared" si="2"/>
        <v>&lt;li&gt; A person can get HIV by sharing a glass of water with someone who has HIV&lt;/li&gt;</v>
      </c>
      <c r="E25" t="str">
        <f t="shared" si="1"/>
        <v>&lt;li&gt;&lt;set name='lastq'&gt;  A person can get HIV by sharing a glass of water with someone who has HIV &lt;/set&gt;
        &lt;reply&gt;
            &lt;text&gt;TRUE&lt;/text&gt;
            &lt;postback&gt;quiz FALSE&lt;/postback&gt;
        &lt;/reply&gt;
        &lt;reply&gt;
            &lt;text&gt;NOT TRUE&lt;/text&gt;
            &lt;postback&gt;quiz TRUE&lt;/postback&gt;
        &lt;/reply&gt;
        &lt;/li&gt;</v>
      </c>
    </row>
    <row r="26" spans="1:5">
      <c r="A26">
        <v>8</v>
      </c>
      <c r="B26" t="s">
        <v>3897</v>
      </c>
      <c r="C26" t="b">
        <v>1</v>
      </c>
      <c r="D26" t="str">
        <f t="shared" si="2"/>
        <v>&lt;li&gt; HIV is killed by bleach&lt;/li&gt;</v>
      </c>
      <c r="E26" t="str">
        <f t="shared" si="1"/>
        <v>&lt;li&gt;&lt;set name='lastq'&gt;  HIV is killed by bleach &lt;/set&gt;
        &lt;reply&gt;
            &lt;text&gt;TRUE&lt;/text&gt;
            &lt;postback&gt;quiz TRUE&lt;/postback&gt;
        &lt;/reply&gt;
        &lt;reply&gt;
            &lt;text&gt;NOT TRUE&lt;/text&gt;
            &lt;postback&gt;quiz FALSE&lt;/postback&gt;
        &lt;/reply&gt;
        &lt;/li&gt;</v>
      </c>
    </row>
    <row r="27" spans="1:5">
      <c r="A27">
        <v>9</v>
      </c>
      <c r="B27" t="s">
        <v>3898</v>
      </c>
      <c r="C27" t="b">
        <v>1</v>
      </c>
      <c r="D27" t="str">
        <f t="shared" si="2"/>
        <v>&lt;li&gt; It is possible to get HIV when a person gets a tattoo&lt;/li&gt;</v>
      </c>
      <c r="E27" t="str">
        <f t="shared" si="1"/>
        <v>&lt;li&gt;&lt;set name='lastq'&gt;  It is possible to get HIV when a person gets a tattoo &lt;/set&gt;
        &lt;reply&gt;
            &lt;text&gt;TRUE&lt;/text&gt;
            &lt;postback&gt;quiz TRUE&lt;/postback&gt;
        &lt;/reply&gt;
        &lt;reply&gt;
            &lt;text&gt;NOT TRUE&lt;/text&gt;
            &lt;postback&gt;quiz FALSE&lt;/postback&gt;
        &lt;/reply&gt;
        &lt;/li&gt;</v>
      </c>
    </row>
    <row r="28" spans="1:5">
      <c r="A28">
        <v>10</v>
      </c>
      <c r="B28" t="s">
        <v>3907</v>
      </c>
      <c r="C28" t="b">
        <v>1</v>
      </c>
      <c r="D28" t="str">
        <f t="shared" si="2"/>
        <v>&lt;li&gt; A pregnant woman with HIV can give the virus to her unborn baby&lt;/li&gt;</v>
      </c>
      <c r="E28" t="str">
        <f t="shared" si="1"/>
        <v>&lt;li&gt;&lt;set name='lastq'&gt;  A pregnant woman with HIV can give the virus to her unborn baby &lt;/set&gt;
        &lt;reply&gt;
            &lt;text&gt;TRUE&lt;/text&gt;
            &lt;postback&gt;quiz TRUE&lt;/postback&gt;
        &lt;/reply&gt;
        &lt;reply&gt;
            &lt;text&gt;NOT TRUE&lt;/text&gt;
            &lt;postback&gt;quiz FALSE&lt;/postback&gt;
        &lt;/reply&gt;
        &lt;/li&gt;</v>
      </c>
    </row>
    <row r="29" spans="1:5">
      <c r="A29">
        <v>11</v>
      </c>
      <c r="B29" t="s">
        <v>3876</v>
      </c>
      <c r="C29" t="b">
        <v>0</v>
      </c>
      <c r="D29" t="str">
        <f t="shared" si="2"/>
        <v>&lt;li&gt; Pulling out the penis before a man climaxes/cums keeps a woman from getting HIV during sex&lt;/li&gt;</v>
      </c>
      <c r="E29" t="str">
        <f t="shared" si="1"/>
        <v>&lt;li&gt;&lt;set name='lastq'&gt;  Pulling out the penis before a man climaxes/cums keeps a woman from getting HIV during sex &lt;/set&gt;
        &lt;reply&gt;
            &lt;text&gt;TRUE&lt;/text&gt;
            &lt;postback&gt;quiz FALSE&lt;/postback&gt;
        &lt;/reply&gt;
        &lt;reply&gt;
            &lt;text&gt;NOT TRUE&lt;/text&gt;
            &lt;postback&gt;quiz TRUE&lt;/postback&gt;
        &lt;/reply&gt;
        &lt;/li&gt;</v>
      </c>
    </row>
    <row r="30" spans="1:5">
      <c r="A30">
        <v>12</v>
      </c>
      <c r="B30" t="s">
        <v>3877</v>
      </c>
      <c r="C30" t="b">
        <v>1</v>
      </c>
      <c r="D30" t="str">
        <f t="shared" si="2"/>
        <v>&lt;li&gt; A woman can get HIV if she has anal sex with a man&lt;/li&gt;</v>
      </c>
      <c r="E30" t="str">
        <f t="shared" si="1"/>
        <v>&lt;li&gt;&lt;set name='lastq'&gt;  A woman can get HIV if she has anal sex with a man &lt;/set&gt;
        &lt;reply&gt;
            &lt;text&gt;TRUE&lt;/text&gt;
            &lt;postback&gt;quiz TRUE&lt;/postback&gt;
        &lt;/reply&gt;
        &lt;reply&gt;
            &lt;text&gt;NOT TRUE&lt;/text&gt;
            &lt;postback&gt;quiz FALSE&lt;/postback&gt;
        &lt;/reply&gt;
        &lt;/li&gt;</v>
      </c>
    </row>
    <row r="31" spans="1:5">
      <c r="A31">
        <v>13</v>
      </c>
      <c r="B31" t="s">
        <v>3878</v>
      </c>
      <c r="C31" t="b">
        <v>0</v>
      </c>
      <c r="D31" t="str">
        <f t="shared" si="2"/>
        <v>&lt;li&gt; Showering, or washing one’s genitals/private parts, after sex keeps a person from getting HIV&lt;/li&gt;</v>
      </c>
      <c r="E31" t="str">
        <f t="shared" si="1"/>
        <v>&lt;li&gt;&lt;set name='lastq'&gt;  Showering, or washing one’s genitals/private parts, after sex keeps a person from getting HIV &lt;/set&gt;
        &lt;reply&gt;
            &lt;text&gt;TRUE&lt;/text&gt;
            &lt;postback&gt;quiz FALSE&lt;/postback&gt;
        &lt;/reply&gt;
        &lt;reply&gt;
            &lt;text&gt;NOT TRUE&lt;/text&gt;
            &lt;postback&gt;quiz TRUE&lt;/postback&gt;
        &lt;/reply&gt;
        &lt;/li&gt;</v>
      </c>
    </row>
    <row r="32" spans="1:5">
      <c r="A32">
        <v>14</v>
      </c>
      <c r="B32" t="s">
        <v>3899</v>
      </c>
      <c r="C32" t="b">
        <v>0</v>
      </c>
      <c r="D32" t="str">
        <f t="shared" si="2"/>
        <v>&lt;li&gt; Eating healthy foods can keep a person from getting HIV&lt;/li&gt;</v>
      </c>
      <c r="E32" t="str">
        <f t="shared" si="1"/>
        <v>&lt;li&gt;&lt;set name='lastq'&gt;  Eating healthy foods can keep a person from getting HIV &lt;/set&gt;
        &lt;reply&gt;
            &lt;text&gt;TRUE&lt;/text&gt;
            &lt;postback&gt;quiz FALSE&lt;/postback&gt;
        &lt;/reply&gt;
        &lt;reply&gt;
            &lt;text&gt;NOT TRUE&lt;/text&gt;
            &lt;postback&gt;quiz TRUE&lt;/postback&gt;
        &lt;/reply&gt;
        &lt;/li&gt;</v>
      </c>
    </row>
    <row r="33" spans="1:5">
      <c r="A33">
        <v>15</v>
      </c>
      <c r="B33" t="s">
        <v>3879</v>
      </c>
      <c r="C33" t="b">
        <v>0</v>
      </c>
      <c r="D33" t="str">
        <f t="shared" si="2"/>
        <v>&lt;li&gt; All pregnant women infected with HIV will have babies born with AIDS&lt;/li&gt;</v>
      </c>
      <c r="E33" t="str">
        <f t="shared" si="1"/>
        <v>&lt;li&gt;&lt;set name='lastq'&gt;  All pregnant women infected with HIV will have babies born with AIDS &lt;/set&gt;
        &lt;reply&gt;
            &lt;text&gt;TRUE&lt;/text&gt;
            &lt;postback&gt;quiz FALSE&lt;/postback&gt;
        &lt;/reply&gt;
        &lt;reply&gt;
            &lt;text&gt;NOT TRUE&lt;/text&gt;
            &lt;postback&gt;quiz TRUE&lt;/postback&gt;
        &lt;/reply&gt;
        &lt;/li&gt;</v>
      </c>
    </row>
    <row r="34" spans="1:5">
      <c r="A34">
        <v>16</v>
      </c>
      <c r="B34" t="s">
        <v>3908</v>
      </c>
      <c r="C34" t="b">
        <v>1</v>
      </c>
      <c r="D34" t="str">
        <f t="shared" si="2"/>
        <v>&lt;li&gt; Using a latex condom or rubber can lower a person’s chance of getting HIV&lt;/li&gt;</v>
      </c>
      <c r="E34" t="str">
        <f t="shared" si="1"/>
        <v>&lt;li&gt;&lt;set name='lastq'&gt;  Using a latex condom or rubber can lower a person’s chance of getting HIV &lt;/set&gt;
        &lt;reply&gt;
            &lt;text&gt;TRUE&lt;/text&gt;
            &lt;postback&gt;quiz TRUE&lt;/postback&gt;
        &lt;/reply&gt;
        &lt;reply&gt;
            &lt;text&gt;NOT TRUE&lt;/text&gt;
            &lt;postback&gt;quiz FALSE&lt;/postback&gt;
        &lt;/reply&gt;
        &lt;/li&gt;</v>
      </c>
    </row>
    <row r="35" spans="1:5">
      <c r="A35">
        <v>17</v>
      </c>
      <c r="B35" t="s">
        <v>3900</v>
      </c>
      <c r="C35" t="b">
        <v>1</v>
      </c>
      <c r="D35" t="str">
        <f t="shared" si="2"/>
        <v>&lt;li&gt; A person with HIV can look and feel healthy&lt;/li&gt;</v>
      </c>
      <c r="E35" t="str">
        <f t="shared" si="1"/>
        <v>&lt;li&gt;&lt;set name='lastq'&gt;  A person with HIV can look and feel healthy &lt;/set&gt;
        &lt;reply&gt;
            &lt;text&gt;TRUE&lt;/text&gt;
            &lt;postback&gt;quiz TRUE&lt;/postback&gt;
        &lt;/reply&gt;
        &lt;reply&gt;
            &lt;text&gt;NOT TRUE&lt;/text&gt;
            &lt;postback&gt;quiz FALSE&lt;/postback&gt;
        &lt;/reply&gt;
        &lt;/li&gt;</v>
      </c>
    </row>
    <row r="36" spans="1:5">
      <c r="A36">
        <v>18</v>
      </c>
      <c r="B36" t="s">
        <v>3880</v>
      </c>
      <c r="C36" t="b">
        <v>0</v>
      </c>
      <c r="D36" t="str">
        <f t="shared" si="2"/>
        <v>&lt;li&gt; People who have been infected with HIV quickly show serious signs of being infected&lt;/li&gt;</v>
      </c>
      <c r="E36" t="str">
        <f t="shared" si="1"/>
        <v>&lt;li&gt;&lt;set name='lastq'&gt;  People who have been infected with HIV quickly show serious signs of being infected &lt;/set&gt;
        &lt;reply&gt;
            &lt;text&gt;TRUE&lt;/text&gt;
            &lt;postback&gt;quiz FALSE&lt;/postback&gt;
        &lt;/reply&gt;
        &lt;reply&gt;
            &lt;text&gt;NOT TRUE&lt;/text&gt;
            &lt;postback&gt;quiz TRUE&lt;/postback&gt;
        &lt;/reply&gt;
        &lt;/li&gt;</v>
      </c>
    </row>
    <row r="37" spans="1:5">
      <c r="A37">
        <v>19</v>
      </c>
      <c r="B37" t="s">
        <v>3909</v>
      </c>
      <c r="C37" t="b">
        <v>1</v>
      </c>
      <c r="D37" t="str">
        <f t="shared" si="2"/>
        <v>&lt;li&gt; A person can be infected with HIV for 5 years or more without getting AIDS&lt;/li&gt;</v>
      </c>
      <c r="E37" t="str">
        <f t="shared" si="1"/>
        <v>&lt;li&gt;&lt;set name='lastq'&gt;  A person can be infected with HIV for 5 years or more without getting AIDS &lt;/set&gt;
        &lt;reply&gt;
            &lt;text&gt;TRUE&lt;/text&gt;
            &lt;postback&gt;quiz TRUE&lt;/postback&gt;
        &lt;/reply&gt;
        &lt;reply&gt;
            &lt;text&gt;NOT TRUE&lt;/text&gt;
            &lt;postback&gt;quiz FALSE&lt;/postback&gt;
        &lt;/reply&gt;
        &lt;/li&gt;</v>
      </c>
    </row>
    <row r="38" spans="1:5">
      <c r="A38">
        <v>20</v>
      </c>
      <c r="B38" t="s">
        <v>3881</v>
      </c>
      <c r="C38" t="b">
        <v>0</v>
      </c>
      <c r="D38" t="str">
        <f t="shared" si="2"/>
        <v>&lt;li&gt; There is a vaccine that can stop adults from getting HIV&lt;/li&gt;</v>
      </c>
      <c r="E38" t="str">
        <f t="shared" si="1"/>
        <v>&lt;li&gt;&lt;set name='lastq'&gt;  There is a vaccine that can stop adults from getting HIV &lt;/set&gt;
        &lt;reply&gt;
            &lt;text&gt;TRUE&lt;/text&gt;
            &lt;postback&gt;quiz FALSE&lt;/postback&gt;
        &lt;/reply&gt;
        &lt;reply&gt;
            &lt;text&gt;NOT TRUE&lt;/text&gt;
            &lt;postback&gt;quiz TRUE&lt;/postback&gt;
        &lt;/reply&gt;
        &lt;/li&gt;</v>
      </c>
    </row>
    <row r="39" spans="1:5">
      <c r="A39">
        <v>21</v>
      </c>
      <c r="B39" t="s">
        <v>3901</v>
      </c>
      <c r="C39" t="b">
        <v>1</v>
      </c>
      <c r="D39" t="str">
        <f t="shared" si="2"/>
        <v>&lt;li&gt; Some drugs have been made for the treatment of AIDS&lt;/li&gt;</v>
      </c>
      <c r="E39" t="str">
        <f t="shared" si="1"/>
        <v>&lt;li&gt;&lt;set name='lastq'&gt;  Some drugs have been made for the treatment of AIDS &lt;/set&gt;
        &lt;reply&gt;
            &lt;text&gt;TRUE&lt;/text&gt;
            &lt;postback&gt;quiz TRUE&lt;/postback&gt;
        &lt;/reply&gt;
        &lt;reply&gt;
            &lt;text&gt;NOT TRUE&lt;/text&gt;
            &lt;postback&gt;quiz FALSE&lt;/postback&gt;
        &lt;/reply&gt;
        &lt;/li&gt;</v>
      </c>
    </row>
    <row r="40" spans="1:5">
      <c r="A40">
        <v>22</v>
      </c>
      <c r="B40" t="s">
        <v>3902</v>
      </c>
      <c r="C40" t="b">
        <v>0</v>
      </c>
      <c r="D40" t="str">
        <f t="shared" si="2"/>
        <v>&lt;li&gt; Women are always tested for HIV during their pap smears&lt;/li&gt;</v>
      </c>
      <c r="E40" t="str">
        <f t="shared" si="1"/>
        <v>&lt;li&gt;&lt;set name='lastq'&gt;  Women are always tested for HIV during their pap smears &lt;/set&gt;
        &lt;reply&gt;
            &lt;text&gt;TRUE&lt;/text&gt;
            &lt;postback&gt;quiz FALSE&lt;/postback&gt;
        &lt;/reply&gt;
        &lt;reply&gt;
            &lt;text&gt;NOT TRUE&lt;/text&gt;
            &lt;postback&gt;quiz TRUE&lt;/postback&gt;
        &lt;/reply&gt;
        &lt;/li&gt;</v>
      </c>
    </row>
    <row r="41" spans="1:5">
      <c r="A41">
        <v>23</v>
      </c>
      <c r="B41" t="s">
        <v>3910</v>
      </c>
      <c r="C41" t="b">
        <v>0</v>
      </c>
      <c r="D41" t="str">
        <f t="shared" si="2"/>
        <v>&lt;li&gt; A person cannot get HIV by having oral sex, mouth-to-penis, with a man who has HIV&lt;/li&gt;</v>
      </c>
      <c r="E41" t="str">
        <f t="shared" si="1"/>
        <v>&lt;li&gt;&lt;set name='lastq'&gt;  A person cannot get HIV by having oral sex, mouth-to-penis, with a man who has HIV &lt;/set&gt;
        &lt;reply&gt;
            &lt;text&gt;TRUE&lt;/text&gt;
            &lt;postback&gt;quiz FALSE&lt;/postback&gt;
        &lt;/reply&gt;
        &lt;reply&gt;
            &lt;text&gt;NOT TRUE&lt;/text&gt;
            &lt;postback&gt;quiz TRUE&lt;/postback&gt;
        &lt;/reply&gt;
        &lt;/li&gt;</v>
      </c>
    </row>
    <row r="42" spans="1:5">
      <c r="A42">
        <v>24</v>
      </c>
      <c r="B42" t="s">
        <v>3911</v>
      </c>
      <c r="C42" t="b">
        <v>1</v>
      </c>
      <c r="D42" t="str">
        <f t="shared" si="2"/>
        <v>&lt;li&gt; A person can get HIV even if she or he has sex with another person only one time&lt;/li&gt;</v>
      </c>
      <c r="E42" t="str">
        <f t="shared" si="1"/>
        <v>&lt;li&gt;&lt;set name='lastq'&gt;  A person can get HIV even if she or he has sex with another person only one time &lt;/set&gt;
        &lt;reply&gt;
            &lt;text&gt;TRUE&lt;/text&gt;
            &lt;postback&gt;quiz TRUE&lt;/postback&gt;
        &lt;/reply&gt;
        &lt;reply&gt;
            &lt;text&gt;NOT TRUE&lt;/text&gt;
            &lt;postback&gt;quiz FALSE&lt;/postback&gt;
        &lt;/reply&gt;
        &lt;/li&gt;</v>
      </c>
    </row>
    <row r="43" spans="1:5">
      <c r="A43">
        <v>25</v>
      </c>
      <c r="B43" t="s">
        <v>3912</v>
      </c>
      <c r="C43" t="b">
        <v>0</v>
      </c>
      <c r="D43" t="str">
        <f t="shared" si="2"/>
        <v>&lt;li&gt; Using a lambskin condom or rubber is the best protection against HIV&lt;/li&gt;</v>
      </c>
      <c r="E43" t="str">
        <f t="shared" si="1"/>
        <v>&lt;li&gt;&lt;set name='lastq'&gt;  Using a lambskin condom or rubber is the best protection against HIV &lt;/set&gt;
        &lt;reply&gt;
            &lt;text&gt;TRUE&lt;/text&gt;
            &lt;postback&gt;quiz FALSE&lt;/postback&gt;
        &lt;/reply&gt;
        &lt;reply&gt;
            &lt;text&gt;NOT TRUE&lt;/text&gt;
            &lt;postback&gt;quiz TRUE&lt;/postback&gt;
        &lt;/reply&gt;
        &lt;/li&gt;</v>
      </c>
    </row>
    <row r="44" spans="1:5">
      <c r="A44">
        <v>26</v>
      </c>
      <c r="B44" t="s">
        <v>3882</v>
      </c>
      <c r="C44" t="b">
        <v>0</v>
      </c>
      <c r="D44" t="str">
        <f t="shared" si="2"/>
        <v>&lt;li&gt; People are likely to get HIV by deep kissing, putting their tongue in their partner’s mouth, if their partner has HIV&lt;/li&gt;</v>
      </c>
      <c r="E44" t="str">
        <f t="shared" si="1"/>
        <v>&lt;li&gt;&lt;set name='lastq'&gt;  People are likely to get HIV by deep kissing, putting their tongue in their partner’s mouth, if their partner has HIV &lt;/set&gt;
        &lt;reply&gt;
            &lt;text&gt;TRUE&lt;/text&gt;
            &lt;postback&gt;quiz FALSE&lt;/postback&gt;
        &lt;/reply&gt;
        &lt;reply&gt;
            &lt;text&gt;NOT TRUE&lt;/text&gt;
            &lt;postback&gt;quiz TRUE&lt;/postback&gt;
        &lt;/reply&gt;
        &lt;/li&gt;</v>
      </c>
    </row>
    <row r="45" spans="1:5">
      <c r="A45">
        <v>27</v>
      </c>
      <c r="B45" t="s">
        <v>3903</v>
      </c>
      <c r="C45" t="b">
        <v>0</v>
      </c>
      <c r="D45" t="str">
        <f t="shared" si="2"/>
        <v>&lt;li&gt; A person can get HIV by giving blood&lt;/li&gt;</v>
      </c>
      <c r="E45" t="str">
        <f t="shared" si="1"/>
        <v>&lt;li&gt;&lt;set name='lastq'&gt;  A person can get HIV by giving blood &lt;/set&gt;
        &lt;reply&gt;
            &lt;text&gt;TRUE&lt;/text&gt;
            &lt;postback&gt;quiz FALSE&lt;/postback&gt;
        &lt;/reply&gt;
        &lt;reply&gt;
            &lt;text&gt;NOT TRUE&lt;/text&gt;
            &lt;postback&gt;quiz TRUE&lt;/postback&gt;
        &lt;/reply&gt;
        &lt;/li&gt;</v>
      </c>
    </row>
    <row r="46" spans="1:5">
      <c r="A46">
        <v>28</v>
      </c>
      <c r="B46" t="s">
        <v>3883</v>
      </c>
      <c r="C46" t="b">
        <v>0</v>
      </c>
      <c r="D46" t="str">
        <f t="shared" si="2"/>
        <v>&lt;li&gt; A woman cannot get HIV if she has sex during her period&lt;/li&gt;</v>
      </c>
      <c r="E46" t="str">
        <f t="shared" si="1"/>
        <v>&lt;li&gt;&lt;set name='lastq'&gt;  A woman cannot get HIV if she has sex during her period &lt;/set&gt;
        &lt;reply&gt;
            &lt;text&gt;TRUE&lt;/text&gt;
            &lt;postback&gt;quiz FALSE&lt;/postback&gt;
        &lt;/reply&gt;
        &lt;reply&gt;
            &lt;text&gt;NOT TRUE&lt;/text&gt;
            &lt;postback&gt;quiz TRUE&lt;/postback&gt;
        &lt;/reply&gt;
        &lt;/li&gt;</v>
      </c>
    </row>
    <row r="47" spans="1:5">
      <c r="A47">
        <v>29</v>
      </c>
      <c r="B47" t="s">
        <v>3904</v>
      </c>
      <c r="C47" t="b">
        <v>0</v>
      </c>
      <c r="D47" t="str">
        <f t="shared" si="2"/>
        <v>&lt;li&gt; You can usually tell if someone has HIV by looking at them&lt;/li&gt;</v>
      </c>
      <c r="E47" t="str">
        <f t="shared" si="1"/>
        <v>&lt;li&gt;&lt;set name='lastq'&gt;  You can usually tell if someone has HIV by looking at them &lt;/set&gt;
        &lt;reply&gt;
            &lt;text&gt;TRUE&lt;/text&gt;
            &lt;postback&gt;quiz FALSE&lt;/postback&gt;
        &lt;/reply&gt;
        &lt;reply&gt;
            &lt;text&gt;NOT TRUE&lt;/text&gt;
            &lt;postback&gt;quiz TRUE&lt;/postback&gt;
        &lt;/reply&gt;
        &lt;/li&gt;</v>
      </c>
    </row>
    <row r="48" spans="1:5">
      <c r="A48">
        <v>30</v>
      </c>
      <c r="B48" t="s">
        <v>3884</v>
      </c>
      <c r="C48" t="b">
        <v>1</v>
      </c>
      <c r="D48" t="str">
        <f t="shared" si="2"/>
        <v>&lt;li&gt; There is a female condom that can help decrease a woman’s chance of getting HIV&lt;/li&gt;</v>
      </c>
      <c r="E48" t="str">
        <f t="shared" si="1"/>
        <v>&lt;li&gt;&lt;set name='lastq'&gt;  There is a female condom that can help decrease a woman’s chance of getting HIV &lt;/set&gt;
        &lt;reply&gt;
            &lt;text&gt;TRUE&lt;/text&gt;
            &lt;postback&gt;quiz TRUE&lt;/postback&gt;
        &lt;/reply&gt;
        &lt;reply&gt;
            &lt;text&gt;NOT TRUE&lt;/text&gt;
            &lt;postback&gt;quiz FALSE&lt;/postback&gt;
        &lt;/reply&gt;
        &lt;/li&gt;</v>
      </c>
    </row>
    <row r="49" spans="1:5">
      <c r="A49">
        <v>31</v>
      </c>
      <c r="B49" t="s">
        <v>3885</v>
      </c>
      <c r="C49" t="b">
        <v>0</v>
      </c>
      <c r="D49" t="str">
        <f t="shared" si="2"/>
        <v>&lt;li&gt; A natural skin condom works better against HIV than does a latex condom&lt;/li&gt;</v>
      </c>
      <c r="E49" t="str">
        <f t="shared" si="1"/>
        <v>&lt;li&gt;&lt;set name='lastq'&gt;  A natural skin condom works better against HIV than does a latex condom &lt;/set&gt;
        &lt;reply&gt;
            &lt;text&gt;TRUE&lt;/text&gt;
            &lt;postback&gt;quiz FALSE&lt;/postback&gt;
        &lt;/reply&gt;
        &lt;reply&gt;
            &lt;text&gt;NOT TRUE&lt;/text&gt;
            &lt;postback&gt;quiz TRUE&lt;/postback&gt;
        &lt;/reply&gt;
        &lt;/li&gt;</v>
      </c>
    </row>
    <row r="50" spans="1:5">
      <c r="A50">
        <v>32</v>
      </c>
      <c r="B50" t="s">
        <v>3886</v>
      </c>
      <c r="C50" t="b">
        <v>0</v>
      </c>
      <c r="D50" t="str">
        <f t="shared" si="2"/>
        <v>&lt;li&gt; A person will NOT get HIV if she or he is taking antibiotics&lt;/li&gt;</v>
      </c>
      <c r="E50" t="str">
        <f t="shared" si="1"/>
        <v>&lt;li&gt;&lt;set name='lastq'&gt;  A person will NOT get HIV if she or he is taking antibiotics &lt;/set&gt;
        &lt;reply&gt;
            &lt;text&gt;TRUE&lt;/text&gt;
            &lt;postback&gt;quiz FALSE&lt;/postback&gt;
        &lt;/reply&gt;
        &lt;reply&gt;
            &lt;text&gt;NOT TRUE&lt;/text&gt;
            &lt;postback&gt;quiz TRUE&lt;/postback&gt;
        &lt;/reply&gt;
        &lt;/li&gt;</v>
      </c>
    </row>
    <row r="51" spans="1:5">
      <c r="A51">
        <v>33</v>
      </c>
      <c r="B51" t="s">
        <v>3887</v>
      </c>
      <c r="C51" t="b">
        <v>1</v>
      </c>
      <c r="D51" t="str">
        <f t="shared" si="2"/>
        <v>&lt;li&gt; Having sex with more than one partner can increase a person’s chance of being infected with HIV&lt;/li&gt;</v>
      </c>
      <c r="E51" t="str">
        <f t="shared" si="1"/>
        <v>&lt;li&gt;&lt;set name='lastq'&gt;  Having sex with more than one partner can increase a person’s chance of being infected with HIV &lt;/set&gt;
        &lt;reply&gt;
            &lt;text&gt;TRUE&lt;/text&gt;
            &lt;postback&gt;quiz TRUE&lt;/postback&gt;
        &lt;/reply&gt;
        &lt;reply&gt;
            &lt;text&gt;NOT TRUE&lt;/text&gt;
            &lt;postback&gt;quiz FALSE&lt;/postback&gt;
        &lt;/reply&gt;
        &lt;/li&gt;</v>
      </c>
    </row>
    <row r="52" spans="1:5">
      <c r="A52">
        <v>34</v>
      </c>
      <c r="B52" t="s">
        <v>3888</v>
      </c>
      <c r="C52" t="b">
        <v>0</v>
      </c>
      <c r="D52" t="str">
        <f t="shared" si="2"/>
        <v>&lt;li&gt; Taking a test for HIV one week after having sex will tell a person if she or he has HIV&lt;/li&gt;</v>
      </c>
      <c r="E52" t="str">
        <f t="shared" si="1"/>
        <v>&lt;li&gt;&lt;set name='lastq'&gt;  Taking a test for HIV one week after having sex will tell a person if she or he has HIV &lt;/set&gt;
        &lt;reply&gt;
            &lt;text&gt;TRUE&lt;/text&gt;
            &lt;postback&gt;quiz FALSE&lt;/postback&gt;
        &lt;/reply&gt;
        &lt;reply&gt;
            &lt;text&gt;NOT TRUE&lt;/text&gt;
            &lt;postback&gt;quiz TRUE&lt;/postback&gt;
        &lt;/reply&gt;
        &lt;/li&gt;</v>
      </c>
    </row>
    <row r="53" spans="1:5">
      <c r="A53">
        <v>35</v>
      </c>
      <c r="B53" t="s">
        <v>3889</v>
      </c>
      <c r="C53" t="b">
        <v>0</v>
      </c>
      <c r="D53" t="str">
        <f t="shared" si="2"/>
        <v>&lt;li&gt; A person can get HIV by sitting in a hot tub or a swimming pool with a person who has HIV&lt;/li&gt;</v>
      </c>
      <c r="E53" t="str">
        <f t="shared" si="1"/>
        <v>&lt;li&gt;&lt;set name='lastq'&gt;  A person can get HIV by sitting in a hot tub or a swimming pool with a person who has HIV &lt;/set&gt;
        &lt;reply&gt;
            &lt;text&gt;TRUE&lt;/text&gt;
            &lt;postback&gt;quiz FALSE&lt;/postback&gt;
        &lt;/reply&gt;
        &lt;reply&gt;
            &lt;text&gt;NOT TRUE&lt;/text&gt;
            &lt;postback&gt;quiz TRUE&lt;/postback&gt;
        &lt;/reply&gt;
        &lt;/li&gt;</v>
      </c>
    </row>
    <row r="54" spans="1:5">
      <c r="A54">
        <v>36</v>
      </c>
      <c r="B54" t="s">
        <v>3913</v>
      </c>
      <c r="C54" t="b">
        <v>0</v>
      </c>
      <c r="D54" t="str">
        <f t="shared" si="2"/>
        <v>&lt;li&gt; A person can get HIV through contact with saliva, tears, sweat, or urine&lt;/li&gt;</v>
      </c>
      <c r="E54" t="str">
        <f t="shared" si="1"/>
        <v>&lt;li&gt;&lt;set name='lastq'&gt;  A person can get HIV through contact with saliva, tears, sweat, or urine &lt;/set&gt;
        &lt;reply&gt;
            &lt;text&gt;TRUE&lt;/text&gt;
            &lt;postback&gt;quiz FALSE&lt;/postback&gt;
        &lt;/reply&gt;
        &lt;reply&gt;
            &lt;text&gt;NOT TRUE&lt;/text&gt;
            &lt;postback&gt;quiz TRUE&lt;/postback&gt;
        &lt;/reply&gt;
        &lt;/li&gt;</v>
      </c>
    </row>
    <row r="55" spans="1:5">
      <c r="A55">
        <v>37</v>
      </c>
      <c r="B55" t="s">
        <v>3914</v>
      </c>
      <c r="C55" t="b">
        <v>1</v>
      </c>
      <c r="D55" t="str">
        <f t="shared" si="2"/>
        <v>&lt;li&gt; A person can get HIV from a woman’s vaginal secretions/wetness from her vagina&lt;/li&gt;</v>
      </c>
      <c r="E55" t="str">
        <f t="shared" si="1"/>
        <v>&lt;li&gt;&lt;set name='lastq'&gt;  A person can get HIV from a woman’s vaginal secretions/wetness from her vagina &lt;/set&gt;
        &lt;reply&gt;
            &lt;text&gt;TRUE&lt;/text&gt;
            &lt;postback&gt;quiz TRUE&lt;/postback&gt;
        &lt;/reply&gt;
        &lt;reply&gt;
            &lt;text&gt;NOT TRUE&lt;/text&gt;
            &lt;postback&gt;quiz FALSE&lt;/postback&gt;
        &lt;/reply&gt;
        &lt;/li&gt;</v>
      </c>
    </row>
    <row r="56" spans="1:5">
      <c r="A56">
        <v>38</v>
      </c>
      <c r="B56" t="s">
        <v>3915</v>
      </c>
      <c r="C56" t="b">
        <v>1</v>
      </c>
      <c r="D56" t="str">
        <f t="shared" si="2"/>
        <v>&lt;li&gt; A person can get HIV if having oral sex, mouth on vagina, with a woman&lt;/li&gt;</v>
      </c>
      <c r="E56" t="str">
        <f t="shared" si="1"/>
        <v>&lt;li&gt;&lt;set name='lastq'&gt;  A person can get HIV if having oral sex, mouth on vagina, with a woman &lt;/set&gt;
        &lt;reply&gt;
            &lt;text&gt;TRUE&lt;/text&gt;
            &lt;postback&gt;quiz TRUE&lt;/postback&gt;
        &lt;/reply&gt;
        &lt;reply&gt;
            &lt;text&gt;NOT TRUE&lt;/text&gt;
            &lt;postback&gt;quiz FALSE&lt;/postback&gt;
        &lt;/reply&gt;
        &lt;/li&gt;</v>
      </c>
    </row>
    <row r="57" spans="1:5">
      <c r="A57">
        <v>39</v>
      </c>
      <c r="B57" t="s">
        <v>3916</v>
      </c>
      <c r="C57" t="b">
        <v>0</v>
      </c>
      <c r="D57" t="str">
        <f t="shared" si="2"/>
        <v>&lt;li&gt; If a person tests positive for HIV, then the test site will have to tell all of his or her partners&lt;/li&gt;</v>
      </c>
      <c r="E57" t="str">
        <f t="shared" si="1"/>
        <v>&lt;li&gt;&lt;set name='lastq'&gt;  If a person tests positive for HIV, then the test site will have to tell all of his or her partners &lt;/set&gt;
        &lt;reply&gt;
            &lt;text&gt;TRUE&lt;/text&gt;
            &lt;postback&gt;quiz FALSE&lt;/postback&gt;
        &lt;/reply&gt;
        &lt;reply&gt;
            &lt;text&gt;NOT TRUE&lt;/text&gt;
            &lt;postback&gt;quiz TRUE&lt;/postback&gt;
        &lt;/reply&gt;
        &lt;/li&gt;</v>
      </c>
    </row>
    <row r="58" spans="1:5">
      <c r="A58">
        <v>40</v>
      </c>
      <c r="B58" t="s">
        <v>3891</v>
      </c>
      <c r="C58" t="b">
        <v>0</v>
      </c>
      <c r="D58" t="str">
        <f t="shared" si="2"/>
        <v>&lt;li&gt; Using Vaseline or baby oil with condoms lowers the chance of getting HIV&lt;/li&gt;</v>
      </c>
      <c r="E58" t="str">
        <f t="shared" si="1"/>
        <v>&lt;li&gt;&lt;set name='lastq'&gt;  Using Vaseline or baby oil with condoms lowers the chance of getting HIV &lt;/set&gt;
        &lt;reply&gt;
            &lt;text&gt;TRUE&lt;/text&gt;
            &lt;postback&gt;quiz FALSE&lt;/postback&gt;
        &lt;/reply&gt;
        &lt;reply&gt;
            &lt;text&gt;NOT TRUE&lt;/text&gt;
            &lt;postback&gt;quiz TRUE&lt;/postback&gt;
        &lt;/reply&gt;
        &lt;/li&gt;</v>
      </c>
    </row>
    <row r="59" spans="1:5">
      <c r="A59">
        <v>41</v>
      </c>
      <c r="B59" t="s">
        <v>3917</v>
      </c>
      <c r="C59" t="b">
        <v>0</v>
      </c>
      <c r="D59" t="str">
        <f t="shared" si="2"/>
        <v>&lt;li&gt; Washing drug use equipment/”works” with cold water kills HIV&lt;/li&gt;</v>
      </c>
      <c r="E59" t="str">
        <f t="shared" si="1"/>
        <v>&lt;li&gt;&lt;set name='lastq'&gt;  Washing drug use equipment/”works” with cold water kills HIV &lt;/set&gt;
        &lt;reply&gt;
            &lt;text&gt;TRUE&lt;/text&gt;
            &lt;postback&gt;quiz FALSE&lt;/postback&gt;
        &lt;/reply&gt;
        &lt;reply&gt;
            &lt;text&gt;NOT TRUE&lt;/text&gt;
            &lt;postback&gt;quiz TRUE&lt;/postback&gt;
        &lt;/reply&gt;
        &lt;/li&gt;</v>
      </c>
    </row>
    <row r="60" spans="1:5">
      <c r="A60">
        <v>42</v>
      </c>
      <c r="B60" t="s">
        <v>3918</v>
      </c>
      <c r="C60" t="b">
        <v>1</v>
      </c>
      <c r="D60" t="str">
        <f t="shared" si="2"/>
        <v>&lt;li&gt; A woman can get HIV if she has vaginal sex with a man who has HIV&lt;/li&gt;</v>
      </c>
      <c r="E60" t="str">
        <f t="shared" si="1"/>
        <v>&lt;li&gt;&lt;set name='lastq'&gt;  A woman can get HIV if she has vaginal sex with a man who has HIV &lt;/set&gt;
        &lt;reply&gt;
            &lt;text&gt;TRUE&lt;/text&gt;
            &lt;postback&gt;quiz TRUE&lt;/postback&gt;
        &lt;/reply&gt;
        &lt;reply&gt;
            &lt;text&gt;NOT TRUE&lt;/text&gt;
            &lt;postback&gt;quiz FALSE&lt;/postback&gt;
        &lt;/reply&gt;
        &lt;/li&gt;</v>
      </c>
    </row>
    <row r="61" spans="1:5">
      <c r="A61">
        <v>43</v>
      </c>
      <c r="B61" t="s">
        <v>3919</v>
      </c>
      <c r="C61" t="b">
        <v>1</v>
      </c>
      <c r="D61" t="str">
        <f t="shared" si="2"/>
        <v>&lt;li&gt; Athletes who share needles when using steroids can get HIV from the needles&lt;/li&gt;</v>
      </c>
      <c r="E61" t="str">
        <f t="shared" si="1"/>
        <v>&lt;li&gt;&lt;set name='lastq'&gt;  Athletes who share needles when using steroids can get HIV from the needles &lt;/set&gt;
        &lt;reply&gt;
            &lt;text&gt;TRUE&lt;/text&gt;
            &lt;postback&gt;quiz TRUE&lt;/postback&gt;
        &lt;/reply&gt;
        &lt;reply&gt;
            &lt;text&gt;NOT TRUE&lt;/text&gt;
            &lt;postback&gt;quiz FALSE&lt;/postback&gt;
        &lt;/reply&gt;
        &lt;/li&gt;</v>
      </c>
    </row>
    <row r="62" spans="1:5">
      <c r="A62">
        <v>44</v>
      </c>
      <c r="B62" t="s">
        <v>3905</v>
      </c>
      <c r="C62" t="b">
        <v>0</v>
      </c>
      <c r="D62" t="str">
        <f t="shared" si="2"/>
        <v>&lt;li&gt; Douching after sex will keep a woman from getting HIV&lt;/li&gt;</v>
      </c>
      <c r="E62" t="str">
        <f t="shared" si="1"/>
        <v>&lt;li&gt;&lt;set name='lastq'&gt;  Douching after sex will keep a woman from getting HIV &lt;/set&gt;
        &lt;reply&gt;
            &lt;text&gt;TRUE&lt;/text&gt;
            &lt;postback&gt;quiz FALSE&lt;/postback&gt;
        &lt;/reply&gt;
        &lt;reply&gt;
            &lt;text&gt;NOT TRUE&lt;/text&gt;
            &lt;postback&gt;quiz TRUE&lt;/postback&gt;
        &lt;/reply&gt;
        &lt;/li&gt;</v>
      </c>
    </row>
    <row r="63" spans="1:5">
      <c r="A63">
        <v>45</v>
      </c>
      <c r="B63" t="s">
        <v>3906</v>
      </c>
      <c r="C63" t="b">
        <v>0</v>
      </c>
      <c r="D63" t="str">
        <f t="shared" si="2"/>
        <v>&lt;li&gt; Taking vitamins keeps a person from getting HIV&lt;/li&gt;</v>
      </c>
      <c r="E63" t="str">
        <f t="shared" si="1"/>
        <v>&lt;li&gt;&lt;set name='lastq'&gt;  Taking vitamins keeps a person from getting HIV &lt;/set&gt;
        &lt;reply&gt;
            &lt;text&gt;TRUE&lt;/text&gt;
            &lt;postback&gt;quiz FALSE&lt;/postback&gt;
        &lt;/reply&gt;
        &lt;reply&gt;
            &lt;text&gt;NOT TRUE&lt;/text&gt;
            &lt;postback&gt;quiz TRUE&lt;/postback&gt;
        &lt;/reply&gt;
        &lt;/li&gt;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081A5-F6ED-4573-976E-BEAA082688C1}">
  <dimension ref="A1:A262"/>
  <sheetViews>
    <sheetView topLeftCell="A52" workbookViewId="0">
      <selection activeCell="A117" sqref="A117"/>
    </sheetView>
  </sheetViews>
  <sheetFormatPr defaultRowHeight="15"/>
  <cols>
    <col min="1" max="1" width="78.28515625" customWidth="1"/>
  </cols>
  <sheetData>
    <row r="1" spans="1:1">
      <c r="A1" t="s">
        <v>1772</v>
      </c>
    </row>
    <row r="2" spans="1:1">
      <c r="A2" t="s">
        <v>1773</v>
      </c>
    </row>
    <row r="3" spans="1:1">
      <c r="A3" t="s">
        <v>1774</v>
      </c>
    </row>
    <row r="4" spans="1:1">
      <c r="A4" t="s">
        <v>1775</v>
      </c>
    </row>
    <row r="5" spans="1:1">
      <c r="A5" t="s">
        <v>1776</v>
      </c>
    </row>
    <row r="6" spans="1:1">
      <c r="A6" t="s">
        <v>1777</v>
      </c>
    </row>
    <row r="7" spans="1:1">
      <c r="A7" t="s">
        <v>1778</v>
      </c>
    </row>
    <row r="8" spans="1:1">
      <c r="A8" t="s">
        <v>1779</v>
      </c>
    </row>
    <row r="9" spans="1:1">
      <c r="A9" t="s">
        <v>1780</v>
      </c>
    </row>
    <row r="10" spans="1:1">
      <c r="A10" t="s">
        <v>1781</v>
      </c>
    </row>
    <row r="11" spans="1:1">
      <c r="A11" t="s">
        <v>1782</v>
      </c>
    </row>
    <row r="12" spans="1:1">
      <c r="A12" t="s">
        <v>1783</v>
      </c>
    </row>
    <row r="13" spans="1:1">
      <c r="A13" t="s">
        <v>1784</v>
      </c>
    </row>
    <row r="14" spans="1:1">
      <c r="A14" t="s">
        <v>1785</v>
      </c>
    </row>
    <row r="15" spans="1:1">
      <c r="A15" t="s">
        <v>1786</v>
      </c>
    </row>
    <row r="16" spans="1:1">
      <c r="A16" t="s">
        <v>1787</v>
      </c>
    </row>
    <row r="17" spans="1:1">
      <c r="A17" t="s">
        <v>1788</v>
      </c>
    </row>
    <row r="18" spans="1:1">
      <c r="A18" t="s">
        <v>1789</v>
      </c>
    </row>
    <row r="19" spans="1:1">
      <c r="A19" t="s">
        <v>1790</v>
      </c>
    </row>
    <row r="20" spans="1:1">
      <c r="A20" t="s">
        <v>1791</v>
      </c>
    </row>
    <row r="21" spans="1:1">
      <c r="A21" t="s">
        <v>1792</v>
      </c>
    </row>
    <row r="22" spans="1:1">
      <c r="A22" t="s">
        <v>1793</v>
      </c>
    </row>
    <row r="23" spans="1:1">
      <c r="A23" t="s">
        <v>1794</v>
      </c>
    </row>
    <row r="24" spans="1:1">
      <c r="A24" t="s">
        <v>1795</v>
      </c>
    </row>
    <row r="25" spans="1:1">
      <c r="A25" t="s">
        <v>1796</v>
      </c>
    </row>
    <row r="26" spans="1:1">
      <c r="A26" t="s">
        <v>1797</v>
      </c>
    </row>
    <row r="27" spans="1:1">
      <c r="A27" t="s">
        <v>1798</v>
      </c>
    </row>
    <row r="28" spans="1:1">
      <c r="A28" t="s">
        <v>1799</v>
      </c>
    </row>
    <row r="29" spans="1:1">
      <c r="A29" t="s">
        <v>1800</v>
      </c>
    </row>
    <row r="30" spans="1:1">
      <c r="A30" t="s">
        <v>1801</v>
      </c>
    </row>
    <row r="31" spans="1:1">
      <c r="A31" t="s">
        <v>1802</v>
      </c>
    </row>
    <row r="32" spans="1:1">
      <c r="A32" t="s">
        <v>1803</v>
      </c>
    </row>
    <row r="33" spans="1:1">
      <c r="A33" t="s">
        <v>1804</v>
      </c>
    </row>
    <row r="34" spans="1:1">
      <c r="A34" t="s">
        <v>1805</v>
      </c>
    </row>
    <row r="35" spans="1:1">
      <c r="A35" t="s">
        <v>1806</v>
      </c>
    </row>
    <row r="36" spans="1:1">
      <c r="A36" t="s">
        <v>1807</v>
      </c>
    </row>
    <row r="37" spans="1:1">
      <c r="A37" t="s">
        <v>1808</v>
      </c>
    </row>
    <row r="38" spans="1:1">
      <c r="A38" t="s">
        <v>1809</v>
      </c>
    </row>
    <row r="39" spans="1:1">
      <c r="A39" t="s">
        <v>1810</v>
      </c>
    </row>
    <row r="40" spans="1:1">
      <c r="A40" t="s">
        <v>1811</v>
      </c>
    </row>
    <row r="41" spans="1:1">
      <c r="A41" t="s">
        <v>1812</v>
      </c>
    </row>
    <row r="42" spans="1:1">
      <c r="A42" t="s">
        <v>1813</v>
      </c>
    </row>
    <row r="43" spans="1:1">
      <c r="A43" t="s">
        <v>1814</v>
      </c>
    </row>
    <row r="44" spans="1:1">
      <c r="A44" t="s">
        <v>1815</v>
      </c>
    </row>
    <row r="45" spans="1:1">
      <c r="A45" t="s">
        <v>1816</v>
      </c>
    </row>
    <row r="46" spans="1:1">
      <c r="A46" t="s">
        <v>1817</v>
      </c>
    </row>
    <row r="47" spans="1:1">
      <c r="A47" t="s">
        <v>1818</v>
      </c>
    </row>
    <row r="48" spans="1:1">
      <c r="A48" t="s">
        <v>1819</v>
      </c>
    </row>
    <row r="49" spans="1:1">
      <c r="A49" t="s">
        <v>1820</v>
      </c>
    </row>
    <row r="50" spans="1:1">
      <c r="A50" t="s">
        <v>1821</v>
      </c>
    </row>
    <row r="51" spans="1:1">
      <c r="A51" t="s">
        <v>1822</v>
      </c>
    </row>
    <row r="52" spans="1:1">
      <c r="A52" t="s">
        <v>1823</v>
      </c>
    </row>
    <row r="53" spans="1:1">
      <c r="A53" t="s">
        <v>1824</v>
      </c>
    </row>
    <row r="54" spans="1:1">
      <c r="A54" t="s">
        <v>1825</v>
      </c>
    </row>
    <row r="55" spans="1:1">
      <c r="A55" t="s">
        <v>1826</v>
      </c>
    </row>
    <row r="56" spans="1:1">
      <c r="A56" t="s">
        <v>1827</v>
      </c>
    </row>
    <row r="57" spans="1:1">
      <c r="A57" t="s">
        <v>1828</v>
      </c>
    </row>
    <row r="58" spans="1:1">
      <c r="A58" t="s">
        <v>1829</v>
      </c>
    </row>
    <row r="59" spans="1:1">
      <c r="A59" t="s">
        <v>1830</v>
      </c>
    </row>
    <row r="60" spans="1:1">
      <c r="A60" t="s">
        <v>1831</v>
      </c>
    </row>
    <row r="61" spans="1:1">
      <c r="A61" t="s">
        <v>1832</v>
      </c>
    </row>
    <row r="62" spans="1:1">
      <c r="A62" t="s">
        <v>1833</v>
      </c>
    </row>
    <row r="63" spans="1:1">
      <c r="A63" t="s">
        <v>1834</v>
      </c>
    </row>
    <row r="64" spans="1:1">
      <c r="A64" t="s">
        <v>1835</v>
      </c>
    </row>
    <row r="65" spans="1:1">
      <c r="A65" t="s">
        <v>1836</v>
      </c>
    </row>
    <row r="66" spans="1:1">
      <c r="A66" t="s">
        <v>1837</v>
      </c>
    </row>
    <row r="67" spans="1:1">
      <c r="A67" t="s">
        <v>1838</v>
      </c>
    </row>
    <row r="68" spans="1:1">
      <c r="A68" t="s">
        <v>1839</v>
      </c>
    </row>
    <row r="69" spans="1:1">
      <c r="A69" t="s">
        <v>1840</v>
      </c>
    </row>
    <row r="70" spans="1:1">
      <c r="A70" t="s">
        <v>1841</v>
      </c>
    </row>
    <row r="71" spans="1:1">
      <c r="A71" t="s">
        <v>1842</v>
      </c>
    </row>
    <row r="72" spans="1:1">
      <c r="A72" t="s">
        <v>1843</v>
      </c>
    </row>
    <row r="73" spans="1:1">
      <c r="A73" t="s">
        <v>1844</v>
      </c>
    </row>
    <row r="74" spans="1:1">
      <c r="A74" t="s">
        <v>1845</v>
      </c>
    </row>
    <row r="75" spans="1:1">
      <c r="A75" t="s">
        <v>1846</v>
      </c>
    </row>
    <row r="76" spans="1:1">
      <c r="A76" t="s">
        <v>1847</v>
      </c>
    </row>
    <row r="77" spans="1:1">
      <c r="A77" t="s">
        <v>1848</v>
      </c>
    </row>
    <row r="78" spans="1:1">
      <c r="A78" t="s">
        <v>1849</v>
      </c>
    </row>
    <row r="79" spans="1:1">
      <c r="A79" t="s">
        <v>1850</v>
      </c>
    </row>
    <row r="80" spans="1:1">
      <c r="A80" t="s">
        <v>1851</v>
      </c>
    </row>
    <row r="81" spans="1:1">
      <c r="A81" t="s">
        <v>1852</v>
      </c>
    </row>
    <row r="82" spans="1:1">
      <c r="A82" t="s">
        <v>1853</v>
      </c>
    </row>
    <row r="83" spans="1:1">
      <c r="A83" t="s">
        <v>1854</v>
      </c>
    </row>
    <row r="84" spans="1:1">
      <c r="A84" t="s">
        <v>1855</v>
      </c>
    </row>
    <row r="85" spans="1:1">
      <c r="A85" t="s">
        <v>1856</v>
      </c>
    </row>
    <row r="86" spans="1:1">
      <c r="A86" t="s">
        <v>1857</v>
      </c>
    </row>
    <row r="87" spans="1:1">
      <c r="A87" t="s">
        <v>1858</v>
      </c>
    </row>
    <row r="88" spans="1:1">
      <c r="A88" t="s">
        <v>1859</v>
      </c>
    </row>
    <row r="89" spans="1:1">
      <c r="A89" t="s">
        <v>1860</v>
      </c>
    </row>
    <row r="90" spans="1:1">
      <c r="A90" t="s">
        <v>1861</v>
      </c>
    </row>
    <row r="91" spans="1:1">
      <c r="A91" t="s">
        <v>1862</v>
      </c>
    </row>
    <row r="92" spans="1:1">
      <c r="A92" t="s">
        <v>1863</v>
      </c>
    </row>
    <row r="93" spans="1:1">
      <c r="A93" t="s">
        <v>1864</v>
      </c>
    </row>
    <row r="94" spans="1:1">
      <c r="A94" t="s">
        <v>1865</v>
      </c>
    </row>
    <row r="95" spans="1:1">
      <c r="A95" t="s">
        <v>1866</v>
      </c>
    </row>
    <row r="96" spans="1:1">
      <c r="A96" t="s">
        <v>1867</v>
      </c>
    </row>
    <row r="97" spans="1:1">
      <c r="A97" t="s">
        <v>1868</v>
      </c>
    </row>
    <row r="98" spans="1:1">
      <c r="A98" t="s">
        <v>1869</v>
      </c>
    </row>
    <row r="99" spans="1:1">
      <c r="A99" t="s">
        <v>1870</v>
      </c>
    </row>
    <row r="100" spans="1:1">
      <c r="A100" t="s">
        <v>1871</v>
      </c>
    </row>
    <row r="101" spans="1:1">
      <c r="A101" t="s">
        <v>1872</v>
      </c>
    </row>
    <row r="102" spans="1:1">
      <c r="A102" t="s">
        <v>1873</v>
      </c>
    </row>
    <row r="103" spans="1:1">
      <c r="A103" t="s">
        <v>1874</v>
      </c>
    </row>
    <row r="104" spans="1:1">
      <c r="A104" t="s">
        <v>1875</v>
      </c>
    </row>
    <row r="105" spans="1:1">
      <c r="A105" t="s">
        <v>467</v>
      </c>
    </row>
    <row r="106" spans="1:1">
      <c r="A106" t="s">
        <v>1876</v>
      </c>
    </row>
    <row r="107" spans="1:1">
      <c r="A107" t="s">
        <v>1877</v>
      </c>
    </row>
    <row r="108" spans="1:1">
      <c r="A108" t="s">
        <v>1878</v>
      </c>
    </row>
    <row r="109" spans="1:1">
      <c r="A109" t="s">
        <v>1879</v>
      </c>
    </row>
    <row r="110" spans="1:1">
      <c r="A110" t="s">
        <v>1880</v>
      </c>
    </row>
    <row r="111" spans="1:1">
      <c r="A111" t="s">
        <v>1881</v>
      </c>
    </row>
    <row r="112" spans="1:1">
      <c r="A112" t="s">
        <v>1882</v>
      </c>
    </row>
    <row r="113" spans="1:1">
      <c r="A113" t="s">
        <v>1883</v>
      </c>
    </row>
    <row r="114" spans="1:1">
      <c r="A114" t="s">
        <v>1884</v>
      </c>
    </row>
    <row r="115" spans="1:1">
      <c r="A115" t="s">
        <v>1885</v>
      </c>
    </row>
    <row r="116" spans="1:1">
      <c r="A116" t="s">
        <v>1886</v>
      </c>
    </row>
    <row r="117" spans="1:1">
      <c r="A117" t="s">
        <v>465</v>
      </c>
    </row>
    <row r="118" spans="1:1">
      <c r="A118" t="s">
        <v>1887</v>
      </c>
    </row>
    <row r="119" spans="1:1">
      <c r="A119" t="s">
        <v>464</v>
      </c>
    </row>
    <row r="120" spans="1:1">
      <c r="A120" t="s">
        <v>1888</v>
      </c>
    </row>
    <row r="121" spans="1:1">
      <c r="A121" t="s">
        <v>468</v>
      </c>
    </row>
    <row r="122" spans="1:1">
      <c r="A122" t="s">
        <v>1889</v>
      </c>
    </row>
    <row r="123" spans="1:1">
      <c r="A123" t="s">
        <v>1890</v>
      </c>
    </row>
    <row r="124" spans="1:1">
      <c r="A124" t="s">
        <v>1891</v>
      </c>
    </row>
    <row r="125" spans="1:1">
      <c r="A125" t="s">
        <v>1892</v>
      </c>
    </row>
    <row r="126" spans="1:1">
      <c r="A126" t="s">
        <v>1893</v>
      </c>
    </row>
    <row r="127" spans="1:1">
      <c r="A127" t="s">
        <v>1894</v>
      </c>
    </row>
    <row r="128" spans="1:1">
      <c r="A128" t="s">
        <v>1895</v>
      </c>
    </row>
    <row r="129" spans="1:1">
      <c r="A129" t="s">
        <v>1896</v>
      </c>
    </row>
    <row r="130" spans="1:1">
      <c r="A130" t="s">
        <v>1897</v>
      </c>
    </row>
    <row r="131" spans="1:1">
      <c r="A131" t="s">
        <v>1898</v>
      </c>
    </row>
    <row r="132" spans="1:1">
      <c r="A132" t="s">
        <v>1899</v>
      </c>
    </row>
    <row r="133" spans="1:1">
      <c r="A133" t="s">
        <v>1900</v>
      </c>
    </row>
    <row r="134" spans="1:1">
      <c r="A134" t="s">
        <v>1901</v>
      </c>
    </row>
    <row r="135" spans="1:1">
      <c r="A135" t="s">
        <v>1902</v>
      </c>
    </row>
    <row r="136" spans="1:1">
      <c r="A136" t="s">
        <v>1903</v>
      </c>
    </row>
    <row r="137" spans="1:1">
      <c r="A137" t="s">
        <v>1904</v>
      </c>
    </row>
    <row r="138" spans="1:1">
      <c r="A138" t="s">
        <v>1905</v>
      </c>
    </row>
    <row r="139" spans="1:1">
      <c r="A139" t="s">
        <v>1906</v>
      </c>
    </row>
    <row r="140" spans="1:1">
      <c r="A140" t="s">
        <v>1907</v>
      </c>
    </row>
    <row r="141" spans="1:1">
      <c r="A141" t="s">
        <v>1908</v>
      </c>
    </row>
    <row r="142" spans="1:1">
      <c r="A142" t="s">
        <v>1909</v>
      </c>
    </row>
    <row r="143" spans="1:1">
      <c r="A143" t="s">
        <v>1910</v>
      </c>
    </row>
    <row r="144" spans="1:1">
      <c r="A144" t="s">
        <v>1911</v>
      </c>
    </row>
    <row r="145" spans="1:1">
      <c r="A145" t="s">
        <v>1912</v>
      </c>
    </row>
    <row r="146" spans="1:1">
      <c r="A146" t="s">
        <v>1913</v>
      </c>
    </row>
    <row r="147" spans="1:1">
      <c r="A147" t="s">
        <v>1914</v>
      </c>
    </row>
    <row r="148" spans="1:1">
      <c r="A148" t="s">
        <v>1915</v>
      </c>
    </row>
    <row r="149" spans="1:1">
      <c r="A149" t="s">
        <v>1916</v>
      </c>
    </row>
    <row r="150" spans="1:1">
      <c r="A150" t="s">
        <v>1917</v>
      </c>
    </row>
    <row r="151" spans="1:1">
      <c r="A151" t="s">
        <v>1918</v>
      </c>
    </row>
    <row r="152" spans="1:1">
      <c r="A152" t="s">
        <v>1919</v>
      </c>
    </row>
    <row r="153" spans="1:1">
      <c r="A153" t="s">
        <v>1920</v>
      </c>
    </row>
    <row r="154" spans="1:1">
      <c r="A154" t="s">
        <v>1921</v>
      </c>
    </row>
    <row r="155" spans="1:1">
      <c r="A155" t="s">
        <v>1922</v>
      </c>
    </row>
    <row r="156" spans="1:1">
      <c r="A156" t="s">
        <v>1923</v>
      </c>
    </row>
    <row r="157" spans="1:1">
      <c r="A157" t="s">
        <v>1924</v>
      </c>
    </row>
    <row r="158" spans="1:1">
      <c r="A158" t="s">
        <v>1925</v>
      </c>
    </row>
    <row r="159" spans="1:1">
      <c r="A159" t="s">
        <v>1926</v>
      </c>
    </row>
    <row r="160" spans="1:1">
      <c r="A160" t="s">
        <v>1927</v>
      </c>
    </row>
    <row r="161" spans="1:1">
      <c r="A161" t="s">
        <v>1928</v>
      </c>
    </row>
    <row r="162" spans="1:1">
      <c r="A162" t="s">
        <v>1929</v>
      </c>
    </row>
    <row r="163" spans="1:1">
      <c r="A163" t="s">
        <v>1930</v>
      </c>
    </row>
    <row r="164" spans="1:1">
      <c r="A164" t="s">
        <v>1931</v>
      </c>
    </row>
    <row r="165" spans="1:1">
      <c r="A165" t="s">
        <v>1932</v>
      </c>
    </row>
    <row r="166" spans="1:1">
      <c r="A166" t="s">
        <v>1933</v>
      </c>
    </row>
    <row r="167" spans="1:1">
      <c r="A167" t="s">
        <v>1934</v>
      </c>
    </row>
    <row r="168" spans="1:1">
      <c r="A168" t="s">
        <v>1935</v>
      </c>
    </row>
    <row r="169" spans="1:1">
      <c r="A169" t="s">
        <v>1936</v>
      </c>
    </row>
    <row r="170" spans="1:1">
      <c r="A170" t="s">
        <v>1937</v>
      </c>
    </row>
    <row r="171" spans="1:1">
      <c r="A171" t="s">
        <v>1938</v>
      </c>
    </row>
    <row r="172" spans="1:1">
      <c r="A172" t="s">
        <v>1939</v>
      </c>
    </row>
    <row r="173" spans="1:1">
      <c r="A173" t="s">
        <v>1940</v>
      </c>
    </row>
    <row r="174" spans="1:1">
      <c r="A174" t="s">
        <v>1941</v>
      </c>
    </row>
    <row r="175" spans="1:1">
      <c r="A175" t="s">
        <v>1942</v>
      </c>
    </row>
    <row r="176" spans="1:1">
      <c r="A176" t="s">
        <v>1943</v>
      </c>
    </row>
    <row r="177" spans="1:1">
      <c r="A177" t="s">
        <v>1944</v>
      </c>
    </row>
    <row r="178" spans="1:1">
      <c r="A178" t="s">
        <v>1945</v>
      </c>
    </row>
    <row r="179" spans="1:1">
      <c r="A179" t="s">
        <v>1946</v>
      </c>
    </row>
    <row r="180" spans="1:1">
      <c r="A180" t="s">
        <v>1947</v>
      </c>
    </row>
    <row r="181" spans="1:1">
      <c r="A181" t="s">
        <v>1948</v>
      </c>
    </row>
    <row r="182" spans="1:1">
      <c r="A182" t="s">
        <v>1949</v>
      </c>
    </row>
    <row r="183" spans="1:1">
      <c r="A183" t="s">
        <v>1950</v>
      </c>
    </row>
    <row r="184" spans="1:1">
      <c r="A184" t="s">
        <v>1951</v>
      </c>
    </row>
    <row r="185" spans="1:1">
      <c r="A185" t="s">
        <v>1952</v>
      </c>
    </row>
    <row r="186" spans="1:1">
      <c r="A186" t="s">
        <v>1953</v>
      </c>
    </row>
    <row r="187" spans="1:1">
      <c r="A187" t="s">
        <v>1954</v>
      </c>
    </row>
    <row r="188" spans="1:1">
      <c r="A188" t="s">
        <v>1955</v>
      </c>
    </row>
    <row r="189" spans="1:1">
      <c r="A189" t="s">
        <v>1956</v>
      </c>
    </row>
    <row r="190" spans="1:1">
      <c r="A190" t="s">
        <v>1957</v>
      </c>
    </row>
    <row r="191" spans="1:1">
      <c r="A191" t="s">
        <v>1958</v>
      </c>
    </row>
    <row r="192" spans="1:1">
      <c r="A192" t="s">
        <v>1959</v>
      </c>
    </row>
    <row r="193" spans="1:1">
      <c r="A193" t="s">
        <v>1960</v>
      </c>
    </row>
    <row r="194" spans="1:1">
      <c r="A194" t="s">
        <v>1961</v>
      </c>
    </row>
    <row r="195" spans="1:1">
      <c r="A195" t="s">
        <v>1962</v>
      </c>
    </row>
    <row r="196" spans="1:1">
      <c r="A196" t="s">
        <v>1963</v>
      </c>
    </row>
    <row r="197" spans="1:1">
      <c r="A197" t="s">
        <v>1964</v>
      </c>
    </row>
    <row r="198" spans="1:1">
      <c r="A198" t="s">
        <v>1965</v>
      </c>
    </row>
    <row r="199" spans="1:1">
      <c r="A199" t="s">
        <v>1966</v>
      </c>
    </row>
    <row r="200" spans="1:1">
      <c r="A200" t="s">
        <v>1967</v>
      </c>
    </row>
    <row r="201" spans="1:1">
      <c r="A201" t="s">
        <v>1968</v>
      </c>
    </row>
    <row r="202" spans="1:1">
      <c r="A202" t="s">
        <v>1969</v>
      </c>
    </row>
    <row r="203" spans="1:1">
      <c r="A203" t="s">
        <v>1970</v>
      </c>
    </row>
    <row r="204" spans="1:1">
      <c r="A204" t="s">
        <v>1971</v>
      </c>
    </row>
    <row r="205" spans="1:1">
      <c r="A205" t="s">
        <v>1972</v>
      </c>
    </row>
    <row r="206" spans="1:1">
      <c r="A206" t="s">
        <v>1973</v>
      </c>
    </row>
    <row r="207" spans="1:1">
      <c r="A207" t="s">
        <v>1974</v>
      </c>
    </row>
    <row r="208" spans="1:1">
      <c r="A208" t="s">
        <v>1975</v>
      </c>
    </row>
    <row r="209" spans="1:1">
      <c r="A209" t="s">
        <v>1976</v>
      </c>
    </row>
    <row r="210" spans="1:1">
      <c r="A210" t="s">
        <v>1977</v>
      </c>
    </row>
    <row r="211" spans="1:1">
      <c r="A211" t="s">
        <v>1978</v>
      </c>
    </row>
    <row r="212" spans="1:1">
      <c r="A212" t="s">
        <v>1979</v>
      </c>
    </row>
    <row r="213" spans="1:1">
      <c r="A213" t="s">
        <v>1980</v>
      </c>
    </row>
    <row r="214" spans="1:1">
      <c r="A214" t="s">
        <v>1981</v>
      </c>
    </row>
    <row r="215" spans="1:1">
      <c r="A215" t="s">
        <v>1982</v>
      </c>
    </row>
    <row r="216" spans="1:1">
      <c r="A216" t="s">
        <v>1983</v>
      </c>
    </row>
    <row r="217" spans="1:1">
      <c r="A217" t="s">
        <v>1984</v>
      </c>
    </row>
    <row r="218" spans="1:1">
      <c r="A218" t="s">
        <v>1985</v>
      </c>
    </row>
    <row r="219" spans="1:1">
      <c r="A219" t="s">
        <v>1986</v>
      </c>
    </row>
    <row r="220" spans="1:1">
      <c r="A220" t="s">
        <v>1987</v>
      </c>
    </row>
    <row r="221" spans="1:1">
      <c r="A221" t="s">
        <v>1988</v>
      </c>
    </row>
    <row r="222" spans="1:1">
      <c r="A222" t="s">
        <v>1989</v>
      </c>
    </row>
    <row r="223" spans="1:1">
      <c r="A223" t="s">
        <v>1990</v>
      </c>
    </row>
    <row r="224" spans="1:1">
      <c r="A224" t="s">
        <v>1991</v>
      </c>
    </row>
    <row r="225" spans="1:1">
      <c r="A225" t="s">
        <v>1992</v>
      </c>
    </row>
    <row r="226" spans="1:1">
      <c r="A226" t="s">
        <v>1993</v>
      </c>
    </row>
    <row r="227" spans="1:1">
      <c r="A227" t="s">
        <v>1994</v>
      </c>
    </row>
    <row r="228" spans="1:1">
      <c r="A228" t="s">
        <v>1995</v>
      </c>
    </row>
    <row r="229" spans="1:1">
      <c r="A229" t="s">
        <v>1996</v>
      </c>
    </row>
    <row r="230" spans="1:1">
      <c r="A230" t="s">
        <v>1997</v>
      </c>
    </row>
    <row r="231" spans="1:1">
      <c r="A231" t="s">
        <v>1998</v>
      </c>
    </row>
    <row r="232" spans="1:1">
      <c r="A232" t="s">
        <v>1999</v>
      </c>
    </row>
    <row r="233" spans="1:1">
      <c r="A233" t="s">
        <v>2000</v>
      </c>
    </row>
    <row r="234" spans="1:1">
      <c r="A234" t="s">
        <v>2001</v>
      </c>
    </row>
    <row r="235" spans="1:1">
      <c r="A235" t="s">
        <v>2002</v>
      </c>
    </row>
    <row r="236" spans="1:1">
      <c r="A236" t="s">
        <v>2003</v>
      </c>
    </row>
    <row r="237" spans="1:1">
      <c r="A237" t="s">
        <v>2004</v>
      </c>
    </row>
    <row r="238" spans="1:1">
      <c r="A238" t="s">
        <v>2005</v>
      </c>
    </row>
    <row r="239" spans="1:1">
      <c r="A239" t="s">
        <v>2006</v>
      </c>
    </row>
    <row r="240" spans="1:1">
      <c r="A240" t="s">
        <v>2007</v>
      </c>
    </row>
    <row r="241" spans="1:1">
      <c r="A241" t="s">
        <v>2008</v>
      </c>
    </row>
    <row r="242" spans="1:1">
      <c r="A242" t="s">
        <v>2009</v>
      </c>
    </row>
    <row r="243" spans="1:1">
      <c r="A243" t="s">
        <v>2010</v>
      </c>
    </row>
    <row r="244" spans="1:1">
      <c r="A244" t="s">
        <v>2011</v>
      </c>
    </row>
    <row r="245" spans="1:1">
      <c r="A245" t="s">
        <v>2012</v>
      </c>
    </row>
    <row r="246" spans="1:1">
      <c r="A246" t="s">
        <v>2013</v>
      </c>
    </row>
    <row r="247" spans="1:1">
      <c r="A247" t="s">
        <v>2014</v>
      </c>
    </row>
    <row r="248" spans="1:1">
      <c r="A248" t="s">
        <v>2015</v>
      </c>
    </row>
    <row r="249" spans="1:1">
      <c r="A249" t="s">
        <v>2016</v>
      </c>
    </row>
    <row r="250" spans="1:1">
      <c r="A250" t="s">
        <v>2017</v>
      </c>
    </row>
    <row r="251" spans="1:1">
      <c r="A251" t="s">
        <v>2018</v>
      </c>
    </row>
    <row r="252" spans="1:1">
      <c r="A252" t="s">
        <v>2019</v>
      </c>
    </row>
    <row r="253" spans="1:1">
      <c r="A253" t="s">
        <v>2020</v>
      </c>
    </row>
    <row r="254" spans="1:1">
      <c r="A254" t="s">
        <v>2021</v>
      </c>
    </row>
    <row r="255" spans="1:1">
      <c r="A255" t="s">
        <v>2022</v>
      </c>
    </row>
    <row r="256" spans="1:1">
      <c r="A256" t="s">
        <v>2023</v>
      </c>
    </row>
    <row r="257" spans="1:1">
      <c r="A257" t="s">
        <v>2024</v>
      </c>
    </row>
    <row r="258" spans="1:1">
      <c r="A258" t="s">
        <v>2025</v>
      </c>
    </row>
    <row r="259" spans="1:1">
      <c r="A259" t="s">
        <v>2026</v>
      </c>
    </row>
    <row r="260" spans="1:1">
      <c r="A260" t="s">
        <v>2027</v>
      </c>
    </row>
    <row r="261" spans="1:1">
      <c r="A261" t="s">
        <v>2028</v>
      </c>
    </row>
    <row r="262" spans="1:1">
      <c r="A262" t="s">
        <v>2029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BF38-29AE-493E-9830-69B52A274226}">
  <dimension ref="A1:I219"/>
  <sheetViews>
    <sheetView topLeftCell="C198" workbookViewId="0">
      <selection activeCell="E2" sqref="E2:E219"/>
    </sheetView>
  </sheetViews>
  <sheetFormatPr defaultRowHeight="15"/>
  <cols>
    <col min="3" max="4" width="32" customWidth="1"/>
    <col min="5" max="5" width="70" customWidth="1"/>
    <col min="6" max="6" width="24.28515625" customWidth="1"/>
    <col min="7" max="7" width="23.140625" customWidth="1"/>
    <col min="8" max="8" width="22.42578125" customWidth="1"/>
    <col min="9" max="9" width="26" customWidth="1"/>
  </cols>
  <sheetData>
    <row r="1" spans="1:9">
      <c r="A1" t="s">
        <v>1772</v>
      </c>
      <c r="B1" t="s">
        <v>1773</v>
      </c>
      <c r="C1" t="s">
        <v>1774</v>
      </c>
      <c r="D1" t="s">
        <v>3809</v>
      </c>
      <c r="E1" t="s">
        <v>229</v>
      </c>
      <c r="F1" t="s">
        <v>3805</v>
      </c>
      <c r="G1" t="s">
        <v>3806</v>
      </c>
      <c r="H1" t="s">
        <v>3808</v>
      </c>
      <c r="I1" t="s">
        <v>38</v>
      </c>
    </row>
    <row r="2" spans="1:9">
      <c r="A2" t="s">
        <v>2030</v>
      </c>
      <c r="B2" t="s">
        <v>2031</v>
      </c>
      <c r="C2" t="s">
        <v>2032</v>
      </c>
      <c r="D2" t="str">
        <f>"["""  &amp; B2 &amp; """],"</f>
        <v>["BOL"],</v>
      </c>
      <c r="E2" t="str">
        <f>"[""" &amp; B2 &amp; """,""" &amp; F2 &amp; "&lt;br/&gt;" &amp;G2 &amp;"&lt;br/&gt;"&amp;H2 &amp; "&lt;br/&gt; - UNAIDS""],"</f>
        <v>["BOL","1000 people are living with HIV in Bolivia&lt;br/&gt;84 people out of 100 are getting treatment for their HIV. Bolivia&lt;br/&gt;19000 are infected with HIV each year. Bolivia&lt;br/&gt; - UNAIDS"],</v>
      </c>
      <c r="F2" t="str">
        <f>""&amp;IF(VLOOKUP($B2,hiv!$B:$JB,116,FALSE)&gt;0,VLOOKUP($B2,hiv!$B:$JB,116,FALSE),"An unknown number of ")&amp;" people are living with HIV in "&amp;A2</f>
        <v>1000 people are living with HIV in Bolivia</v>
      </c>
      <c r="G2" t="str">
        <f>""&amp;IF(VLOOKUP($B2,hiv!$B:$JB,119,FALSE)&gt;0,VLOOKUP($B2,hiv!$B:$JB,119,FALSE),"An unknown number of ")&amp;" people out of 100 are getting treatment for their HIV. "&amp;A2</f>
        <v>84 people out of 100 are getting treatment for their HIV. Bolivia</v>
      </c>
      <c r="H2" t="str">
        <f>""&amp;IF(VLOOKUP($B2,hiv!$B:$JB,117,FALSE)&gt;0,VLOOKUP($B2,hiv!$B:$JB,117,FALSE),"An unknown number of ")&amp;" are infected with HIV each year. "&amp;A2</f>
        <v>19000 are infected with HIV each year. Bolivia</v>
      </c>
    </row>
    <row r="3" spans="1:9">
      <c r="A3" t="s">
        <v>2050</v>
      </c>
      <c r="B3" t="s">
        <v>2051</v>
      </c>
      <c r="C3" t="s">
        <v>2032</v>
      </c>
      <c r="D3" t="str">
        <f t="shared" ref="D3:D66" si="0">"["""  &amp; B3 &amp; """],"</f>
        <v>["COL"],</v>
      </c>
      <c r="E3" t="str">
        <f t="shared" ref="E3:E66" si="1">"[""" &amp; B3 &amp; """,""" &amp; F3 &amp; "&lt;br/&gt;" &amp;G3 &amp;"&lt;br/&gt;"&amp;H3 &amp; "&lt;br/&gt; - UNAIDS""],"</f>
        <v>["COL","12000 people are living with HIV in Colombia&lt;br/&gt;An unknown number of  people out of 100 are getting treatment for their HIV. Colombia&lt;br/&gt;190000 are infected with HIV each year. Colombia&lt;br/&gt; - UNAIDS"],</v>
      </c>
      <c r="F3" t="str">
        <f>""&amp;IF(VLOOKUP($B3,hiv!$B:$JB,116,FALSE)&gt;0,VLOOKUP($B3,hiv!$B:$JB,116,FALSE),"An unknown number of ")&amp;" people are living with HIV in "&amp;A3</f>
        <v>12000 people are living with HIV in Colombia</v>
      </c>
      <c r="G3" t="str">
        <f>""&amp;IF(VLOOKUP($B3,hiv!$B:$JB,119,FALSE)&gt;0,VLOOKUP($B3,hiv!$B:$JB,119,FALSE),"An unknown number of ")&amp;" people out of 100 are getting treatment for their HIV. "&amp;A3</f>
        <v>An unknown number of  people out of 100 are getting treatment for their HIV. Colombia</v>
      </c>
      <c r="H3" t="str">
        <f>""&amp;IF(VLOOKUP($B3,hiv!$B:$JB,117,FALSE)&gt;0,VLOOKUP($B3,hiv!$B:$JB,117,FALSE),"An unknown number of ")&amp;" are infected with HIV each year. "&amp;A3</f>
        <v>190000 are infected with HIV each year. Colombia</v>
      </c>
    </row>
    <row r="4" spans="1:9">
      <c r="A4" t="s">
        <v>2062</v>
      </c>
      <c r="B4" t="s">
        <v>2063</v>
      </c>
      <c r="C4" t="s">
        <v>2032</v>
      </c>
      <c r="D4" t="str">
        <f t="shared" si="0"/>
        <v>["ECU"],</v>
      </c>
      <c r="E4" t="str">
        <f t="shared" si="1"/>
        <v>["ECU","2400 people are living with HIV in Ecuador&lt;br/&gt;88 people out of 100 are getting treatment for their HIV. Ecuador&lt;br/&gt;46000 are infected with HIV each year. Ecuador&lt;br/&gt; - UNAIDS"],</v>
      </c>
      <c r="F4" t="str">
        <f>""&amp;IF(VLOOKUP($B4,hiv!$B:$JB,116,FALSE)&gt;0,VLOOKUP($B4,hiv!$B:$JB,116,FALSE),"An unknown number of ")&amp;" people are living with HIV in "&amp;A4</f>
        <v>2400 people are living with HIV in Ecuador</v>
      </c>
      <c r="G4" t="str">
        <f>""&amp;IF(VLOOKUP($B4,hiv!$B:$JB,119,FALSE)&gt;0,VLOOKUP($B4,hiv!$B:$JB,119,FALSE),"An unknown number of ")&amp;" people out of 100 are getting treatment for their HIV. "&amp;A4</f>
        <v>88 people out of 100 are getting treatment for their HIV. Ecuador</v>
      </c>
      <c r="H4" t="str">
        <f>""&amp;IF(VLOOKUP($B4,hiv!$B:$JB,117,FALSE)&gt;0,VLOOKUP($B4,hiv!$B:$JB,117,FALSE),"An unknown number of ")&amp;" are infected with HIV each year. "&amp;A4</f>
        <v>46000 are infected with HIV each year. Ecuador</v>
      </c>
    </row>
    <row r="5" spans="1:9">
      <c r="A5" t="s">
        <v>2074</v>
      </c>
      <c r="B5" t="s">
        <v>2075</v>
      </c>
      <c r="C5" t="s">
        <v>2032</v>
      </c>
      <c r="D5" t="str">
        <f t="shared" si="0"/>
        <v>["PRY"],</v>
      </c>
      <c r="E5" t="str">
        <f t="shared" si="1"/>
        <v>["PRY","1100 people are living with HIV in Paraguay&lt;br/&gt;94 people out of 100 are getting treatment for their HIV. Paraguay&lt;br/&gt;21000 are infected with HIV each year. Paraguay&lt;br/&gt; - UNAIDS"],</v>
      </c>
      <c r="F5" t="str">
        <f>""&amp;IF(VLOOKUP($B5,hiv!$B:$JB,116,FALSE)&gt;0,VLOOKUP($B5,hiv!$B:$JB,116,FALSE),"An unknown number of ")&amp;" people are living with HIV in "&amp;A5</f>
        <v>1100 people are living with HIV in Paraguay</v>
      </c>
      <c r="G5" t="str">
        <f>""&amp;IF(VLOOKUP($B5,hiv!$B:$JB,119,FALSE)&gt;0,VLOOKUP($B5,hiv!$B:$JB,119,FALSE),"An unknown number of ")&amp;" people out of 100 are getting treatment for their HIV. "&amp;A5</f>
        <v>94 people out of 100 are getting treatment for their HIV. Paraguay</v>
      </c>
      <c r="H5" t="str">
        <f>""&amp;IF(VLOOKUP($B5,hiv!$B:$JB,117,FALSE)&gt;0,VLOOKUP($B5,hiv!$B:$JB,117,FALSE),"An unknown number of ")&amp;" are infected with HIV each year. "&amp;A5</f>
        <v>21000 are infected with HIV each year. Paraguay</v>
      </c>
    </row>
    <row r="6" spans="1:9">
      <c r="A6" t="s">
        <v>2078</v>
      </c>
      <c r="B6" t="s">
        <v>2079</v>
      </c>
      <c r="C6" t="s">
        <v>2032</v>
      </c>
      <c r="D6" t="str">
        <f t="shared" si="0"/>
        <v>["PER"],</v>
      </c>
      <c r="E6" t="str">
        <f t="shared" si="1"/>
        <v>["PER","3300 people are living with HIV in Peru&lt;br/&gt;82 people out of 100 are getting treatment for their HIV. Peru&lt;br/&gt;85000 are infected with HIV each year. Peru&lt;br/&gt; - UNAIDS"],</v>
      </c>
      <c r="F6" t="str">
        <f>""&amp;IF(VLOOKUP($B6,hiv!$B:$JB,116,FALSE)&gt;0,VLOOKUP($B6,hiv!$B:$JB,116,FALSE),"An unknown number of ")&amp;" people are living with HIV in "&amp;A6</f>
        <v>3300 people are living with HIV in Peru</v>
      </c>
      <c r="G6" t="str">
        <f>""&amp;IF(VLOOKUP($B6,hiv!$B:$JB,119,FALSE)&gt;0,VLOOKUP($B6,hiv!$B:$JB,119,FALSE),"An unknown number of ")&amp;" people out of 100 are getting treatment for their HIV. "&amp;A6</f>
        <v>82 people out of 100 are getting treatment for their HIV. Peru</v>
      </c>
      <c r="H6" t="str">
        <f>""&amp;IF(VLOOKUP($B6,hiv!$B:$JB,117,FALSE)&gt;0,VLOOKUP($B6,hiv!$B:$JB,117,FALSE),"An unknown number of ")&amp;" are infected with HIV each year. "&amp;A6</f>
        <v>85000 are infected with HIV each year. Peru</v>
      </c>
    </row>
    <row r="7" spans="1:9">
      <c r="A7" t="s">
        <v>2090</v>
      </c>
      <c r="B7" t="s">
        <v>2091</v>
      </c>
      <c r="C7" t="s">
        <v>2032</v>
      </c>
      <c r="D7" t="str">
        <f t="shared" si="0"/>
        <v>["VEN"],</v>
      </c>
      <c r="E7" t="str">
        <f t="shared" si="1"/>
        <v>["VEN","5200 people are living with HIV in Venezuela&lt;br/&gt;17 people out of 100 are getting treatment for their HIV. Venezuela&lt;br/&gt;110000 are infected with HIV each year. Venezuela&lt;br/&gt; - UNAIDS"],</v>
      </c>
      <c r="F7" t="str">
        <f>""&amp;IF(VLOOKUP($B7,hiv!$B:$JB,116,FALSE)&gt;0,VLOOKUP($B7,hiv!$B:$JB,116,FALSE),"An unknown number of ")&amp;" people are living with HIV in "&amp;A7</f>
        <v>5200 people are living with HIV in Venezuela</v>
      </c>
      <c r="G7" t="str">
        <f>""&amp;IF(VLOOKUP($B7,hiv!$B:$JB,119,FALSE)&gt;0,VLOOKUP($B7,hiv!$B:$JB,119,FALSE),"An unknown number of ")&amp;" people out of 100 are getting treatment for their HIV. "&amp;A7</f>
        <v>17 people out of 100 are getting treatment for their HIV. Venezuela</v>
      </c>
      <c r="H7" t="str">
        <f>""&amp;IF(VLOOKUP($B7,hiv!$B:$JB,117,FALSE)&gt;0,VLOOKUP($B7,hiv!$B:$JB,117,FALSE),"An unknown number of ")&amp;" are infected with HIV each year. "&amp;A7</f>
        <v>110000 are infected with HIV each year. Venezuela</v>
      </c>
    </row>
    <row r="8" spans="1:9">
      <c r="A8" t="s">
        <v>2102</v>
      </c>
      <c r="B8" t="s">
        <v>2103</v>
      </c>
      <c r="C8" t="s">
        <v>2104</v>
      </c>
      <c r="D8" t="str">
        <f t="shared" si="0"/>
        <v>["AUS"],</v>
      </c>
      <c r="E8" t="str">
        <f t="shared" si="1"/>
        <v>["AUS","1000 people are living with HIV in Australia&lt;br/&gt;100 people out of 100 are getting treatment for their HIV. Australia&lt;br/&gt;29000 are infected with HIV each year. Australia&lt;br/&gt; - UNAIDS"],</v>
      </c>
      <c r="F8" t="str">
        <f>""&amp;IF(VLOOKUP($B8,hiv!$B:$JB,116,FALSE)&gt;0,VLOOKUP($B8,hiv!$B:$JB,116,FALSE),"An unknown number of ")&amp;" people are living with HIV in "&amp;A8</f>
        <v>1000 people are living with HIV in Australia</v>
      </c>
      <c r="G8" t="str">
        <f>""&amp;IF(VLOOKUP($B8,hiv!$B:$JB,119,FALSE)&gt;0,VLOOKUP($B8,hiv!$B:$JB,119,FALSE),"An unknown number of ")&amp;" people out of 100 are getting treatment for their HIV. "&amp;A8</f>
        <v>100 people out of 100 are getting treatment for their HIV. Australia</v>
      </c>
      <c r="H8" t="str">
        <f>""&amp;IF(VLOOKUP($B8,hiv!$B:$JB,117,FALSE)&gt;0,VLOOKUP($B8,hiv!$B:$JB,117,FALSE),"An unknown number of ")&amp;" are infected with HIV each year. "&amp;A8</f>
        <v>29000 are infected with HIV each year. Australia</v>
      </c>
    </row>
    <row r="9" spans="1:9">
      <c r="A9" t="s">
        <v>2120</v>
      </c>
      <c r="B9" t="s">
        <v>2121</v>
      </c>
      <c r="C9" t="s">
        <v>2104</v>
      </c>
      <c r="D9" t="str">
        <f t="shared" si="0"/>
        <v>["NZL"],</v>
      </c>
      <c r="E9" t="str">
        <f t="shared" si="1"/>
        <v>["NZL","200 people are living with HIV in New Zealand&lt;br/&gt;An unknown number of  people out of 100 are getting treatment for their HIV. New Zealand&lt;br/&gt;3500 are infected with HIV each year. New Zealand&lt;br/&gt; - UNAIDS"],</v>
      </c>
      <c r="F9" t="str">
        <f>""&amp;IF(VLOOKUP($B9,hiv!$B:$JB,116,FALSE)&gt;0,VLOOKUP($B9,hiv!$B:$JB,116,FALSE),"An unknown number of ")&amp;" people are living with HIV in "&amp;A9</f>
        <v>200 people are living with HIV in New Zealand</v>
      </c>
      <c r="G9" t="str">
        <f>""&amp;IF(VLOOKUP($B9,hiv!$B:$JB,119,FALSE)&gt;0,VLOOKUP($B9,hiv!$B:$JB,119,FALSE),"An unknown number of ")&amp;" people out of 100 are getting treatment for their HIV. "&amp;A9</f>
        <v>An unknown number of  people out of 100 are getting treatment for their HIV. New Zealand</v>
      </c>
      <c r="H9" t="str">
        <f>""&amp;IF(VLOOKUP($B9,hiv!$B:$JB,117,FALSE)&gt;0,VLOOKUP($B9,hiv!$B:$JB,117,FALSE),"An unknown number of ")&amp;" are infected with HIV each year. "&amp;A9</f>
        <v>3500 are infected with HIV each year. New Zealand</v>
      </c>
    </row>
    <row r="10" spans="1:9">
      <c r="A10" t="s">
        <v>2107</v>
      </c>
      <c r="B10" t="s">
        <v>2130</v>
      </c>
      <c r="C10" t="s">
        <v>2131</v>
      </c>
      <c r="D10" t="str">
        <f t="shared" si="0"/>
        <v>["AUT"],</v>
      </c>
      <c r="E10" t="str">
        <f t="shared" si="1"/>
        <v>["AUT","An unknown number of  people are living with HIV in Austria&lt;br/&gt;An unknown number of  people out of 100 are getting treatment for their HIV. Austria&lt;br/&gt;An unknown number of  are infected with HIV each year. Austria&lt;br/&gt; - UNAIDS"],</v>
      </c>
      <c r="F10" t="str">
        <f>""&amp;IF(VLOOKUP($B10,hiv!$B:$JB,116,FALSE)&gt;0,VLOOKUP($B10,hiv!$B:$JB,116,FALSE),"An unknown number of ")&amp;" people are living with HIV in "&amp;A10</f>
        <v>An unknown number of  people are living with HIV in Austria</v>
      </c>
      <c r="G10" t="str">
        <f>""&amp;IF(VLOOKUP($B10,hiv!$B:$JB,119,FALSE)&gt;0,VLOOKUP($B10,hiv!$B:$JB,119,FALSE),"An unknown number of ")&amp;" people out of 100 are getting treatment for their HIV. "&amp;A10</f>
        <v>An unknown number of  people out of 100 are getting treatment for their HIV. Austria</v>
      </c>
      <c r="H10" t="str">
        <f>""&amp;IF(VLOOKUP($B10,hiv!$B:$JB,117,FALSE)&gt;0,VLOOKUP($B10,hiv!$B:$JB,117,FALSE),"An unknown number of ")&amp;" are infected with HIV each year. "&amp;A10</f>
        <v>An unknown number of  are infected with HIV each year. Austria</v>
      </c>
    </row>
    <row r="11" spans="1:9">
      <c r="A11" t="s">
        <v>2136</v>
      </c>
      <c r="B11" t="s">
        <v>2137</v>
      </c>
      <c r="C11" t="s">
        <v>2138</v>
      </c>
      <c r="D11" t="str">
        <f t="shared" si="0"/>
        <v>["BHR"],</v>
      </c>
      <c r="E11" t="str">
        <f t="shared" si="1"/>
        <v>["BHR","An unknown number of  people are living with HIV in Bahrain&lt;br/&gt;An unknown number of  people out of 100 are getting treatment for their HIV. Bahrain&lt;br/&gt;An unknown number of  are infected with HIV each year. Bahrain&lt;br/&gt; - UNAIDS"],</v>
      </c>
      <c r="F11" t="str">
        <f>""&amp;IF(VLOOKUP($B11,hiv!$B:$JB,116,FALSE)&gt;0,VLOOKUP($B11,hiv!$B:$JB,116,FALSE),"An unknown number of ")&amp;" people are living with HIV in "&amp;A11</f>
        <v>An unknown number of  people are living with HIV in Bahrain</v>
      </c>
      <c r="G11" t="str">
        <f>""&amp;IF(VLOOKUP($B11,hiv!$B:$JB,119,FALSE)&gt;0,VLOOKUP($B11,hiv!$B:$JB,119,FALSE),"An unknown number of ")&amp;" people out of 100 are getting treatment for their HIV. "&amp;A11</f>
        <v>An unknown number of  people out of 100 are getting treatment for their HIV. Bahrain</v>
      </c>
      <c r="H11" t="str">
        <f>""&amp;IF(VLOOKUP($B11,hiv!$B:$JB,117,FALSE)&gt;0,VLOOKUP($B11,hiv!$B:$JB,117,FALSE),"An unknown number of ")&amp;" are infected with HIV each year. "&amp;A11</f>
        <v>An unknown number of  are infected with HIV each year. Bahrain</v>
      </c>
    </row>
    <row r="12" spans="1:9">
      <c r="A12" t="s">
        <v>2147</v>
      </c>
      <c r="B12" t="s">
        <v>2148</v>
      </c>
      <c r="C12" t="s">
        <v>2131</v>
      </c>
      <c r="D12" t="str">
        <f t="shared" si="0"/>
        <v>["BEL"],</v>
      </c>
      <c r="E12" t="str">
        <f t="shared" si="1"/>
        <v>["BEL","An unknown number of  people are living with HIV in Belgium&lt;br/&gt;An unknown number of  people out of 100 are getting treatment for their HIV. Belgium&lt;br/&gt;An unknown number of  are infected with HIV each year. Belgium&lt;br/&gt; - UNAIDS"],</v>
      </c>
      <c r="F12" t="str">
        <f>""&amp;IF(VLOOKUP($B12,hiv!$B:$JB,116,FALSE)&gt;0,VLOOKUP($B12,hiv!$B:$JB,116,FALSE),"An unknown number of ")&amp;" people are living with HIV in "&amp;A12</f>
        <v>An unknown number of  people are living with HIV in Belgium</v>
      </c>
      <c r="G12" t="str">
        <f>""&amp;IF(VLOOKUP($B12,hiv!$B:$JB,119,FALSE)&gt;0,VLOOKUP($B12,hiv!$B:$JB,119,FALSE),"An unknown number of ")&amp;" people out of 100 are getting treatment for their HIV. "&amp;A12</f>
        <v>An unknown number of  people out of 100 are getting treatment for their HIV. Belgium</v>
      </c>
      <c r="H12" t="str">
        <f>""&amp;IF(VLOOKUP($B12,hiv!$B:$JB,117,FALSE)&gt;0,VLOOKUP($B12,hiv!$B:$JB,117,FALSE),"An unknown number of ")&amp;" are infected with HIV each year. "&amp;A12</f>
        <v>An unknown number of  are infected with HIV each year. Belgium</v>
      </c>
    </row>
    <row r="13" spans="1:9">
      <c r="A13" t="s">
        <v>2160</v>
      </c>
      <c r="B13" t="s">
        <v>2161</v>
      </c>
      <c r="C13" t="s">
        <v>2131</v>
      </c>
      <c r="D13" t="str">
        <f t="shared" si="0"/>
        <v>["LUX"],</v>
      </c>
      <c r="E13" t="str">
        <f t="shared" si="1"/>
        <v>["LUX","An unknown number of  people are living with HIV in Luxembourg&lt;br/&gt;An unknown number of  people out of 100 are getting treatment for their HIV. Luxembourg&lt;br/&gt;An unknown number of  are infected with HIV each year. Luxembourg&lt;br/&gt; - UNAIDS"],</v>
      </c>
      <c r="F13" t="str">
        <f>""&amp;IF(VLOOKUP($B13,hiv!$B:$JB,116,FALSE)&gt;0,VLOOKUP($B13,hiv!$B:$JB,116,FALSE),"An unknown number of ")&amp;" people are living with HIV in "&amp;A13</f>
        <v>An unknown number of  people are living with HIV in Luxembourg</v>
      </c>
      <c r="G13" t="str">
        <f>""&amp;IF(VLOOKUP($B13,hiv!$B:$JB,119,FALSE)&gt;0,VLOOKUP($B13,hiv!$B:$JB,119,FALSE),"An unknown number of ")&amp;" people out of 100 are getting treatment for their HIV. "&amp;A13</f>
        <v>An unknown number of  people out of 100 are getting treatment for their HIV. Luxembourg</v>
      </c>
      <c r="H13" t="str">
        <f>""&amp;IF(VLOOKUP($B13,hiv!$B:$JB,117,FALSE)&gt;0,VLOOKUP($B13,hiv!$B:$JB,117,FALSE),"An unknown number of ")&amp;" are infected with HIV each year. "&amp;A13</f>
        <v>An unknown number of  are infected with HIV each year. Luxembourg</v>
      </c>
    </row>
    <row r="14" spans="1:9">
      <c r="A14" t="s">
        <v>2170</v>
      </c>
      <c r="B14" t="s">
        <v>2171</v>
      </c>
      <c r="C14" t="s">
        <v>2032</v>
      </c>
      <c r="D14" t="str">
        <f t="shared" si="0"/>
        <v>["BRA"],</v>
      </c>
      <c r="E14" t="str">
        <f t="shared" si="1"/>
        <v>["BRA","48000 people are living with HIV in Brazil&lt;br/&gt;An unknown number of  people out of 100 are getting treatment for their HIV. Brazil&lt;br/&gt;An unknown number of  are infected with HIV each year. Brazil&lt;br/&gt; - UNAIDS"],</v>
      </c>
      <c r="F14" t="str">
        <f>""&amp;IF(VLOOKUP($B14,hiv!$B:$JB,116,FALSE)&gt;0,VLOOKUP($B14,hiv!$B:$JB,116,FALSE),"An unknown number of ")&amp;" people are living with HIV in "&amp;A14</f>
        <v>48000 people are living with HIV in Brazil</v>
      </c>
      <c r="G14" t="str">
        <f>""&amp;IF(VLOOKUP($B14,hiv!$B:$JB,119,FALSE)&gt;0,VLOOKUP($B14,hiv!$B:$JB,119,FALSE),"An unknown number of ")&amp;" people out of 100 are getting treatment for their HIV. "&amp;A14</f>
        <v>An unknown number of  people out of 100 are getting treatment for their HIV. Brazil</v>
      </c>
      <c r="H14" t="str">
        <f>""&amp;IF(VLOOKUP($B14,hiv!$B:$JB,117,FALSE)&gt;0,VLOOKUP($B14,hiv!$B:$JB,117,FALSE),"An unknown number of ")&amp;" are infected with HIV each year. "&amp;A14</f>
        <v>An unknown number of  are infected with HIV each year. Brazil</v>
      </c>
    </row>
    <row r="15" spans="1:9">
      <c r="A15" t="s">
        <v>2183</v>
      </c>
      <c r="B15" t="s">
        <v>2184</v>
      </c>
      <c r="C15" t="s">
        <v>2185</v>
      </c>
      <c r="D15" t="str">
        <f t="shared" si="0"/>
        <v>["CAN"],</v>
      </c>
      <c r="E15" t="str">
        <f t="shared" si="1"/>
        <v>["CAN","An unknown number of  people are living with HIV in Canada&lt;br/&gt;An unknown number of  people out of 100 are getting treatment for their HIV. Canada&lt;br/&gt;An unknown number of  are infected with HIV each year. Canada&lt;br/&gt; - UNAIDS"],</v>
      </c>
      <c r="F15" t="str">
        <f>""&amp;IF(VLOOKUP($B15,hiv!$B:$JB,116,FALSE)&gt;0,VLOOKUP($B15,hiv!$B:$JB,116,FALSE),"An unknown number of ")&amp;" people are living with HIV in "&amp;A15</f>
        <v>An unknown number of  people are living with HIV in Canada</v>
      </c>
      <c r="G15" t="str">
        <f>""&amp;IF(VLOOKUP($B15,hiv!$B:$JB,119,FALSE)&gt;0,VLOOKUP($B15,hiv!$B:$JB,119,FALSE),"An unknown number of ")&amp;" people out of 100 are getting treatment for their HIV. "&amp;A15</f>
        <v>An unknown number of  people out of 100 are getting treatment for their HIV. Canada</v>
      </c>
      <c r="H15" t="str">
        <f>""&amp;IF(VLOOKUP($B15,hiv!$B:$JB,117,FALSE)&gt;0,VLOOKUP($B15,hiv!$B:$JB,117,FALSE),"An unknown number of ")&amp;" are infected with HIV each year. "&amp;A15</f>
        <v>An unknown number of  are infected with HIV each year. Canada</v>
      </c>
    </row>
    <row r="16" spans="1:9">
      <c r="A16" t="s">
        <v>460</v>
      </c>
      <c r="B16" t="s">
        <v>2193</v>
      </c>
      <c r="C16" t="s">
        <v>2194</v>
      </c>
      <c r="D16" t="str">
        <f t="shared" si="0"/>
        <v>["AFG"],</v>
      </c>
      <c r="E16" t="str">
        <f t="shared" si="1"/>
        <v>["AFG","1500 people are living with HIV in Afghanistan&lt;br/&gt;9 people out of 100 are getting treatment for their HIV. Afghanistan&lt;br/&gt;10000 are infected with HIV each year. Afghanistan&lt;br/&gt; - UNAIDS"],</v>
      </c>
      <c r="F16" t="str">
        <f>""&amp;IF(VLOOKUP($B16,hiv!$B:$JB,116,FALSE)&gt;0,VLOOKUP($B16,hiv!$B:$JB,116,FALSE),"An unknown number of ")&amp;" people are living with HIV in "&amp;A16</f>
        <v>1500 people are living with HIV in Afghanistan</v>
      </c>
      <c r="G16" t="str">
        <f>""&amp;IF(VLOOKUP($B16,hiv!$B:$JB,119,FALSE)&gt;0,VLOOKUP($B16,hiv!$B:$JB,119,FALSE),"An unknown number of ")&amp;" people out of 100 are getting treatment for their HIV. "&amp;A16</f>
        <v>9 people out of 100 are getting treatment for their HIV. Afghanistan</v>
      </c>
      <c r="H16" t="str">
        <f>""&amp;IF(VLOOKUP($B16,hiv!$B:$JB,117,FALSE)&gt;0,VLOOKUP($B16,hiv!$B:$JB,117,FALSE),"An unknown number of ")&amp;" are infected with HIV each year. "&amp;A16</f>
        <v>10000 are infected with HIV each year. Afghanistan</v>
      </c>
    </row>
    <row r="17" spans="1:8">
      <c r="A17" t="s">
        <v>459</v>
      </c>
      <c r="B17" t="s">
        <v>2208</v>
      </c>
      <c r="C17" t="s">
        <v>2209</v>
      </c>
      <c r="D17" t="str">
        <f t="shared" si="0"/>
        <v>["DZA"],</v>
      </c>
      <c r="E17" t="str">
        <f t="shared" si="1"/>
        <v>["DZA","2100 people are living with HIV in Algeria&lt;br/&gt;55 people out of 100 are getting treatment for their HIV. Algeria&lt;br/&gt;21000 are infected with HIV each year. Algeria&lt;br/&gt; - UNAIDS"],</v>
      </c>
      <c r="F17" t="str">
        <f>""&amp;IF(VLOOKUP($B17,hiv!$B:$JB,116,FALSE)&gt;0,VLOOKUP($B17,hiv!$B:$JB,116,FALSE),"An unknown number of ")&amp;" people are living with HIV in "&amp;A17</f>
        <v>2100 people are living with HIV in Algeria</v>
      </c>
      <c r="G17" t="str">
        <f>""&amp;IF(VLOOKUP($B17,hiv!$B:$JB,119,FALSE)&gt;0,VLOOKUP($B17,hiv!$B:$JB,119,FALSE),"An unknown number of ")&amp;" people out of 100 are getting treatment for their HIV. "&amp;A17</f>
        <v>55 people out of 100 are getting treatment for their HIV. Algeria</v>
      </c>
      <c r="H17" t="str">
        <f>""&amp;IF(VLOOKUP($B17,hiv!$B:$JB,117,FALSE)&gt;0,VLOOKUP($B17,hiv!$B:$JB,117,FALSE),"An unknown number of ")&amp;" are infected with HIV each year. "&amp;A17</f>
        <v>21000 are infected with HIV each year. Algeria</v>
      </c>
    </row>
    <row r="18" spans="1:8">
      <c r="A18" t="s">
        <v>458</v>
      </c>
      <c r="B18" t="s">
        <v>2213</v>
      </c>
      <c r="C18" t="s">
        <v>2214</v>
      </c>
      <c r="D18" t="str">
        <f t="shared" si="0"/>
        <v>["AGO"],</v>
      </c>
      <c r="E18" t="str">
        <f t="shared" si="1"/>
        <v>["AGO","26000 people are living with HIV in Angola&lt;br/&gt;63 people out of 100 are getting treatment for their HIV. Angola&lt;br/&gt;310000 are infected with HIV each year. Angola&lt;br/&gt; - UNAIDS"],</v>
      </c>
      <c r="F18" t="str">
        <f>""&amp;IF(VLOOKUP($B18,hiv!$B:$JB,116,FALSE)&gt;0,VLOOKUP($B18,hiv!$B:$JB,116,FALSE),"An unknown number of ")&amp;" people are living with HIV in "&amp;A18</f>
        <v>26000 people are living with HIV in Angola</v>
      </c>
      <c r="G18" t="str">
        <f>""&amp;IF(VLOOKUP($B18,hiv!$B:$JB,119,FALSE)&gt;0,VLOOKUP($B18,hiv!$B:$JB,119,FALSE),"An unknown number of ")&amp;" people out of 100 are getting treatment for their HIV. "&amp;A18</f>
        <v>63 people out of 100 are getting treatment for their HIV. Angola</v>
      </c>
      <c r="H18" t="str">
        <f>""&amp;IF(VLOOKUP($B18,hiv!$B:$JB,117,FALSE)&gt;0,VLOOKUP($B18,hiv!$B:$JB,117,FALSE),"An unknown number of ")&amp;" are infected with HIV each year. "&amp;A18</f>
        <v>310000 are infected with HIV each year. Angola</v>
      </c>
    </row>
    <row r="19" spans="1:8">
      <c r="A19" t="s">
        <v>457</v>
      </c>
      <c r="B19" t="s">
        <v>2227</v>
      </c>
      <c r="C19" t="s">
        <v>2032</v>
      </c>
      <c r="D19" t="str">
        <f t="shared" si="0"/>
        <v>["AIA"],</v>
      </c>
      <c r="E19" t="str">
        <f t="shared" si="1"/>
        <v>["AIA","An unknown number of  people are living with HIV in Anguilla&lt;br/&gt;An unknown number of  people out of 100 are getting treatment for their HIV. Anguilla&lt;br/&gt;An unknown number of  are infected with HIV each year. Anguilla&lt;br/&gt; - UNAIDS"],</v>
      </c>
      <c r="F19" t="str">
        <f>""&amp;IF(VLOOKUP($B19,hiv!$B:$JB,116,FALSE)&gt;0,VLOOKUP($B19,hiv!$B:$JB,116,FALSE),"An unknown number of ")&amp;" people are living with HIV in "&amp;A19</f>
        <v>An unknown number of  people are living with HIV in Anguilla</v>
      </c>
      <c r="G19" t="str">
        <f>""&amp;IF(VLOOKUP($B19,hiv!$B:$JB,119,FALSE)&gt;0,VLOOKUP($B19,hiv!$B:$JB,119,FALSE),"An unknown number of ")&amp;" people out of 100 are getting treatment for their HIV. "&amp;A19</f>
        <v>An unknown number of  people out of 100 are getting treatment for their HIV. Anguilla</v>
      </c>
      <c r="H19" t="str">
        <f>""&amp;IF(VLOOKUP($B19,hiv!$B:$JB,117,FALSE)&gt;0,VLOOKUP($B19,hiv!$B:$JB,117,FALSE),"An unknown number of ")&amp;" are infected with HIV each year. "&amp;A19</f>
        <v>An unknown number of  are infected with HIV each year. Anguilla</v>
      </c>
    </row>
    <row r="20" spans="1:8">
      <c r="A20" t="s">
        <v>456</v>
      </c>
      <c r="B20" t="s">
        <v>2230</v>
      </c>
      <c r="C20" t="s">
        <v>2032</v>
      </c>
      <c r="D20" t="str">
        <f t="shared" si="0"/>
        <v>["ATG"],</v>
      </c>
      <c r="E20" t="str">
        <f t="shared" si="1"/>
        <v>["ATG","An unknown number of  people are living with HIV in Antigua and Barbuda&lt;br/&gt;An unknown number of  people out of 100 are getting treatment for their HIV. Antigua and Barbuda&lt;br/&gt;An unknown number of  are infected with HIV each year. Antigua and Barbuda&lt;br/&gt; - UNAIDS"],</v>
      </c>
      <c r="F20" t="str">
        <f>""&amp;IF(VLOOKUP($B20,hiv!$B:$JB,116,FALSE)&gt;0,VLOOKUP($B20,hiv!$B:$JB,116,FALSE),"An unknown number of ")&amp;" people are living with HIV in "&amp;A20</f>
        <v>An unknown number of  people are living with HIV in Antigua and Barbuda</v>
      </c>
      <c r="G20" t="str">
        <f>""&amp;IF(VLOOKUP($B20,hiv!$B:$JB,119,FALSE)&gt;0,VLOOKUP($B20,hiv!$B:$JB,119,FALSE),"An unknown number of ")&amp;" people out of 100 are getting treatment for their HIV. "&amp;A20</f>
        <v>An unknown number of  people out of 100 are getting treatment for their HIV. Antigua and Barbuda</v>
      </c>
      <c r="H20" t="str">
        <f>""&amp;IF(VLOOKUP($B20,hiv!$B:$JB,117,FALSE)&gt;0,VLOOKUP($B20,hiv!$B:$JB,117,FALSE),"An unknown number of ")&amp;" are infected with HIV each year. "&amp;A20</f>
        <v>An unknown number of  are infected with HIV each year. Antigua and Barbuda</v>
      </c>
    </row>
    <row r="21" spans="1:8">
      <c r="A21" t="s">
        <v>455</v>
      </c>
      <c r="B21" t="s">
        <v>2245</v>
      </c>
      <c r="C21" t="s">
        <v>2138</v>
      </c>
      <c r="D21" t="str">
        <f t="shared" si="0"/>
        <v>["ARM"],</v>
      </c>
      <c r="E21" t="str">
        <f t="shared" si="1"/>
        <v>["ARM","200 people are living with HIV in Armenia&lt;br/&gt;An unknown number of  people out of 100 are getting treatment for their HIV. Armenia&lt;br/&gt;3500 are infected with HIV each year. Armenia&lt;br/&gt; - UNAIDS"],</v>
      </c>
      <c r="F21" t="str">
        <f>""&amp;IF(VLOOKUP($B21,hiv!$B:$JB,116,FALSE)&gt;0,VLOOKUP($B21,hiv!$B:$JB,116,FALSE),"An unknown number of ")&amp;" people are living with HIV in "&amp;A21</f>
        <v>200 people are living with HIV in Armenia</v>
      </c>
      <c r="G21" t="str">
        <f>""&amp;IF(VLOOKUP($B21,hiv!$B:$JB,119,FALSE)&gt;0,VLOOKUP($B21,hiv!$B:$JB,119,FALSE),"An unknown number of ")&amp;" people out of 100 are getting treatment for their HIV. "&amp;A21</f>
        <v>An unknown number of  people out of 100 are getting treatment for their HIV. Armenia</v>
      </c>
      <c r="H21" t="str">
        <f>""&amp;IF(VLOOKUP($B21,hiv!$B:$JB,117,FALSE)&gt;0,VLOOKUP($B21,hiv!$B:$JB,117,FALSE),"An unknown number of ")&amp;" are infected with HIV each year. "&amp;A21</f>
        <v>3500 are infected with HIV each year. Armenia</v>
      </c>
    </row>
    <row r="22" spans="1:8">
      <c r="A22" t="s">
        <v>454</v>
      </c>
      <c r="B22" t="s">
        <v>2257</v>
      </c>
      <c r="C22" t="s">
        <v>2032</v>
      </c>
      <c r="D22" t="str">
        <f t="shared" si="0"/>
        <v>["ABW"],</v>
      </c>
      <c r="E22" t="str">
        <f t="shared" si="1"/>
        <v>["ABW","An unknown number of  people are living with HIV in Aruba&lt;br/&gt;An unknown number of  people out of 100 are getting treatment for their HIV. Aruba&lt;br/&gt;An unknown number of  are infected with HIV each year. Aruba&lt;br/&gt; - UNAIDS"],</v>
      </c>
      <c r="F22" t="str">
        <f>""&amp;IF(VLOOKUP($B22,hiv!$B:$JB,116,FALSE)&gt;0,VLOOKUP($B22,hiv!$B:$JB,116,FALSE),"An unknown number of ")&amp;" people are living with HIV in "&amp;A22</f>
        <v>An unknown number of  people are living with HIV in Aruba</v>
      </c>
      <c r="G22" t="str">
        <f>""&amp;IF(VLOOKUP($B22,hiv!$B:$JB,119,FALSE)&gt;0,VLOOKUP($B22,hiv!$B:$JB,119,FALSE),"An unknown number of ")&amp;" people out of 100 are getting treatment for their HIV. "&amp;A22</f>
        <v>An unknown number of  people out of 100 are getting treatment for their HIV. Aruba</v>
      </c>
      <c r="H22" t="str">
        <f>""&amp;IF(VLOOKUP($B22,hiv!$B:$JB,117,FALSE)&gt;0,VLOOKUP($B22,hiv!$B:$JB,117,FALSE),"An unknown number of ")&amp;" are infected with HIV each year. "&amp;A22</f>
        <v>An unknown number of  are infected with HIV each year. Aruba</v>
      </c>
    </row>
    <row r="23" spans="1:8">
      <c r="A23" t="s">
        <v>453</v>
      </c>
      <c r="B23" t="s">
        <v>2260</v>
      </c>
      <c r="C23" t="s">
        <v>2138</v>
      </c>
      <c r="D23" t="str">
        <f t="shared" si="0"/>
        <v>["AZE"],</v>
      </c>
      <c r="E23" t="str">
        <f t="shared" si="1"/>
        <v>["AZE","1000 people are living with HIV in Azerbaijan&lt;br/&gt;75 people out of 100 are getting treatment for their HIV. Azerbaijan&lt;br/&gt;9600 are infected with HIV each year. Azerbaijan&lt;br/&gt; - UNAIDS"],</v>
      </c>
      <c r="F23" t="str">
        <f>""&amp;IF(VLOOKUP($B23,hiv!$B:$JB,116,FALSE)&gt;0,VLOOKUP($B23,hiv!$B:$JB,116,FALSE),"An unknown number of ")&amp;" people are living with HIV in "&amp;A23</f>
        <v>1000 people are living with HIV in Azerbaijan</v>
      </c>
      <c r="G23" t="str">
        <f>""&amp;IF(VLOOKUP($B23,hiv!$B:$JB,119,FALSE)&gt;0,VLOOKUP($B23,hiv!$B:$JB,119,FALSE),"An unknown number of ")&amp;" people out of 100 are getting treatment for their HIV. "&amp;A23</f>
        <v>75 people out of 100 are getting treatment for their HIV. Azerbaijan</v>
      </c>
      <c r="H23" t="str">
        <f>""&amp;IF(VLOOKUP($B23,hiv!$B:$JB,117,FALSE)&gt;0,VLOOKUP($B23,hiv!$B:$JB,117,FALSE),"An unknown number of ")&amp;" are infected with HIV each year. "&amp;A23</f>
        <v>9600 are infected with HIV each year. Azerbaijan</v>
      </c>
    </row>
    <row r="24" spans="1:8">
      <c r="A24" t="s">
        <v>452</v>
      </c>
      <c r="B24" t="s">
        <v>2263</v>
      </c>
      <c r="C24" t="s">
        <v>2032</v>
      </c>
      <c r="D24" t="str">
        <f t="shared" si="0"/>
        <v>["BHS"],</v>
      </c>
      <c r="E24" t="str">
        <f t="shared" si="1"/>
        <v>["BHS","An unknown number of  people are living with HIV in Bahamas, The&lt;br/&gt;An unknown number of  people out of 100 are getting treatment for their HIV. Bahamas, The&lt;br/&gt;An unknown number of  are infected with HIV each year. Bahamas, The&lt;br/&gt; - UNAIDS"],</v>
      </c>
      <c r="F24" t="str">
        <f>""&amp;IF(VLOOKUP($B24,hiv!$B:$JB,116,FALSE)&gt;0,VLOOKUP($B24,hiv!$B:$JB,116,FALSE),"An unknown number of ")&amp;" people are living with HIV in "&amp;A24</f>
        <v>An unknown number of  people are living with HIV in Bahamas, The</v>
      </c>
      <c r="G24" t="str">
        <f>""&amp;IF(VLOOKUP($B24,hiv!$B:$JB,119,FALSE)&gt;0,VLOOKUP($B24,hiv!$B:$JB,119,FALSE),"An unknown number of ")&amp;" people out of 100 are getting treatment for their HIV. "&amp;A24</f>
        <v>An unknown number of  people out of 100 are getting treatment for their HIV. Bahamas, The</v>
      </c>
      <c r="H24" t="str">
        <f>""&amp;IF(VLOOKUP($B24,hiv!$B:$JB,117,FALSE)&gt;0,VLOOKUP($B24,hiv!$B:$JB,117,FALSE),"An unknown number of ")&amp;" are infected with HIV each year. "&amp;A24</f>
        <v>An unknown number of  are infected with HIV each year. Bahamas, The</v>
      </c>
    </row>
    <row r="25" spans="1:8">
      <c r="A25" t="s">
        <v>451</v>
      </c>
      <c r="B25" t="s">
        <v>2265</v>
      </c>
      <c r="C25" t="s">
        <v>2194</v>
      </c>
      <c r="D25" t="str">
        <f t="shared" si="0"/>
        <v>["BGD"],</v>
      </c>
      <c r="E25" t="str">
        <f t="shared" si="1"/>
        <v>["BGD","An unknown number of  people are living with HIV in Bangladesh&lt;br/&gt;An unknown number of  people out of 100 are getting treatment for their HIV. Bangladesh&lt;br/&gt;An unknown number of  are infected with HIV each year. Bangladesh&lt;br/&gt; - UNAIDS"],</v>
      </c>
      <c r="F25" t="str">
        <f>""&amp;IF(VLOOKUP($B25,hiv!$B:$JB,116,FALSE)&gt;0,VLOOKUP($B25,hiv!$B:$JB,116,FALSE),"An unknown number of ")&amp;" people are living with HIV in "&amp;A25</f>
        <v>An unknown number of  people are living with HIV in Bangladesh</v>
      </c>
      <c r="G25" t="str">
        <f>""&amp;IF(VLOOKUP($B25,hiv!$B:$JB,119,FALSE)&gt;0,VLOOKUP($B25,hiv!$B:$JB,119,FALSE),"An unknown number of ")&amp;" people out of 100 are getting treatment for their HIV. "&amp;A25</f>
        <v>An unknown number of  people out of 100 are getting treatment for their HIV. Bangladesh</v>
      </c>
      <c r="H25" t="str">
        <f>""&amp;IF(VLOOKUP($B25,hiv!$B:$JB,117,FALSE)&gt;0,VLOOKUP($B25,hiv!$B:$JB,117,FALSE),"An unknown number of ")&amp;" are infected with HIV each year. "&amp;A25</f>
        <v>An unknown number of  are infected with HIV each year. Bangladesh</v>
      </c>
    </row>
    <row r="26" spans="1:8">
      <c r="A26" t="s">
        <v>450</v>
      </c>
      <c r="B26" t="s">
        <v>2276</v>
      </c>
      <c r="C26" t="s">
        <v>2032</v>
      </c>
      <c r="D26" t="str">
        <f t="shared" si="0"/>
        <v>["BRB"],</v>
      </c>
      <c r="E26" t="str">
        <f t="shared" si="1"/>
        <v>["BRB","100 people are living with HIV in Barbados&lt;br/&gt;An unknown number of  people out of 100 are getting treatment for their HIV. Barbados&lt;br/&gt;2700 are infected with HIV each year. Barbados&lt;br/&gt; - UNAIDS"],</v>
      </c>
      <c r="F26" t="str">
        <f>""&amp;IF(VLOOKUP($B26,hiv!$B:$JB,116,FALSE)&gt;0,VLOOKUP($B26,hiv!$B:$JB,116,FALSE),"An unknown number of ")&amp;" people are living with HIV in "&amp;A26</f>
        <v>100 people are living with HIV in Barbados</v>
      </c>
      <c r="G26" t="str">
        <f>""&amp;IF(VLOOKUP($B26,hiv!$B:$JB,119,FALSE)&gt;0,VLOOKUP($B26,hiv!$B:$JB,119,FALSE),"An unknown number of ")&amp;" people out of 100 are getting treatment for their HIV. "&amp;A26</f>
        <v>An unknown number of  people out of 100 are getting treatment for their HIV. Barbados</v>
      </c>
      <c r="H26" t="str">
        <f>""&amp;IF(VLOOKUP($B26,hiv!$B:$JB,117,FALSE)&gt;0,VLOOKUP($B26,hiv!$B:$JB,117,FALSE),"An unknown number of ")&amp;" are infected with HIV each year. "&amp;A26</f>
        <v>2700 are infected with HIV each year. Barbados</v>
      </c>
    </row>
    <row r="27" spans="1:8">
      <c r="A27" t="s">
        <v>449</v>
      </c>
      <c r="B27" t="s">
        <v>2284</v>
      </c>
      <c r="C27" t="s">
        <v>2285</v>
      </c>
      <c r="D27" t="str">
        <f t="shared" si="0"/>
        <v>["BLR"],</v>
      </c>
      <c r="E27" t="str">
        <f t="shared" si="1"/>
        <v>["BLR","1900 people are living with HIV in Belarus&lt;br/&gt;100 people out of 100 are getting treatment for their HIV. Belarus&lt;br/&gt;28000 are infected with HIV each year. Belarus&lt;br/&gt; - UNAIDS"],</v>
      </c>
      <c r="F27" t="str">
        <f>""&amp;IF(VLOOKUP($B27,hiv!$B:$JB,116,FALSE)&gt;0,VLOOKUP($B27,hiv!$B:$JB,116,FALSE),"An unknown number of ")&amp;" people are living with HIV in "&amp;A27</f>
        <v>1900 people are living with HIV in Belarus</v>
      </c>
      <c r="G27" t="str">
        <f>""&amp;IF(VLOOKUP($B27,hiv!$B:$JB,119,FALSE)&gt;0,VLOOKUP($B27,hiv!$B:$JB,119,FALSE),"An unknown number of ")&amp;" people out of 100 are getting treatment for their HIV. "&amp;A27</f>
        <v>100 people out of 100 are getting treatment for their HIV. Belarus</v>
      </c>
      <c r="H27" t="str">
        <f>""&amp;IF(VLOOKUP($B27,hiv!$B:$JB,117,FALSE)&gt;0,VLOOKUP($B27,hiv!$B:$JB,117,FALSE),"An unknown number of ")&amp;" are infected with HIV each year. "&amp;A27</f>
        <v>28000 are infected with HIV each year. Belarus</v>
      </c>
    </row>
    <row r="28" spans="1:8">
      <c r="A28" t="s">
        <v>448</v>
      </c>
      <c r="B28" t="s">
        <v>2296</v>
      </c>
      <c r="C28" t="s">
        <v>2032</v>
      </c>
      <c r="D28" t="str">
        <f t="shared" si="0"/>
        <v>["BLZ"],</v>
      </c>
      <c r="E28" t="str">
        <f t="shared" si="1"/>
        <v>["BLZ","An unknown number of  people are living with HIV in Belize&lt;br/&gt;An unknown number of  people out of 100 are getting treatment for their HIV. Belize&lt;br/&gt;An unknown number of  are infected with HIV each year. Belize&lt;br/&gt; - UNAIDS"],</v>
      </c>
      <c r="F28" t="str">
        <f>""&amp;IF(VLOOKUP($B28,hiv!$B:$JB,116,FALSE)&gt;0,VLOOKUP($B28,hiv!$B:$JB,116,FALSE),"An unknown number of ")&amp;" people are living with HIV in "&amp;A28</f>
        <v>An unknown number of  people are living with HIV in Belize</v>
      </c>
      <c r="G28" t="str">
        <f>""&amp;IF(VLOOKUP($B28,hiv!$B:$JB,119,FALSE)&gt;0,VLOOKUP($B28,hiv!$B:$JB,119,FALSE),"An unknown number of ")&amp;" people out of 100 are getting treatment for their HIV. "&amp;A28</f>
        <v>An unknown number of  people out of 100 are getting treatment for their HIV. Belize</v>
      </c>
      <c r="H28" t="str">
        <f>""&amp;IF(VLOOKUP($B28,hiv!$B:$JB,117,FALSE)&gt;0,VLOOKUP($B28,hiv!$B:$JB,117,FALSE),"An unknown number of ")&amp;" are infected with HIV each year. "&amp;A28</f>
        <v>An unknown number of  are infected with HIV each year. Belize</v>
      </c>
    </row>
    <row r="29" spans="1:8">
      <c r="A29" t="s">
        <v>447</v>
      </c>
      <c r="B29" t="s">
        <v>2299</v>
      </c>
      <c r="C29" t="s">
        <v>2214</v>
      </c>
      <c r="D29" t="str">
        <f t="shared" si="0"/>
        <v>["BEN"],</v>
      </c>
      <c r="E29" t="str">
        <f t="shared" si="1"/>
        <v>["BEN","3500 people are living with HIV in Benin&lt;br/&gt;100 people out of 100 are getting treatment for their HIV. Benin&lt;br/&gt;69000 are infected with HIV each year. Benin&lt;br/&gt; - UNAIDS"],</v>
      </c>
      <c r="F29" t="str">
        <f>""&amp;IF(VLOOKUP($B29,hiv!$B:$JB,116,FALSE)&gt;0,VLOOKUP($B29,hiv!$B:$JB,116,FALSE),"An unknown number of ")&amp;" people are living with HIV in "&amp;A29</f>
        <v>3500 people are living with HIV in Benin</v>
      </c>
      <c r="G29" t="str">
        <f>""&amp;IF(VLOOKUP($B29,hiv!$B:$JB,119,FALSE)&gt;0,VLOOKUP($B29,hiv!$B:$JB,119,FALSE),"An unknown number of ")&amp;" people out of 100 are getting treatment for their HIV. "&amp;A29</f>
        <v>100 people out of 100 are getting treatment for their HIV. Benin</v>
      </c>
      <c r="H29" t="str">
        <f>""&amp;IF(VLOOKUP($B29,hiv!$B:$JB,117,FALSE)&gt;0,VLOOKUP($B29,hiv!$B:$JB,117,FALSE),"An unknown number of ")&amp;" are infected with HIV each year. "&amp;A29</f>
        <v>69000 are infected with HIV each year. Benin</v>
      </c>
    </row>
    <row r="30" spans="1:8">
      <c r="A30" t="s">
        <v>446</v>
      </c>
      <c r="B30" t="s">
        <v>2303</v>
      </c>
      <c r="C30" t="s">
        <v>2185</v>
      </c>
      <c r="D30" t="str">
        <f t="shared" si="0"/>
        <v>["BMU"],</v>
      </c>
      <c r="E30" t="str">
        <f t="shared" si="1"/>
        <v>["BMU","An unknown number of  people are living with HIV in Bermuda&lt;br/&gt;An unknown number of  people out of 100 are getting treatment for their HIV. Bermuda&lt;br/&gt;An unknown number of  are infected with HIV each year. Bermuda&lt;br/&gt; - UNAIDS"],</v>
      </c>
      <c r="F30" t="str">
        <f>""&amp;IF(VLOOKUP($B30,hiv!$B:$JB,116,FALSE)&gt;0,VLOOKUP($B30,hiv!$B:$JB,116,FALSE),"An unknown number of ")&amp;" people are living with HIV in "&amp;A30</f>
        <v>An unknown number of  people are living with HIV in Bermuda</v>
      </c>
      <c r="G30" t="str">
        <f>""&amp;IF(VLOOKUP($B30,hiv!$B:$JB,119,FALSE)&gt;0,VLOOKUP($B30,hiv!$B:$JB,119,FALSE),"An unknown number of ")&amp;" people out of 100 are getting treatment for their HIV. "&amp;A30</f>
        <v>An unknown number of  people out of 100 are getting treatment for their HIV. Bermuda</v>
      </c>
      <c r="H30" t="str">
        <f>""&amp;IF(VLOOKUP($B30,hiv!$B:$JB,117,FALSE)&gt;0,VLOOKUP($B30,hiv!$B:$JB,117,FALSE),"An unknown number of ")&amp;" are infected with HIV each year. "&amp;A30</f>
        <v>An unknown number of  are infected with HIV each year. Bermuda</v>
      </c>
    </row>
    <row r="31" spans="1:8">
      <c r="A31" t="s">
        <v>445</v>
      </c>
      <c r="B31" t="s">
        <v>2315</v>
      </c>
      <c r="C31" t="s">
        <v>2194</v>
      </c>
      <c r="D31" t="str">
        <f t="shared" si="0"/>
        <v>["BTN"],</v>
      </c>
      <c r="E31" t="str">
        <f t="shared" si="1"/>
        <v>["BTN","An unknown number of  people are living with HIV in Bhutan&lt;br/&gt;An unknown number of  people out of 100 are getting treatment for their HIV. Bhutan&lt;br/&gt;An unknown number of  are infected with HIV each year. Bhutan&lt;br/&gt; - UNAIDS"],</v>
      </c>
      <c r="F31" t="str">
        <f>""&amp;IF(VLOOKUP($B31,hiv!$B:$JB,116,FALSE)&gt;0,VLOOKUP($B31,hiv!$B:$JB,116,FALSE),"An unknown number of ")&amp;" people are living with HIV in "&amp;A31</f>
        <v>An unknown number of  people are living with HIV in Bhutan</v>
      </c>
      <c r="G31" t="str">
        <f>""&amp;IF(VLOOKUP($B31,hiv!$B:$JB,119,FALSE)&gt;0,VLOOKUP($B31,hiv!$B:$JB,119,FALSE),"An unknown number of ")&amp;" people out of 100 are getting treatment for their HIV. "&amp;A31</f>
        <v>An unknown number of  people out of 100 are getting treatment for their HIV. Bhutan</v>
      </c>
      <c r="H31" t="str">
        <f>""&amp;IF(VLOOKUP($B31,hiv!$B:$JB,117,FALSE)&gt;0,VLOOKUP($B31,hiv!$B:$JB,117,FALSE),"An unknown number of ")&amp;" are infected with HIV each year. "&amp;A31</f>
        <v>An unknown number of  are infected with HIV each year. Bhutan</v>
      </c>
    </row>
    <row r="32" spans="1:8">
      <c r="A32" t="s">
        <v>444</v>
      </c>
      <c r="B32" t="s">
        <v>2317</v>
      </c>
      <c r="C32" t="s">
        <v>2214</v>
      </c>
      <c r="D32" t="str">
        <f t="shared" si="0"/>
        <v>["BWA"],</v>
      </c>
      <c r="E32" t="str">
        <f t="shared" si="1"/>
        <v>["BWA","9500 people are living with HIV in Botswana&lt;br/&gt;100 people out of 100 are getting treatment for their HIV. Botswana&lt;br/&gt;370000 are infected with HIV each year. Botswana&lt;br/&gt; - UNAIDS"],</v>
      </c>
      <c r="F32" t="str">
        <f>""&amp;IF(VLOOKUP($B32,hiv!$B:$JB,116,FALSE)&gt;0,VLOOKUP($B32,hiv!$B:$JB,116,FALSE),"An unknown number of ")&amp;" people are living with HIV in "&amp;A32</f>
        <v>9500 people are living with HIV in Botswana</v>
      </c>
      <c r="G32" t="str">
        <f>""&amp;IF(VLOOKUP($B32,hiv!$B:$JB,119,FALSE)&gt;0,VLOOKUP($B32,hiv!$B:$JB,119,FALSE),"An unknown number of ")&amp;" people out of 100 are getting treatment for their HIV. "&amp;A32</f>
        <v>100 people out of 100 are getting treatment for their HIV. Botswana</v>
      </c>
      <c r="H32" t="str">
        <f>""&amp;IF(VLOOKUP($B32,hiv!$B:$JB,117,FALSE)&gt;0,VLOOKUP($B32,hiv!$B:$JB,117,FALSE),"An unknown number of ")&amp;" are infected with HIV each year. "&amp;A32</f>
        <v>370000 are infected with HIV each year. Botswana</v>
      </c>
    </row>
    <row r="33" spans="1:8">
      <c r="A33" t="s">
        <v>443</v>
      </c>
      <c r="B33" t="s">
        <v>2322</v>
      </c>
      <c r="C33" t="s">
        <v>2032</v>
      </c>
      <c r="D33" t="str">
        <f t="shared" si="0"/>
        <v>["VGB"],</v>
      </c>
      <c r="E33" t="str">
        <f t="shared" si="1"/>
        <v>["VGB","An unknown number of  people are living with HIV in British Virgin Islands&lt;br/&gt;An unknown number of  people out of 100 are getting treatment for their HIV. British Virgin Islands&lt;br/&gt;An unknown number of  are infected with HIV each year. British Virgin Islands&lt;br/&gt; - UNAIDS"],</v>
      </c>
      <c r="F33" t="str">
        <f>""&amp;IF(VLOOKUP($B33,hiv!$B:$JB,116,FALSE)&gt;0,VLOOKUP($B33,hiv!$B:$JB,116,FALSE),"An unknown number of ")&amp;" people are living with HIV in "&amp;A33</f>
        <v>An unknown number of  people are living with HIV in British Virgin Islands</v>
      </c>
      <c r="G33" t="str">
        <f>""&amp;IF(VLOOKUP($B33,hiv!$B:$JB,119,FALSE)&gt;0,VLOOKUP($B33,hiv!$B:$JB,119,FALSE),"An unknown number of ")&amp;" people out of 100 are getting treatment for their HIV. "&amp;A33</f>
        <v>An unknown number of  people out of 100 are getting treatment for their HIV. British Virgin Islands</v>
      </c>
      <c r="H33" t="str">
        <f>""&amp;IF(VLOOKUP($B33,hiv!$B:$JB,117,FALSE)&gt;0,VLOOKUP($B33,hiv!$B:$JB,117,FALSE),"An unknown number of ")&amp;" are infected with HIV each year. "&amp;A33</f>
        <v>An unknown number of  are infected with HIV each year. British Virgin Islands</v>
      </c>
    </row>
    <row r="34" spans="1:8">
      <c r="A34" t="s">
        <v>442</v>
      </c>
      <c r="B34" t="s">
        <v>2323</v>
      </c>
      <c r="C34" t="s">
        <v>2214</v>
      </c>
      <c r="D34" t="str">
        <f t="shared" si="0"/>
        <v>["BFA"],</v>
      </c>
      <c r="E34" t="str">
        <f t="shared" si="1"/>
        <v>["BFA","2700 people are living with HIV in Burkina Faso&lt;br/&gt;81 people out of 100 are getting treatment for their HIV. Burkina Faso&lt;br/&gt;92000 are infected with HIV each year. Burkina Faso&lt;br/&gt; - UNAIDS"],</v>
      </c>
      <c r="F34" t="str">
        <f>""&amp;IF(VLOOKUP($B34,hiv!$B:$JB,116,FALSE)&gt;0,VLOOKUP($B34,hiv!$B:$JB,116,FALSE),"An unknown number of ")&amp;" people are living with HIV in "&amp;A34</f>
        <v>2700 people are living with HIV in Burkina Faso</v>
      </c>
      <c r="G34" t="str">
        <f>""&amp;IF(VLOOKUP($B34,hiv!$B:$JB,119,FALSE)&gt;0,VLOOKUP($B34,hiv!$B:$JB,119,FALSE),"An unknown number of ")&amp;" people out of 100 are getting treatment for their HIV. "&amp;A34</f>
        <v>81 people out of 100 are getting treatment for their HIV. Burkina Faso</v>
      </c>
      <c r="H34" t="str">
        <f>""&amp;IF(VLOOKUP($B34,hiv!$B:$JB,117,FALSE)&gt;0,VLOOKUP($B34,hiv!$B:$JB,117,FALSE),"An unknown number of ")&amp;" are infected with HIV each year. "&amp;A34</f>
        <v>92000 are infected with HIV each year. Burkina Faso</v>
      </c>
    </row>
    <row r="35" spans="1:8">
      <c r="A35" t="s">
        <v>441</v>
      </c>
      <c r="B35" t="s">
        <v>2334</v>
      </c>
      <c r="C35" t="s">
        <v>2214</v>
      </c>
      <c r="D35" t="str">
        <f t="shared" si="0"/>
        <v>["BDI"],</v>
      </c>
      <c r="E35" t="str">
        <f t="shared" si="1"/>
        <v>["BDI","1900 people are living with HIV in Burundi&lt;br/&gt;69 people out of 100 are getting treatment for their HIV. Burundi&lt;br/&gt;76000 are infected with HIV each year. Burundi&lt;br/&gt; - UNAIDS"],</v>
      </c>
      <c r="F35" t="str">
        <f>""&amp;IF(VLOOKUP($B35,hiv!$B:$JB,116,FALSE)&gt;0,VLOOKUP($B35,hiv!$B:$JB,116,FALSE),"An unknown number of ")&amp;" people are living with HIV in "&amp;A35</f>
        <v>1900 people are living with HIV in Burundi</v>
      </c>
      <c r="G35" t="str">
        <f>""&amp;IF(VLOOKUP($B35,hiv!$B:$JB,119,FALSE)&gt;0,VLOOKUP($B35,hiv!$B:$JB,119,FALSE),"An unknown number of ")&amp;" people out of 100 are getting treatment for their HIV. "&amp;A35</f>
        <v>69 people out of 100 are getting treatment for their HIV. Burundi</v>
      </c>
      <c r="H35" t="str">
        <f>""&amp;IF(VLOOKUP($B35,hiv!$B:$JB,117,FALSE)&gt;0,VLOOKUP($B35,hiv!$B:$JB,117,FALSE),"An unknown number of ")&amp;" are infected with HIV each year. "&amp;A35</f>
        <v>76000 are infected with HIV each year. Burundi</v>
      </c>
    </row>
    <row r="36" spans="1:8">
      <c r="A36" t="s">
        <v>440</v>
      </c>
      <c r="B36" t="s">
        <v>2337</v>
      </c>
      <c r="C36" t="s">
        <v>2214</v>
      </c>
      <c r="D36" t="str">
        <f t="shared" si="0"/>
        <v>["CPV"],</v>
      </c>
      <c r="E36" t="str">
        <f t="shared" si="1"/>
        <v>["CPV","200 people are living with HIV in Cabo Verde&lt;br/&gt;An unknown number of  people out of 100 are getting treatment for their HIV. Cabo Verde&lt;br/&gt;2400 are infected with HIV each year. Cabo Verde&lt;br/&gt; - UNAIDS"],</v>
      </c>
      <c r="F36" t="str">
        <f>""&amp;IF(VLOOKUP($B36,hiv!$B:$JB,116,FALSE)&gt;0,VLOOKUP($B36,hiv!$B:$JB,116,FALSE),"An unknown number of ")&amp;" people are living with HIV in "&amp;A36</f>
        <v>200 people are living with HIV in Cabo Verde</v>
      </c>
      <c r="G36" t="str">
        <f>""&amp;IF(VLOOKUP($B36,hiv!$B:$JB,119,FALSE)&gt;0,VLOOKUP($B36,hiv!$B:$JB,119,FALSE),"An unknown number of ")&amp;" people out of 100 are getting treatment for their HIV. "&amp;A36</f>
        <v>An unknown number of  people out of 100 are getting treatment for their HIV. Cabo Verde</v>
      </c>
      <c r="H36" t="str">
        <f>""&amp;IF(VLOOKUP($B36,hiv!$B:$JB,117,FALSE)&gt;0,VLOOKUP($B36,hiv!$B:$JB,117,FALSE),"An unknown number of ")&amp;" are infected with HIV each year. "&amp;A36</f>
        <v>2400 are infected with HIV each year. Cabo Verde</v>
      </c>
    </row>
    <row r="37" spans="1:8">
      <c r="A37" t="s">
        <v>439</v>
      </c>
      <c r="B37" t="s">
        <v>2340</v>
      </c>
      <c r="C37" t="s">
        <v>2341</v>
      </c>
      <c r="D37" t="str">
        <f t="shared" si="0"/>
        <v>["KHM"],</v>
      </c>
      <c r="E37" t="str">
        <f t="shared" si="1"/>
        <v>["KHM","1000 people are living with HIV in Cambodia&lt;br/&gt;89 people out of 100 are getting treatment for their HIV. Cambodia&lt;br/&gt;70000 are infected with HIV each year. Cambodia&lt;br/&gt; - UNAIDS"],</v>
      </c>
      <c r="F37" t="str">
        <f>""&amp;IF(VLOOKUP($B37,hiv!$B:$JB,116,FALSE)&gt;0,VLOOKUP($B37,hiv!$B:$JB,116,FALSE),"An unknown number of ")&amp;" people are living with HIV in "&amp;A37</f>
        <v>1000 people are living with HIV in Cambodia</v>
      </c>
      <c r="G37" t="str">
        <f>""&amp;IF(VLOOKUP($B37,hiv!$B:$JB,119,FALSE)&gt;0,VLOOKUP($B37,hiv!$B:$JB,119,FALSE),"An unknown number of ")&amp;" people out of 100 are getting treatment for their HIV. "&amp;A37</f>
        <v>89 people out of 100 are getting treatment for their HIV. Cambodia</v>
      </c>
      <c r="H37" t="str">
        <f>""&amp;IF(VLOOKUP($B37,hiv!$B:$JB,117,FALSE)&gt;0,VLOOKUP($B37,hiv!$B:$JB,117,FALSE),"An unknown number of ")&amp;" are infected with HIV each year. "&amp;A37</f>
        <v>70000 are infected with HIV each year. Cambodia</v>
      </c>
    </row>
    <row r="38" spans="1:8">
      <c r="A38" t="s">
        <v>438</v>
      </c>
      <c r="B38" t="s">
        <v>2346</v>
      </c>
      <c r="C38" t="s">
        <v>2214</v>
      </c>
      <c r="D38" t="str">
        <f t="shared" si="0"/>
        <v>["CMR"],</v>
      </c>
      <c r="E38" t="str">
        <f t="shared" si="1"/>
        <v>["CMR","17000 people are living with HIV in Cameroon&lt;br/&gt;73 people out of 100 are getting treatment for their HIV. Cameroon&lt;br/&gt;470000 are infected with HIV each year. Cameroon&lt;br/&gt; - UNAIDS"],</v>
      </c>
      <c r="F38" t="str">
        <f>""&amp;IF(VLOOKUP($B38,hiv!$B:$JB,116,FALSE)&gt;0,VLOOKUP($B38,hiv!$B:$JB,116,FALSE),"An unknown number of ")&amp;" people are living with HIV in "&amp;A38</f>
        <v>17000 people are living with HIV in Cameroon</v>
      </c>
      <c r="G38" t="str">
        <f>""&amp;IF(VLOOKUP($B38,hiv!$B:$JB,119,FALSE)&gt;0,VLOOKUP($B38,hiv!$B:$JB,119,FALSE),"An unknown number of ")&amp;" people out of 100 are getting treatment for their HIV. "&amp;A38</f>
        <v>73 people out of 100 are getting treatment for their HIV. Cameroon</v>
      </c>
      <c r="H38" t="str">
        <f>""&amp;IF(VLOOKUP($B38,hiv!$B:$JB,117,FALSE)&gt;0,VLOOKUP($B38,hiv!$B:$JB,117,FALSE),"An unknown number of ")&amp;" are infected with HIV each year. "&amp;A38</f>
        <v>470000 are infected with HIV each year. Cameroon</v>
      </c>
    </row>
    <row r="39" spans="1:8">
      <c r="A39" t="s">
        <v>437</v>
      </c>
      <c r="B39" t="s">
        <v>2358</v>
      </c>
      <c r="C39" t="s">
        <v>2032</v>
      </c>
      <c r="D39" t="str">
        <f t="shared" si="0"/>
        <v>["CYM"],</v>
      </c>
      <c r="E39" t="str">
        <f t="shared" si="1"/>
        <v>["CYM","An unknown number of  people are living with HIV in Cayman Islands&lt;br/&gt;An unknown number of  people out of 100 are getting treatment for their HIV. Cayman Islands&lt;br/&gt;An unknown number of  are infected with HIV each year. Cayman Islands&lt;br/&gt; - UNAIDS"],</v>
      </c>
      <c r="F39" t="str">
        <f>""&amp;IF(VLOOKUP($B39,hiv!$B:$JB,116,FALSE)&gt;0,VLOOKUP($B39,hiv!$B:$JB,116,FALSE),"An unknown number of ")&amp;" people are living with HIV in "&amp;A39</f>
        <v>An unknown number of  people are living with HIV in Cayman Islands</v>
      </c>
      <c r="G39" t="str">
        <f>""&amp;IF(VLOOKUP($B39,hiv!$B:$JB,119,FALSE)&gt;0,VLOOKUP($B39,hiv!$B:$JB,119,FALSE),"An unknown number of ")&amp;" people out of 100 are getting treatment for their HIV. "&amp;A39</f>
        <v>An unknown number of  people out of 100 are getting treatment for their HIV. Cayman Islands</v>
      </c>
      <c r="H39" t="str">
        <f>""&amp;IF(VLOOKUP($B39,hiv!$B:$JB,117,FALSE)&gt;0,VLOOKUP($B39,hiv!$B:$JB,117,FALSE),"An unknown number of ")&amp;" are infected with HIV each year. "&amp;A39</f>
        <v>An unknown number of  are infected with HIV each year. Cayman Islands</v>
      </c>
    </row>
    <row r="40" spans="1:8">
      <c r="A40" t="s">
        <v>436</v>
      </c>
      <c r="B40" t="s">
        <v>2360</v>
      </c>
      <c r="C40" t="s">
        <v>2214</v>
      </c>
      <c r="D40" t="str">
        <f t="shared" si="0"/>
        <v>["CAF"],</v>
      </c>
      <c r="E40" t="str">
        <f t="shared" si="1"/>
        <v>["CAF","4900 people are living with HIV in Central African Republic&lt;br/&gt;94 people out of 100 are getting treatment for their HIV. Central African Republic&lt;br/&gt;96000 are infected with HIV each year. Central African Republic&lt;br/&gt; - UNAIDS"],</v>
      </c>
      <c r="F40" t="str">
        <f>""&amp;IF(VLOOKUP($B40,hiv!$B:$JB,116,FALSE)&gt;0,VLOOKUP($B40,hiv!$B:$JB,116,FALSE),"An unknown number of ")&amp;" people are living with HIV in "&amp;A40</f>
        <v>4900 people are living with HIV in Central African Republic</v>
      </c>
      <c r="G40" t="str">
        <f>""&amp;IF(VLOOKUP($B40,hiv!$B:$JB,119,FALSE)&gt;0,VLOOKUP($B40,hiv!$B:$JB,119,FALSE),"An unknown number of ")&amp;" people out of 100 are getting treatment for their HIV. "&amp;A40</f>
        <v>94 people out of 100 are getting treatment for their HIV. Central African Republic</v>
      </c>
      <c r="H40" t="str">
        <f>""&amp;IF(VLOOKUP($B40,hiv!$B:$JB,117,FALSE)&gt;0,VLOOKUP($B40,hiv!$B:$JB,117,FALSE),"An unknown number of ")&amp;" are infected with HIV each year. "&amp;A40</f>
        <v>96000 are infected with HIV each year. Central African Republic</v>
      </c>
    </row>
    <row r="41" spans="1:8">
      <c r="A41" t="s">
        <v>435</v>
      </c>
      <c r="B41" t="s">
        <v>2374</v>
      </c>
      <c r="C41" t="s">
        <v>2214</v>
      </c>
      <c r="D41" t="str">
        <f t="shared" si="0"/>
        <v>["TCD"],</v>
      </c>
      <c r="E41" t="str">
        <f t="shared" si="1"/>
        <v>["TCD","5200 people are living with HIV in Chad&lt;br/&gt;67 people out of 100 are getting treatment for their HIV. Chad&lt;br/&gt;110000 are infected with HIV each year. Chad&lt;br/&gt; - UNAIDS"],</v>
      </c>
      <c r="F41" t="str">
        <f>""&amp;IF(VLOOKUP($B41,hiv!$B:$JB,116,FALSE)&gt;0,VLOOKUP($B41,hiv!$B:$JB,116,FALSE),"An unknown number of ")&amp;" people are living with HIV in "&amp;A41</f>
        <v>5200 people are living with HIV in Chad</v>
      </c>
      <c r="G41" t="str">
        <f>""&amp;IF(VLOOKUP($B41,hiv!$B:$JB,119,FALSE)&gt;0,VLOOKUP($B41,hiv!$B:$JB,119,FALSE),"An unknown number of ")&amp;" people out of 100 are getting treatment for their HIV. "&amp;A41</f>
        <v>67 people out of 100 are getting treatment for their HIV. Chad</v>
      </c>
      <c r="H41" t="str">
        <f>""&amp;IF(VLOOKUP($B41,hiv!$B:$JB,117,FALSE)&gt;0,VLOOKUP($B41,hiv!$B:$JB,117,FALSE),"An unknown number of ")&amp;" are infected with HIV each year. "&amp;A41</f>
        <v>110000 are infected with HIV each year. Chad</v>
      </c>
    </row>
    <row r="42" spans="1:8">
      <c r="A42" t="s">
        <v>434</v>
      </c>
      <c r="B42" t="s">
        <v>2383</v>
      </c>
      <c r="C42" t="s">
        <v>2214</v>
      </c>
      <c r="D42" t="str">
        <f t="shared" si="0"/>
        <v>["COM"],</v>
      </c>
      <c r="E42" t="str">
        <f t="shared" si="1"/>
        <v>["COM","100 people are living with HIV in Comoros&lt;br/&gt;An unknown number of  people out of 100 are getting treatment for their HIV. Comoros&lt;br/&gt;200 are infected with HIV each year. Comoros&lt;br/&gt; - UNAIDS"],</v>
      </c>
      <c r="F42" t="str">
        <f>""&amp;IF(VLOOKUP($B42,hiv!$B:$JB,116,FALSE)&gt;0,VLOOKUP($B42,hiv!$B:$JB,116,FALSE),"An unknown number of ")&amp;" people are living with HIV in "&amp;A42</f>
        <v>100 people are living with HIV in Comoros</v>
      </c>
      <c r="G42" t="str">
        <f>""&amp;IF(VLOOKUP($B42,hiv!$B:$JB,119,FALSE)&gt;0,VLOOKUP($B42,hiv!$B:$JB,119,FALSE),"An unknown number of ")&amp;" people out of 100 are getting treatment for their HIV. "&amp;A42</f>
        <v>An unknown number of  people out of 100 are getting treatment for their HIV. Comoros</v>
      </c>
      <c r="H42" t="str">
        <f>""&amp;IF(VLOOKUP($B42,hiv!$B:$JB,117,FALSE)&gt;0,VLOOKUP($B42,hiv!$B:$JB,117,FALSE),"An unknown number of ")&amp;" are infected with HIV each year. "&amp;A42</f>
        <v>200 are infected with HIV each year. Comoros</v>
      </c>
    </row>
    <row r="43" spans="1:8">
      <c r="A43" t="s">
        <v>433</v>
      </c>
      <c r="B43" t="s">
        <v>2386</v>
      </c>
      <c r="C43" t="s">
        <v>2214</v>
      </c>
      <c r="D43" t="str">
        <f t="shared" si="0"/>
        <v>["COD"],</v>
      </c>
      <c r="E43" t="str">
        <f t="shared" si="1"/>
        <v>["COD","23000 people are living with HIV in Congo, Dem. Rep.&lt;br/&gt;45 people out of 100 are getting treatment for their HIV. Congo, Dem. Rep.&lt;br/&gt;460000 are infected with HIV each year. Congo, Dem. Rep.&lt;br/&gt; - UNAIDS"],</v>
      </c>
      <c r="F43" t="str">
        <f>""&amp;IF(VLOOKUP($B43,hiv!$B:$JB,116,FALSE)&gt;0,VLOOKUP($B43,hiv!$B:$JB,116,FALSE),"An unknown number of ")&amp;" people are living with HIV in "&amp;A43</f>
        <v>23000 people are living with HIV in Congo, Dem. Rep.</v>
      </c>
      <c r="G43" t="str">
        <f>""&amp;IF(VLOOKUP($B43,hiv!$B:$JB,119,FALSE)&gt;0,VLOOKUP($B43,hiv!$B:$JB,119,FALSE),"An unknown number of ")&amp;" people out of 100 are getting treatment for their HIV. "&amp;A43</f>
        <v>45 people out of 100 are getting treatment for their HIV. Congo, Dem. Rep.</v>
      </c>
      <c r="H43" t="str">
        <f>""&amp;IF(VLOOKUP($B43,hiv!$B:$JB,117,FALSE)&gt;0,VLOOKUP($B43,hiv!$B:$JB,117,FALSE),"An unknown number of ")&amp;" are infected with HIV each year. "&amp;A43</f>
        <v>460000 are infected with HIV each year. Congo, Dem. Rep.</v>
      </c>
    </row>
    <row r="44" spans="1:8">
      <c r="A44" t="s">
        <v>432</v>
      </c>
      <c r="B44" t="s">
        <v>2398</v>
      </c>
      <c r="C44" t="s">
        <v>2214</v>
      </c>
      <c r="D44" t="str">
        <f t="shared" si="0"/>
        <v>["COG"],</v>
      </c>
      <c r="E44" t="str">
        <f t="shared" si="1"/>
        <v>["COG","8000 people are living with HIV in Congo, Rep.&lt;br/&gt;10 people out of 100 are getting treatment for their HIV. Congo, Rep.&lt;br/&gt;96000 are infected with HIV each year. Congo, Rep.&lt;br/&gt; - UNAIDS"],</v>
      </c>
      <c r="F44" t="str">
        <f>""&amp;IF(VLOOKUP($B44,hiv!$B:$JB,116,FALSE)&gt;0,VLOOKUP($B44,hiv!$B:$JB,116,FALSE),"An unknown number of ")&amp;" people are living with HIV in "&amp;A44</f>
        <v>8000 people are living with HIV in Congo, Rep.</v>
      </c>
      <c r="G44" t="str">
        <f>""&amp;IF(VLOOKUP($B44,hiv!$B:$JB,119,FALSE)&gt;0,VLOOKUP($B44,hiv!$B:$JB,119,FALSE),"An unknown number of ")&amp;" people out of 100 are getting treatment for their HIV. "&amp;A44</f>
        <v>10 people out of 100 are getting treatment for their HIV. Congo, Rep.</v>
      </c>
      <c r="H44" t="str">
        <f>""&amp;IF(VLOOKUP($B44,hiv!$B:$JB,117,FALSE)&gt;0,VLOOKUP($B44,hiv!$B:$JB,117,FALSE),"An unknown number of ")&amp;" are infected with HIV each year. "&amp;A44</f>
        <v>96000 are infected with HIV each year. Congo, Rep.</v>
      </c>
    </row>
    <row r="45" spans="1:8">
      <c r="A45" t="s">
        <v>431</v>
      </c>
      <c r="B45" t="s">
        <v>2410</v>
      </c>
      <c r="C45" t="s">
        <v>2341</v>
      </c>
      <c r="D45" t="str">
        <f t="shared" si="0"/>
        <v>["COK"],</v>
      </c>
      <c r="E45" t="str">
        <f t="shared" si="1"/>
        <v>["COK","An unknown number of  people are living with HIV in Cook Islands&lt;br/&gt;An unknown number of  people out of 100 are getting treatment for their HIV. Cook Islands&lt;br/&gt;An unknown number of  are infected with HIV each year. Cook Islands&lt;br/&gt; - UNAIDS"],</v>
      </c>
      <c r="F45" t="str">
        <f>""&amp;IF(VLOOKUP($B45,hiv!$B:$JB,116,FALSE)&gt;0,VLOOKUP($B45,hiv!$B:$JB,116,FALSE),"An unknown number of ")&amp;" people are living with HIV in "&amp;A45</f>
        <v>An unknown number of  people are living with HIV in Cook Islands</v>
      </c>
      <c r="G45" t="str">
        <f>""&amp;IF(VLOOKUP($B45,hiv!$B:$JB,119,FALSE)&gt;0,VLOOKUP($B45,hiv!$B:$JB,119,FALSE),"An unknown number of ")&amp;" people out of 100 are getting treatment for their HIV. "&amp;A45</f>
        <v>An unknown number of  people out of 100 are getting treatment for their HIV. Cook Islands</v>
      </c>
      <c r="H45" t="str">
        <f>""&amp;IF(VLOOKUP($B45,hiv!$B:$JB,117,FALSE)&gt;0,VLOOKUP($B45,hiv!$B:$JB,117,FALSE),"An unknown number of ")&amp;" are infected with HIV each year. "&amp;A45</f>
        <v>An unknown number of  are infected with HIV each year. Cook Islands</v>
      </c>
    </row>
    <row r="46" spans="1:8">
      <c r="A46" t="s">
        <v>430</v>
      </c>
      <c r="B46" t="s">
        <v>2411</v>
      </c>
      <c r="C46" t="s">
        <v>2032</v>
      </c>
      <c r="D46" t="str">
        <f t="shared" si="0"/>
        <v>["CRI"],</v>
      </c>
      <c r="E46" t="str">
        <f t="shared" si="1"/>
        <v>["CRI","1000 people are living with HIV in Costa Rica&lt;br/&gt;100 people out of 100 are getting treatment for their HIV. Costa Rica&lt;br/&gt;14000 are infected with HIV each year. Costa Rica&lt;br/&gt; - UNAIDS"],</v>
      </c>
      <c r="F46" t="str">
        <f>""&amp;IF(VLOOKUP($B46,hiv!$B:$JB,116,FALSE)&gt;0,VLOOKUP($B46,hiv!$B:$JB,116,FALSE),"An unknown number of ")&amp;" people are living with HIV in "&amp;A46</f>
        <v>1000 people are living with HIV in Costa Rica</v>
      </c>
      <c r="G46" t="str">
        <f>""&amp;IF(VLOOKUP($B46,hiv!$B:$JB,119,FALSE)&gt;0,VLOOKUP($B46,hiv!$B:$JB,119,FALSE),"An unknown number of ")&amp;" people out of 100 are getting treatment for their HIV. "&amp;A46</f>
        <v>100 people out of 100 are getting treatment for their HIV. Costa Rica</v>
      </c>
      <c r="H46" t="str">
        <f>""&amp;IF(VLOOKUP($B46,hiv!$B:$JB,117,FALSE)&gt;0,VLOOKUP($B46,hiv!$B:$JB,117,FALSE),"An unknown number of ")&amp;" are infected with HIV each year. "&amp;A46</f>
        <v>14000 are infected with HIV each year. Costa Rica</v>
      </c>
    </row>
    <row r="47" spans="1:8">
      <c r="A47" t="s">
        <v>429</v>
      </c>
      <c r="B47" t="s">
        <v>2417</v>
      </c>
      <c r="C47" t="s">
        <v>2214</v>
      </c>
      <c r="D47" t="str">
        <f t="shared" si="0"/>
        <v>["CIV"],</v>
      </c>
      <c r="E47" t="str">
        <f t="shared" si="1"/>
        <v>["CIV","12000 people are living with HIV in Cote d'Ivoire&lt;br/&gt;80 people out of 100 are getting treatment for their HIV. Cote d'Ivoire&lt;br/&gt;400000 are infected with HIV each year. Cote d'Ivoire&lt;br/&gt; - UNAIDS"],</v>
      </c>
      <c r="F47" t="str">
        <f>""&amp;IF(VLOOKUP($B47,hiv!$B:$JB,116,FALSE)&gt;0,VLOOKUP($B47,hiv!$B:$JB,116,FALSE),"An unknown number of ")&amp;" people are living with HIV in "&amp;A47</f>
        <v>12000 people are living with HIV in Cote d'Ivoire</v>
      </c>
      <c r="G47" t="str">
        <f>""&amp;IF(VLOOKUP($B47,hiv!$B:$JB,119,FALSE)&gt;0,VLOOKUP($B47,hiv!$B:$JB,119,FALSE),"An unknown number of ")&amp;" people out of 100 are getting treatment for their HIV. "&amp;A47</f>
        <v>80 people out of 100 are getting treatment for their HIV. Cote d'Ivoire</v>
      </c>
      <c r="H47" t="str">
        <f>""&amp;IF(VLOOKUP($B47,hiv!$B:$JB,117,FALSE)&gt;0,VLOOKUP($B47,hiv!$B:$JB,117,FALSE),"An unknown number of ")&amp;" are infected with HIV each year. "&amp;A47</f>
        <v>400000 are infected with HIV each year. Cote d'Ivoire</v>
      </c>
    </row>
    <row r="48" spans="1:8">
      <c r="A48" t="s">
        <v>428</v>
      </c>
      <c r="B48" t="s">
        <v>2429</v>
      </c>
      <c r="C48" t="s">
        <v>2032</v>
      </c>
      <c r="D48" t="str">
        <f t="shared" si="0"/>
        <v>["CUB"],</v>
      </c>
      <c r="E48" t="str">
        <f t="shared" si="1"/>
        <v>["CUB","1700 people are living with HIV in Cuba&lt;br/&gt;100 people out of 100 are getting treatment for their HIV. Cuba&lt;br/&gt;32000 are infected with HIV each year. Cuba&lt;br/&gt; - UNAIDS"],</v>
      </c>
      <c r="F48" t="str">
        <f>""&amp;IF(VLOOKUP($B48,hiv!$B:$JB,116,FALSE)&gt;0,VLOOKUP($B48,hiv!$B:$JB,116,FALSE),"An unknown number of ")&amp;" people are living with HIV in "&amp;A48</f>
        <v>1700 people are living with HIV in Cuba</v>
      </c>
      <c r="G48" t="str">
        <f>""&amp;IF(VLOOKUP($B48,hiv!$B:$JB,119,FALSE)&gt;0,VLOOKUP($B48,hiv!$B:$JB,119,FALSE),"An unknown number of ")&amp;" people out of 100 are getting treatment for their HIV. "&amp;A48</f>
        <v>100 people out of 100 are getting treatment for their HIV. Cuba</v>
      </c>
      <c r="H48" t="str">
        <f>""&amp;IF(VLOOKUP($B48,hiv!$B:$JB,117,FALSE)&gt;0,VLOOKUP($B48,hiv!$B:$JB,117,FALSE),"An unknown number of ")&amp;" are infected with HIV each year. "&amp;A48</f>
        <v>32000 are infected with HIV each year. Cuba</v>
      </c>
    </row>
    <row r="49" spans="1:8">
      <c r="A49" t="s">
        <v>427</v>
      </c>
      <c r="B49" t="s">
        <v>2439</v>
      </c>
      <c r="C49" t="s">
        <v>2032</v>
      </c>
      <c r="D49" t="str">
        <f t="shared" si="0"/>
        <v>["CUW"],</v>
      </c>
      <c r="E49" t="str">
        <f t="shared" si="1"/>
        <v>["CUW","An unknown number of  people are living with HIV in Curacao&lt;br/&gt;An unknown number of  people out of 100 are getting treatment for their HIV. Curacao&lt;br/&gt;An unknown number of  are infected with HIV each year. Curacao&lt;br/&gt; - UNAIDS"],</v>
      </c>
      <c r="F49" t="str">
        <f>""&amp;IF(VLOOKUP($B49,hiv!$B:$JB,116,FALSE)&gt;0,VLOOKUP($B49,hiv!$B:$JB,116,FALSE),"An unknown number of ")&amp;" people are living with HIV in "&amp;A49</f>
        <v>An unknown number of  people are living with HIV in Curacao</v>
      </c>
      <c r="G49" t="str">
        <f>""&amp;IF(VLOOKUP($B49,hiv!$B:$JB,119,FALSE)&gt;0,VLOOKUP($B49,hiv!$B:$JB,119,FALSE),"An unknown number of ")&amp;" people out of 100 are getting treatment for their HIV. "&amp;A49</f>
        <v>An unknown number of  people out of 100 are getting treatment for their HIV. Curacao</v>
      </c>
      <c r="H49" t="str">
        <f>""&amp;IF(VLOOKUP($B49,hiv!$B:$JB,117,FALSE)&gt;0,VLOOKUP($B49,hiv!$B:$JB,117,FALSE),"An unknown number of ")&amp;" are infected with HIV each year. "&amp;A49</f>
        <v>An unknown number of  are infected with HIV each year. Curacao</v>
      </c>
    </row>
    <row r="50" spans="1:8">
      <c r="A50" t="s">
        <v>426</v>
      </c>
      <c r="B50" t="s">
        <v>2441</v>
      </c>
      <c r="C50" t="s">
        <v>2214</v>
      </c>
      <c r="D50" t="str">
        <f t="shared" si="0"/>
        <v>["DJI"],</v>
      </c>
      <c r="E50" t="str">
        <f t="shared" si="1"/>
        <v>["DJI","200 people are living with HIV in Djibouti&lt;br/&gt;35 people out of 100 are getting treatment for their HIV. Djibouti&lt;br/&gt;6200 are infected with HIV each year. Djibouti&lt;br/&gt; - UNAIDS"],</v>
      </c>
      <c r="F50" t="str">
        <f>""&amp;IF(VLOOKUP($B50,hiv!$B:$JB,116,FALSE)&gt;0,VLOOKUP($B50,hiv!$B:$JB,116,FALSE),"An unknown number of ")&amp;" people are living with HIV in "&amp;A50</f>
        <v>200 people are living with HIV in Djibouti</v>
      </c>
      <c r="G50" t="str">
        <f>""&amp;IF(VLOOKUP($B50,hiv!$B:$JB,119,FALSE)&gt;0,VLOOKUP($B50,hiv!$B:$JB,119,FALSE),"An unknown number of ")&amp;" people out of 100 are getting treatment for their HIV. "&amp;A50</f>
        <v>35 people out of 100 are getting treatment for their HIV. Djibouti</v>
      </c>
      <c r="H50" t="str">
        <f>""&amp;IF(VLOOKUP($B50,hiv!$B:$JB,117,FALSE)&gt;0,VLOOKUP($B50,hiv!$B:$JB,117,FALSE),"An unknown number of ")&amp;" are infected with HIV each year. "&amp;A50</f>
        <v>6200 are infected with HIV each year. Djibouti</v>
      </c>
    </row>
    <row r="51" spans="1:8">
      <c r="A51" t="s">
        <v>425</v>
      </c>
      <c r="B51" t="s">
        <v>2452</v>
      </c>
      <c r="C51" t="s">
        <v>2032</v>
      </c>
      <c r="D51" t="str">
        <f t="shared" si="0"/>
        <v>["DMA"],</v>
      </c>
      <c r="E51" t="str">
        <f t="shared" si="1"/>
        <v>["DMA","An unknown number of  people are living with HIV in Dominica&lt;br/&gt;An unknown number of  people out of 100 are getting treatment for their HIV. Dominica&lt;br/&gt;An unknown number of  are infected with HIV each year. Dominica&lt;br/&gt; - UNAIDS"],</v>
      </c>
      <c r="F51" t="str">
        <f>""&amp;IF(VLOOKUP($B51,hiv!$B:$JB,116,FALSE)&gt;0,VLOOKUP($B51,hiv!$B:$JB,116,FALSE),"An unknown number of ")&amp;" people are living with HIV in "&amp;A51</f>
        <v>An unknown number of  people are living with HIV in Dominica</v>
      </c>
      <c r="G51" t="str">
        <f>""&amp;IF(VLOOKUP($B51,hiv!$B:$JB,119,FALSE)&gt;0,VLOOKUP($B51,hiv!$B:$JB,119,FALSE),"An unknown number of ")&amp;" people out of 100 are getting treatment for their HIV. "&amp;A51</f>
        <v>An unknown number of  people out of 100 are getting treatment for their HIV. Dominica</v>
      </c>
      <c r="H51" t="str">
        <f>""&amp;IF(VLOOKUP($B51,hiv!$B:$JB,117,FALSE)&gt;0,VLOOKUP($B51,hiv!$B:$JB,117,FALSE),"An unknown number of ")&amp;" are infected with HIV each year. "&amp;A51</f>
        <v>An unknown number of  are infected with HIV each year. Dominica</v>
      </c>
    </row>
    <row r="52" spans="1:8">
      <c r="A52" t="s">
        <v>424</v>
      </c>
      <c r="B52" t="s">
        <v>2454</v>
      </c>
      <c r="C52" t="s">
        <v>2032</v>
      </c>
      <c r="D52" t="str">
        <f t="shared" si="0"/>
        <v>["DOM"],</v>
      </c>
      <c r="E52" t="str">
        <f t="shared" si="1"/>
        <v>["DOM","2800 people are living with HIV in Dominican Republic&lt;br/&gt;80 people out of 100 are getting treatment for their HIV. Dominican Republic&lt;br/&gt;71000 are infected with HIV each year. Dominican Republic&lt;br/&gt; - UNAIDS"],</v>
      </c>
      <c r="F52" t="str">
        <f>""&amp;IF(VLOOKUP($B52,hiv!$B:$JB,116,FALSE)&gt;0,VLOOKUP($B52,hiv!$B:$JB,116,FALSE),"An unknown number of ")&amp;" people are living with HIV in "&amp;A52</f>
        <v>2800 people are living with HIV in Dominican Republic</v>
      </c>
      <c r="G52" t="str">
        <f>""&amp;IF(VLOOKUP($B52,hiv!$B:$JB,119,FALSE)&gt;0,VLOOKUP($B52,hiv!$B:$JB,119,FALSE),"An unknown number of ")&amp;" people out of 100 are getting treatment for their HIV. "&amp;A52</f>
        <v>80 people out of 100 are getting treatment for their HIV. Dominican Republic</v>
      </c>
      <c r="H52" t="str">
        <f>""&amp;IF(VLOOKUP($B52,hiv!$B:$JB,117,FALSE)&gt;0,VLOOKUP($B52,hiv!$B:$JB,117,FALSE),"An unknown number of ")&amp;" are infected with HIV each year. "&amp;A52</f>
        <v>71000 are infected with HIV each year. Dominican Republic</v>
      </c>
    </row>
    <row r="53" spans="1:8">
      <c r="A53" t="s">
        <v>423</v>
      </c>
      <c r="B53" t="s">
        <v>2464</v>
      </c>
      <c r="C53" t="s">
        <v>2209</v>
      </c>
      <c r="D53" t="str">
        <f t="shared" si="0"/>
        <v>["EGY"],</v>
      </c>
      <c r="E53" t="str">
        <f t="shared" si="1"/>
        <v>["EGY","5000 people are living with HIV in Egypt, Arab Rep.&lt;br/&gt;16 people out of 100 are getting treatment for their HIV. Egypt, Arab Rep.&lt;br/&gt;25000 are infected with HIV each year. Egypt, Arab Rep.&lt;br/&gt; - UNAIDS"],</v>
      </c>
      <c r="F53" t="str">
        <f>""&amp;IF(VLOOKUP($B53,hiv!$B:$JB,116,FALSE)&gt;0,VLOOKUP($B53,hiv!$B:$JB,116,FALSE),"An unknown number of ")&amp;" people are living with HIV in "&amp;A53</f>
        <v>5000 people are living with HIV in Egypt, Arab Rep.</v>
      </c>
      <c r="G53" t="str">
        <f>""&amp;IF(VLOOKUP($B53,hiv!$B:$JB,119,FALSE)&gt;0,VLOOKUP($B53,hiv!$B:$JB,119,FALSE),"An unknown number of ")&amp;" people out of 100 are getting treatment for their HIV. "&amp;A53</f>
        <v>16 people out of 100 are getting treatment for their HIV. Egypt, Arab Rep.</v>
      </c>
      <c r="H53" t="str">
        <f>""&amp;IF(VLOOKUP($B53,hiv!$B:$JB,117,FALSE)&gt;0,VLOOKUP($B53,hiv!$B:$JB,117,FALSE),"An unknown number of ")&amp;" are infected with HIV each year. "&amp;A53</f>
        <v>25000 are infected with HIV each year. Egypt, Arab Rep.</v>
      </c>
    </row>
    <row r="54" spans="1:8">
      <c r="A54" t="s">
        <v>422</v>
      </c>
      <c r="B54" t="s">
        <v>2477</v>
      </c>
      <c r="C54" t="s">
        <v>2032</v>
      </c>
      <c r="D54" t="str">
        <f t="shared" si="0"/>
        <v>["SLV"],</v>
      </c>
      <c r="E54" t="str">
        <f t="shared" si="1"/>
        <v>["SLV","1000 people are living with HIV in El Salvador&lt;br/&gt;56 people out of 100 are getting treatment for their HIV. El Salvador&lt;br/&gt;26000 are infected with HIV each year. El Salvador&lt;br/&gt; - UNAIDS"],</v>
      </c>
      <c r="F54" t="str">
        <f>""&amp;IF(VLOOKUP($B54,hiv!$B:$JB,116,FALSE)&gt;0,VLOOKUP($B54,hiv!$B:$JB,116,FALSE),"An unknown number of ")&amp;" people are living with HIV in "&amp;A54</f>
        <v>1000 people are living with HIV in El Salvador</v>
      </c>
      <c r="G54" t="str">
        <f>""&amp;IF(VLOOKUP($B54,hiv!$B:$JB,119,FALSE)&gt;0,VLOOKUP($B54,hiv!$B:$JB,119,FALSE),"An unknown number of ")&amp;" people out of 100 are getting treatment for their HIV. "&amp;A54</f>
        <v>56 people out of 100 are getting treatment for their HIV. El Salvador</v>
      </c>
      <c r="H54" t="str">
        <f>""&amp;IF(VLOOKUP($B54,hiv!$B:$JB,117,FALSE)&gt;0,VLOOKUP($B54,hiv!$B:$JB,117,FALSE),"An unknown number of ")&amp;" are infected with HIV each year. "&amp;A54</f>
        <v>26000 are infected with HIV each year. El Salvador</v>
      </c>
    </row>
    <row r="55" spans="1:8">
      <c r="A55" t="s">
        <v>421</v>
      </c>
      <c r="B55" t="s">
        <v>2485</v>
      </c>
      <c r="C55" t="s">
        <v>2214</v>
      </c>
      <c r="D55" t="str">
        <f t="shared" si="0"/>
        <v>["GNQ"],</v>
      </c>
      <c r="E55" t="str">
        <f t="shared" si="1"/>
        <v>["GNQ","5200 people are living with HIV in Equatorial Guinea&lt;br/&gt;48 people out of 100 are getting treatment for their HIV. Equatorial Guinea&lt;br/&gt;62000 are infected with HIV each year. Equatorial Guinea&lt;br/&gt; - UNAIDS"],</v>
      </c>
      <c r="F55" t="str">
        <f>""&amp;IF(VLOOKUP($B55,hiv!$B:$JB,116,FALSE)&gt;0,VLOOKUP($B55,hiv!$B:$JB,116,FALSE),"An unknown number of ")&amp;" people are living with HIV in "&amp;A55</f>
        <v>5200 people are living with HIV in Equatorial Guinea</v>
      </c>
      <c r="G55" t="str">
        <f>""&amp;IF(VLOOKUP($B55,hiv!$B:$JB,119,FALSE)&gt;0,VLOOKUP($B55,hiv!$B:$JB,119,FALSE),"An unknown number of ")&amp;" people out of 100 are getting treatment for their HIV. "&amp;A55</f>
        <v>48 people out of 100 are getting treatment for their HIV. Equatorial Guinea</v>
      </c>
      <c r="H55" t="str">
        <f>""&amp;IF(VLOOKUP($B55,hiv!$B:$JB,117,FALSE)&gt;0,VLOOKUP($B55,hiv!$B:$JB,117,FALSE),"An unknown number of ")&amp;" are infected with HIV each year. "&amp;A55</f>
        <v>62000 are infected with HIV each year. Equatorial Guinea</v>
      </c>
    </row>
    <row r="56" spans="1:8">
      <c r="A56" t="s">
        <v>2495</v>
      </c>
      <c r="B56" t="s">
        <v>2496</v>
      </c>
      <c r="C56" t="s">
        <v>2497</v>
      </c>
      <c r="D56" t="str">
        <f t="shared" si="0"/>
        <v>["CHN"],</v>
      </c>
      <c r="E56" t="str">
        <f t="shared" si="1"/>
        <v>["CHN","An unknown number of  people are living with HIV in China&lt;br/&gt;An unknown number of  people out of 100 are getting treatment for their HIV. China&lt;br/&gt;An unknown number of  are infected with HIV each year. China&lt;br/&gt; - UNAIDS"],</v>
      </c>
      <c r="F56" t="str">
        <f>""&amp;IF(VLOOKUP($B56,hiv!$B:$JB,116,FALSE)&gt;0,VLOOKUP($B56,hiv!$B:$JB,116,FALSE),"An unknown number of ")&amp;" people are living with HIV in "&amp;A56</f>
        <v>An unknown number of  people are living with HIV in China</v>
      </c>
      <c r="G56" t="str">
        <f>""&amp;IF(VLOOKUP($B56,hiv!$B:$JB,119,FALSE)&gt;0,VLOOKUP($B56,hiv!$B:$JB,119,FALSE),"An unknown number of ")&amp;" people out of 100 are getting treatment for their HIV. "&amp;A56</f>
        <v>An unknown number of  people out of 100 are getting treatment for their HIV. China</v>
      </c>
      <c r="H56" t="str">
        <f>""&amp;IF(VLOOKUP($B56,hiv!$B:$JB,117,FALSE)&gt;0,VLOOKUP($B56,hiv!$B:$JB,117,FALSE),"An unknown number of ")&amp;" are infected with HIV each year. "&amp;A56</f>
        <v>An unknown number of  are infected with HIV each year. China</v>
      </c>
    </row>
    <row r="57" spans="1:8">
      <c r="A57" t="s">
        <v>2508</v>
      </c>
      <c r="B57" t="s">
        <v>2509</v>
      </c>
      <c r="C57" t="s">
        <v>2138</v>
      </c>
      <c r="D57" t="str">
        <f t="shared" si="0"/>
        <v>["CYP"],</v>
      </c>
      <c r="E57" t="str">
        <f t="shared" si="1"/>
        <v>["CYP","An unknown number of  people are living with HIV in Cyprus&lt;br/&gt;An unknown number of  people out of 100 are getting treatment for their HIV. Cyprus&lt;br/&gt;An unknown number of  are infected with HIV each year. Cyprus&lt;br/&gt; - UNAIDS"],</v>
      </c>
      <c r="F57" t="str">
        <f>""&amp;IF(VLOOKUP($B57,hiv!$B:$JB,116,FALSE)&gt;0,VLOOKUP($B57,hiv!$B:$JB,116,FALSE),"An unknown number of ")&amp;" people are living with HIV in "&amp;A57</f>
        <v>An unknown number of  people are living with HIV in Cyprus</v>
      </c>
      <c r="G57" t="str">
        <f>""&amp;IF(VLOOKUP($B57,hiv!$B:$JB,119,FALSE)&gt;0,VLOOKUP($B57,hiv!$B:$JB,119,FALSE),"An unknown number of ")&amp;" people out of 100 are getting treatment for their HIV. "&amp;A57</f>
        <v>An unknown number of  people out of 100 are getting treatment for their HIV. Cyprus</v>
      </c>
      <c r="H57" t="str">
        <f>""&amp;IF(VLOOKUP($B57,hiv!$B:$JB,117,FALSE)&gt;0,VLOOKUP($B57,hiv!$B:$JB,117,FALSE),"An unknown number of ")&amp;" are infected with HIV each year. "&amp;A57</f>
        <v>An unknown number of  are infected with HIV each year. Cyprus</v>
      </c>
    </row>
    <row r="58" spans="1:8">
      <c r="A58" t="s">
        <v>2521</v>
      </c>
      <c r="B58" t="s">
        <v>2522</v>
      </c>
      <c r="C58" t="s">
        <v>2285</v>
      </c>
      <c r="D58" t="str">
        <f t="shared" si="0"/>
        <v>["CZE"],</v>
      </c>
      <c r="E58" t="str">
        <f t="shared" si="1"/>
        <v>["CZE","An unknown number of  people are living with HIV in Czech Republic&lt;br/&gt;An unknown number of  people out of 100 are getting treatment for their HIV. Czech Republic&lt;br/&gt;An unknown number of  are infected with HIV each year. Czech Republic&lt;br/&gt; - UNAIDS"],</v>
      </c>
      <c r="F58" t="str">
        <f>""&amp;IF(VLOOKUP($B58,hiv!$B:$JB,116,FALSE)&gt;0,VLOOKUP($B58,hiv!$B:$JB,116,FALSE),"An unknown number of ")&amp;" people are living with HIV in "&amp;A58</f>
        <v>An unknown number of  people are living with HIV in Czech Republic</v>
      </c>
      <c r="G58" t="str">
        <f>""&amp;IF(VLOOKUP($B58,hiv!$B:$JB,119,FALSE)&gt;0,VLOOKUP($B58,hiv!$B:$JB,119,FALSE),"An unknown number of ")&amp;" people out of 100 are getting treatment for their HIV. "&amp;A58</f>
        <v>An unknown number of  people out of 100 are getting treatment for their HIV. Czech Republic</v>
      </c>
      <c r="H58" t="str">
        <f>""&amp;IF(VLOOKUP($B58,hiv!$B:$JB,117,FALSE)&gt;0,VLOOKUP($B58,hiv!$B:$JB,117,FALSE),"An unknown number of ")&amp;" are infected with HIV each year. "&amp;A58</f>
        <v>An unknown number of  are infected with HIV each year. Czech Republic</v>
      </c>
    </row>
    <row r="59" spans="1:8">
      <c r="A59" t="s">
        <v>2526</v>
      </c>
      <c r="B59" t="s">
        <v>2527</v>
      </c>
      <c r="C59" t="s">
        <v>2285</v>
      </c>
      <c r="D59" t="str">
        <f t="shared" si="0"/>
        <v>["SVK"],</v>
      </c>
      <c r="E59" t="str">
        <f t="shared" si="1"/>
        <v>["SVK","An unknown number of  people are living with HIV in Slovak Republic&lt;br/&gt;An unknown number of  people out of 100 are getting treatment for their HIV. Slovak Republic&lt;br/&gt;An unknown number of  are infected with HIV each year. Slovak Republic&lt;br/&gt; - UNAIDS"],</v>
      </c>
      <c r="F59" t="str">
        <f>""&amp;IF(VLOOKUP($B59,hiv!$B:$JB,116,FALSE)&gt;0,VLOOKUP($B59,hiv!$B:$JB,116,FALSE),"An unknown number of ")&amp;" people are living with HIV in "&amp;A59</f>
        <v>An unknown number of  people are living with HIV in Slovak Republic</v>
      </c>
      <c r="G59" t="str">
        <f>""&amp;IF(VLOOKUP($B59,hiv!$B:$JB,119,FALSE)&gt;0,VLOOKUP($B59,hiv!$B:$JB,119,FALSE),"An unknown number of ")&amp;" people out of 100 are getting treatment for their HIV. "&amp;A59</f>
        <v>An unknown number of  people out of 100 are getting treatment for their HIV. Slovak Republic</v>
      </c>
      <c r="H59" t="str">
        <f>""&amp;IF(VLOOKUP($B59,hiv!$B:$JB,117,FALSE)&gt;0,VLOOKUP($B59,hiv!$B:$JB,117,FALSE),"An unknown number of ")&amp;" are infected with HIV each year. "&amp;A59</f>
        <v>An unknown number of  are infected with HIV each year. Slovak Republic</v>
      </c>
    </row>
    <row r="60" spans="1:8">
      <c r="A60" t="s">
        <v>420</v>
      </c>
      <c r="B60" t="s">
        <v>2529</v>
      </c>
      <c r="C60" t="s">
        <v>2214</v>
      </c>
      <c r="D60" t="str">
        <f t="shared" si="0"/>
        <v>["ERI"],</v>
      </c>
      <c r="E60" t="str">
        <f t="shared" si="1"/>
        <v>["ERI","500 people are living with HIV in Eritrea&lt;br/&gt;39 people out of 100 are getting treatment for their HIV. Eritrea&lt;br/&gt;13000 are infected with HIV each year. Eritrea&lt;br/&gt; - UNAIDS"],</v>
      </c>
      <c r="F60" t="str">
        <f>""&amp;IF(VLOOKUP($B60,hiv!$B:$JB,116,FALSE)&gt;0,VLOOKUP($B60,hiv!$B:$JB,116,FALSE),"An unknown number of ")&amp;" people are living with HIV in "&amp;A60</f>
        <v>500 people are living with HIV in Eritrea</v>
      </c>
      <c r="G60" t="str">
        <f>""&amp;IF(VLOOKUP($B60,hiv!$B:$JB,119,FALSE)&gt;0,VLOOKUP($B60,hiv!$B:$JB,119,FALSE),"An unknown number of ")&amp;" people out of 100 are getting treatment for their HIV. "&amp;A60</f>
        <v>39 people out of 100 are getting treatment for their HIV. Eritrea</v>
      </c>
      <c r="H60" t="str">
        <f>""&amp;IF(VLOOKUP($B60,hiv!$B:$JB,117,FALSE)&gt;0,VLOOKUP($B60,hiv!$B:$JB,117,FALSE),"An unknown number of ")&amp;" are infected with HIV each year. "&amp;A60</f>
        <v>13000 are infected with HIV each year. Eritrea</v>
      </c>
    </row>
    <row r="61" spans="1:8">
      <c r="A61" t="s">
        <v>419</v>
      </c>
      <c r="B61" t="s">
        <v>2540</v>
      </c>
      <c r="C61" t="s">
        <v>2214</v>
      </c>
      <c r="D61" t="str">
        <f t="shared" si="0"/>
        <v>["SWZ"],</v>
      </c>
      <c r="E61" t="str">
        <f t="shared" si="1"/>
        <v>["SWZ","4500 people are living with HIV in Eswatini&lt;br/&gt;100 people out of 100 are getting treatment for their HIV. Eswatini&lt;br/&gt;190000 are infected with HIV each year. Eswatini&lt;br/&gt; - UNAIDS"],</v>
      </c>
      <c r="F61" t="str">
        <f>""&amp;IF(VLOOKUP($B61,hiv!$B:$JB,116,FALSE)&gt;0,VLOOKUP($B61,hiv!$B:$JB,116,FALSE),"An unknown number of ")&amp;" people are living with HIV in "&amp;A61</f>
        <v>4500 people are living with HIV in Eswatini</v>
      </c>
      <c r="G61" t="str">
        <f>""&amp;IF(VLOOKUP($B61,hiv!$B:$JB,119,FALSE)&gt;0,VLOOKUP($B61,hiv!$B:$JB,119,FALSE),"An unknown number of ")&amp;" people out of 100 are getting treatment for their HIV. "&amp;A61</f>
        <v>100 people out of 100 are getting treatment for their HIV. Eswatini</v>
      </c>
      <c r="H61" t="str">
        <f>""&amp;IF(VLOOKUP($B61,hiv!$B:$JB,117,FALSE)&gt;0,VLOOKUP($B61,hiv!$B:$JB,117,FALSE),"An unknown number of ")&amp;" are infected with HIV each year. "&amp;A61</f>
        <v>190000 are infected with HIV each year. Eswatini</v>
      </c>
    </row>
    <row r="62" spans="1:8">
      <c r="A62" t="s">
        <v>418</v>
      </c>
      <c r="B62" t="s">
        <v>2553</v>
      </c>
      <c r="C62" t="s">
        <v>2214</v>
      </c>
      <c r="D62" t="str">
        <f t="shared" si="0"/>
        <v>["ETH"],</v>
      </c>
      <c r="E62" t="str">
        <f t="shared" si="1"/>
        <v>["ETH","15000 people are living with HIV in Ethiopia&lt;br/&gt;74 people out of 100 are getting treatment for their HIV. Ethiopia&lt;br/&gt;630000 are infected with HIV each year. Ethiopia&lt;br/&gt; - UNAIDS"],</v>
      </c>
      <c r="F62" t="str">
        <f>""&amp;IF(VLOOKUP($B62,hiv!$B:$JB,116,FALSE)&gt;0,VLOOKUP($B62,hiv!$B:$JB,116,FALSE),"An unknown number of ")&amp;" people are living with HIV in "&amp;A62</f>
        <v>15000 people are living with HIV in Ethiopia</v>
      </c>
      <c r="G62" t="str">
        <f>""&amp;IF(VLOOKUP($B62,hiv!$B:$JB,119,FALSE)&gt;0,VLOOKUP($B62,hiv!$B:$JB,119,FALSE),"An unknown number of ")&amp;" people out of 100 are getting treatment for their HIV. "&amp;A62</f>
        <v>74 people out of 100 are getting treatment for their HIV. Ethiopia</v>
      </c>
      <c r="H62" t="str">
        <f>""&amp;IF(VLOOKUP($B62,hiv!$B:$JB,117,FALSE)&gt;0,VLOOKUP($B62,hiv!$B:$JB,117,FALSE),"An unknown number of ")&amp;" are infected with HIV each year. "&amp;A62</f>
        <v>630000 are infected with HIV each year. Ethiopia</v>
      </c>
    </row>
    <row r="63" spans="1:8">
      <c r="A63" t="s">
        <v>417</v>
      </c>
      <c r="B63" t="s">
        <v>2565</v>
      </c>
      <c r="C63" t="s">
        <v>2566</v>
      </c>
      <c r="D63" t="str">
        <f t="shared" si="0"/>
        <v>["FJI"],</v>
      </c>
      <c r="E63" t="str">
        <f t="shared" si="1"/>
        <v>["FJI","200 people are living with HIV in Fiji&lt;br/&gt;An unknown number of  people out of 100 are getting treatment for their HIV. Fiji&lt;br/&gt;1000 are infected with HIV each year. Fiji&lt;br/&gt; - UNAIDS"],</v>
      </c>
      <c r="F63" t="str">
        <f>""&amp;IF(VLOOKUP($B63,hiv!$B:$JB,116,FALSE)&gt;0,VLOOKUP($B63,hiv!$B:$JB,116,FALSE),"An unknown number of ")&amp;" people are living with HIV in "&amp;A63</f>
        <v>200 people are living with HIV in Fiji</v>
      </c>
      <c r="G63" t="str">
        <f>""&amp;IF(VLOOKUP($B63,hiv!$B:$JB,119,FALSE)&gt;0,VLOOKUP($B63,hiv!$B:$JB,119,FALSE),"An unknown number of ")&amp;" people out of 100 are getting treatment for their HIV. "&amp;A63</f>
        <v>An unknown number of  people out of 100 are getting treatment for their HIV. Fiji</v>
      </c>
      <c r="H63" t="str">
        <f>""&amp;IF(VLOOKUP($B63,hiv!$B:$JB,117,FALSE)&gt;0,VLOOKUP($B63,hiv!$B:$JB,117,FALSE),"An unknown number of ")&amp;" are infected with HIV each year. "&amp;A63</f>
        <v>1000 are infected with HIV each year. Fiji</v>
      </c>
    </row>
    <row r="64" spans="1:8">
      <c r="A64" t="s">
        <v>416</v>
      </c>
      <c r="B64" t="s">
        <v>2578</v>
      </c>
      <c r="C64" t="s">
        <v>2214</v>
      </c>
      <c r="D64" t="str">
        <f t="shared" si="0"/>
        <v>["GAB"],</v>
      </c>
      <c r="E64" t="str">
        <f t="shared" si="1"/>
        <v>["GAB","1500 people are living with HIV in Gabon&lt;br/&gt;71 people out of 100 are getting treatment for their HIV. Gabon&lt;br/&gt;48000 are infected with HIV each year. Gabon&lt;br/&gt; - UNAIDS"],</v>
      </c>
      <c r="F64" t="str">
        <f>""&amp;IF(VLOOKUP($B64,hiv!$B:$JB,116,FALSE)&gt;0,VLOOKUP($B64,hiv!$B:$JB,116,FALSE),"An unknown number of ")&amp;" people are living with HIV in "&amp;A64</f>
        <v>1500 people are living with HIV in Gabon</v>
      </c>
      <c r="G64" t="str">
        <f>""&amp;IF(VLOOKUP($B64,hiv!$B:$JB,119,FALSE)&gt;0,VLOOKUP($B64,hiv!$B:$JB,119,FALSE),"An unknown number of ")&amp;" people out of 100 are getting treatment for their HIV. "&amp;A64</f>
        <v>71 people out of 100 are getting treatment for their HIV. Gabon</v>
      </c>
      <c r="H64" t="str">
        <f>""&amp;IF(VLOOKUP($B64,hiv!$B:$JB,117,FALSE)&gt;0,VLOOKUP($B64,hiv!$B:$JB,117,FALSE),"An unknown number of ")&amp;" are infected with HIV each year. "&amp;A64</f>
        <v>48000 are infected with HIV each year. Gabon</v>
      </c>
    </row>
    <row r="65" spans="1:8">
      <c r="A65" t="s">
        <v>415</v>
      </c>
      <c r="B65" t="s">
        <v>2589</v>
      </c>
      <c r="C65" t="s">
        <v>2214</v>
      </c>
      <c r="D65" t="str">
        <f t="shared" si="0"/>
        <v>["GMB"],</v>
      </c>
      <c r="E65" t="str">
        <f t="shared" si="1"/>
        <v>["GMB","2400 people are living with HIV in Gambia, The&lt;br/&gt;49 people out of 100 are getting treatment for their HIV. Gambia, The&lt;br/&gt;26000 are infected with HIV each year. Gambia, The&lt;br/&gt; - UNAIDS"],</v>
      </c>
      <c r="F65" t="str">
        <f>""&amp;IF(VLOOKUP($B65,hiv!$B:$JB,116,FALSE)&gt;0,VLOOKUP($B65,hiv!$B:$JB,116,FALSE),"An unknown number of ")&amp;" people are living with HIV in "&amp;A65</f>
        <v>2400 people are living with HIV in Gambia, The</v>
      </c>
      <c r="G65" t="str">
        <f>""&amp;IF(VLOOKUP($B65,hiv!$B:$JB,119,FALSE)&gt;0,VLOOKUP($B65,hiv!$B:$JB,119,FALSE),"An unknown number of ")&amp;" people out of 100 are getting treatment for their HIV. "&amp;A65</f>
        <v>49 people out of 100 are getting treatment for their HIV. Gambia, The</v>
      </c>
      <c r="H65" t="str">
        <f>""&amp;IF(VLOOKUP($B65,hiv!$B:$JB,117,FALSE)&gt;0,VLOOKUP($B65,hiv!$B:$JB,117,FALSE),"An unknown number of ")&amp;" are infected with HIV each year. "&amp;A65</f>
        <v>26000 are infected with HIV each year. Gambia, The</v>
      </c>
    </row>
    <row r="66" spans="1:8">
      <c r="A66" t="s">
        <v>414</v>
      </c>
      <c r="B66" t="s">
        <v>2602</v>
      </c>
      <c r="C66" t="s">
        <v>2138</v>
      </c>
      <c r="D66" t="str">
        <f t="shared" si="0"/>
        <v>["GEO"],</v>
      </c>
      <c r="E66" t="str">
        <f t="shared" si="1"/>
        <v>["GEO","An unknown number of  people are living with HIV in Georgia&lt;br/&gt;An unknown number of  people out of 100 are getting treatment for their HIV. Georgia&lt;br/&gt;9000 are infected with HIV each year. Georgia&lt;br/&gt; - UNAIDS"],</v>
      </c>
      <c r="F66" t="str">
        <f>""&amp;IF(VLOOKUP($B66,hiv!$B:$JB,116,FALSE)&gt;0,VLOOKUP($B66,hiv!$B:$JB,116,FALSE),"An unknown number of ")&amp;" people are living with HIV in "&amp;A66</f>
        <v>An unknown number of  people are living with HIV in Georgia</v>
      </c>
      <c r="G66" t="str">
        <f>""&amp;IF(VLOOKUP($B66,hiv!$B:$JB,119,FALSE)&gt;0,VLOOKUP($B66,hiv!$B:$JB,119,FALSE),"An unknown number of ")&amp;" people out of 100 are getting treatment for their HIV. "&amp;A66</f>
        <v>An unknown number of  people out of 100 are getting treatment for their HIV. Georgia</v>
      </c>
      <c r="H66" t="str">
        <f>""&amp;IF(VLOOKUP($B66,hiv!$B:$JB,117,FALSE)&gt;0,VLOOKUP($B66,hiv!$B:$JB,117,FALSE),"An unknown number of ")&amp;" are infected with HIV each year. "&amp;A66</f>
        <v>9000 are infected with HIV each year. Georgia</v>
      </c>
    </row>
    <row r="67" spans="1:8">
      <c r="A67" t="s">
        <v>413</v>
      </c>
      <c r="B67" t="s">
        <v>2605</v>
      </c>
      <c r="C67" t="s">
        <v>2214</v>
      </c>
      <c r="D67" t="str">
        <f t="shared" ref="D67:D130" si="2">"["""  &amp; B67 &amp; """],"</f>
        <v>["GHA"],</v>
      </c>
      <c r="E67" t="str">
        <f t="shared" ref="E67:E130" si="3">"[""" &amp; B67 &amp; """,""" &amp; F67 &amp; "&lt;br/&gt;" &amp;G67 &amp;"&lt;br/&gt;"&amp;H67 &amp; "&lt;br/&gt; - UNAIDS""],"</f>
        <v>["GHA","20000 people are living with HIV in Ghana&lt;br/&gt;75 people out of 100 are getting treatment for their HIV. Ghana&lt;br/&gt;320000 are infected with HIV each year. Ghana&lt;br/&gt; - UNAIDS"],</v>
      </c>
      <c r="F67" t="str">
        <f>""&amp;IF(VLOOKUP($B67,hiv!$B:$JB,116,FALSE)&gt;0,VLOOKUP($B67,hiv!$B:$JB,116,FALSE),"An unknown number of ")&amp;" people are living with HIV in "&amp;A67</f>
        <v>20000 people are living with HIV in Ghana</v>
      </c>
      <c r="G67" t="str">
        <f>""&amp;IF(VLOOKUP($B67,hiv!$B:$JB,119,FALSE)&gt;0,VLOOKUP($B67,hiv!$B:$JB,119,FALSE),"An unknown number of ")&amp;" people out of 100 are getting treatment for their HIV. "&amp;A67</f>
        <v>75 people out of 100 are getting treatment for their HIV. Ghana</v>
      </c>
      <c r="H67" t="str">
        <f>""&amp;IF(VLOOKUP($B67,hiv!$B:$JB,117,FALSE)&gt;0,VLOOKUP($B67,hiv!$B:$JB,117,FALSE),"An unknown number of ")&amp;" are infected with HIV each year. "&amp;A67</f>
        <v>320000 are infected with HIV each year. Ghana</v>
      </c>
    </row>
    <row r="68" spans="1:8">
      <c r="A68" t="s">
        <v>412</v>
      </c>
      <c r="B68" t="s">
        <v>2615</v>
      </c>
      <c r="C68" t="s">
        <v>2032</v>
      </c>
      <c r="D68" t="str">
        <f t="shared" si="2"/>
        <v>["GRD"],</v>
      </c>
      <c r="E68" t="str">
        <f t="shared" si="3"/>
        <v>["GRD","An unknown number of  people are living with HIV in Grenada&lt;br/&gt;An unknown number of  people out of 100 are getting treatment for their HIV. Grenada&lt;br/&gt;An unknown number of  are infected with HIV each year. Grenada&lt;br/&gt; - UNAIDS"],</v>
      </c>
      <c r="F68" t="str">
        <f>""&amp;IF(VLOOKUP($B68,hiv!$B:$JB,116,FALSE)&gt;0,VLOOKUP($B68,hiv!$B:$JB,116,FALSE),"An unknown number of ")&amp;" people are living with HIV in "&amp;A68</f>
        <v>An unknown number of  people are living with HIV in Grenada</v>
      </c>
      <c r="G68" t="str">
        <f>""&amp;IF(VLOOKUP($B68,hiv!$B:$JB,119,FALSE)&gt;0,VLOOKUP($B68,hiv!$B:$JB,119,FALSE),"An unknown number of ")&amp;" people out of 100 are getting treatment for their HIV. "&amp;A68</f>
        <v>An unknown number of  people out of 100 are getting treatment for their HIV. Grenada</v>
      </c>
      <c r="H68" t="str">
        <f>""&amp;IF(VLOOKUP($B68,hiv!$B:$JB,117,FALSE)&gt;0,VLOOKUP($B68,hiv!$B:$JB,117,FALSE),"An unknown number of ")&amp;" are infected with HIV each year. "&amp;A68</f>
        <v>An unknown number of  are infected with HIV each year. Grenada</v>
      </c>
    </row>
    <row r="69" spans="1:8">
      <c r="A69" t="s">
        <v>411</v>
      </c>
      <c r="B69" t="s">
        <v>2618</v>
      </c>
      <c r="C69" t="s">
        <v>2032</v>
      </c>
      <c r="D69" t="str">
        <f t="shared" si="2"/>
        <v>["GTM"],</v>
      </c>
      <c r="E69" t="str">
        <f t="shared" si="3"/>
        <v>["GTM","1100 people are living with HIV in Guatemala&lt;br/&gt;53 people out of 100 are getting treatment for their HIV. Guatemala&lt;br/&gt;35000 are infected with HIV each year. Guatemala&lt;br/&gt; - UNAIDS"],</v>
      </c>
      <c r="F69" t="str">
        <f>""&amp;IF(VLOOKUP($B69,hiv!$B:$JB,116,FALSE)&gt;0,VLOOKUP($B69,hiv!$B:$JB,116,FALSE),"An unknown number of ")&amp;" people are living with HIV in "&amp;A69</f>
        <v>1100 people are living with HIV in Guatemala</v>
      </c>
      <c r="G69" t="str">
        <f>""&amp;IF(VLOOKUP($B69,hiv!$B:$JB,119,FALSE)&gt;0,VLOOKUP($B69,hiv!$B:$JB,119,FALSE),"An unknown number of ")&amp;" people out of 100 are getting treatment for their HIV. "&amp;A69</f>
        <v>53 people out of 100 are getting treatment for their HIV. Guatemala</v>
      </c>
      <c r="H69" t="str">
        <f>""&amp;IF(VLOOKUP($B69,hiv!$B:$JB,117,FALSE)&gt;0,VLOOKUP($B69,hiv!$B:$JB,117,FALSE),"An unknown number of ")&amp;" are infected with HIV each year. "&amp;A69</f>
        <v>35000 are infected with HIV each year. Guatemala</v>
      </c>
    </row>
    <row r="70" spans="1:8">
      <c r="A70" t="s">
        <v>410</v>
      </c>
      <c r="B70" t="s">
        <v>2629</v>
      </c>
      <c r="C70" t="s">
        <v>2214</v>
      </c>
      <c r="D70" t="str">
        <f t="shared" si="2"/>
        <v>["GIN"],</v>
      </c>
      <c r="E70" t="str">
        <f t="shared" si="3"/>
        <v>["GIN","4800 people are living with HIV in Guinea&lt;br/&gt;An unknown number of  people out of 100 are getting treatment for their HIV. Guinea&lt;br/&gt;100000 are infected with HIV each year. Guinea&lt;br/&gt; - UNAIDS"],</v>
      </c>
      <c r="F70" t="str">
        <f>""&amp;IF(VLOOKUP($B70,hiv!$B:$JB,116,FALSE)&gt;0,VLOOKUP($B70,hiv!$B:$JB,116,FALSE),"An unknown number of ")&amp;" people are living with HIV in "&amp;A70</f>
        <v>4800 people are living with HIV in Guinea</v>
      </c>
      <c r="G70" t="str">
        <f>""&amp;IF(VLOOKUP($B70,hiv!$B:$JB,119,FALSE)&gt;0,VLOOKUP($B70,hiv!$B:$JB,119,FALSE),"An unknown number of ")&amp;" people out of 100 are getting treatment for their HIV. "&amp;A70</f>
        <v>An unknown number of  people out of 100 are getting treatment for their HIV. Guinea</v>
      </c>
      <c r="H70" t="str">
        <f>""&amp;IF(VLOOKUP($B70,hiv!$B:$JB,117,FALSE)&gt;0,VLOOKUP($B70,hiv!$B:$JB,117,FALSE),"An unknown number of ")&amp;" are infected with HIV each year. "&amp;A70</f>
        <v>100000 are infected with HIV each year. Guinea</v>
      </c>
    </row>
    <row r="71" spans="1:8">
      <c r="A71" t="s">
        <v>409</v>
      </c>
      <c r="B71" t="s">
        <v>2631</v>
      </c>
      <c r="C71" t="s">
        <v>2214</v>
      </c>
      <c r="D71" t="str">
        <f t="shared" si="2"/>
        <v>["GNB"],</v>
      </c>
      <c r="E71" t="str">
        <f t="shared" si="3"/>
        <v>["GNB","2100 people are living with HIV in Guinea-Bissau&lt;br/&gt;59 people out of 100 are getting treatment for their HIV. Guinea-Bissau&lt;br/&gt;37000 are infected with HIV each year. Guinea-Bissau&lt;br/&gt; - UNAIDS"],</v>
      </c>
      <c r="F71" t="str">
        <f>""&amp;IF(VLOOKUP($B71,hiv!$B:$JB,116,FALSE)&gt;0,VLOOKUP($B71,hiv!$B:$JB,116,FALSE),"An unknown number of ")&amp;" people are living with HIV in "&amp;A71</f>
        <v>2100 people are living with HIV in Guinea-Bissau</v>
      </c>
      <c r="G71" t="str">
        <f>""&amp;IF(VLOOKUP($B71,hiv!$B:$JB,119,FALSE)&gt;0,VLOOKUP($B71,hiv!$B:$JB,119,FALSE),"An unknown number of ")&amp;" people out of 100 are getting treatment for their HIV. "&amp;A71</f>
        <v>59 people out of 100 are getting treatment for their HIV. Guinea-Bissau</v>
      </c>
      <c r="H71" t="str">
        <f>""&amp;IF(VLOOKUP($B71,hiv!$B:$JB,117,FALSE)&gt;0,VLOOKUP($B71,hiv!$B:$JB,117,FALSE),"An unknown number of ")&amp;" are infected with HIV each year. "&amp;A71</f>
        <v>37000 are infected with HIV each year. Guinea-Bissau</v>
      </c>
    </row>
    <row r="72" spans="1:8">
      <c r="A72" t="s">
        <v>408</v>
      </c>
      <c r="B72" t="s">
        <v>2634</v>
      </c>
      <c r="C72" t="s">
        <v>2032</v>
      </c>
      <c r="D72" t="str">
        <f t="shared" si="2"/>
        <v>["GUY"],</v>
      </c>
      <c r="E72" t="str">
        <f t="shared" si="3"/>
        <v>["GUY","500 people are living with HIV in Guyana&lt;br/&gt;100 people out of 100 are getting treatment for their HIV. Guyana&lt;br/&gt;8300 are infected with HIV each year. Guyana&lt;br/&gt; - UNAIDS"],</v>
      </c>
      <c r="F72" t="str">
        <f>""&amp;IF(VLOOKUP($B72,hiv!$B:$JB,116,FALSE)&gt;0,VLOOKUP($B72,hiv!$B:$JB,116,FALSE),"An unknown number of ")&amp;" people are living with HIV in "&amp;A72</f>
        <v>500 people are living with HIV in Guyana</v>
      </c>
      <c r="G72" t="str">
        <f>""&amp;IF(VLOOKUP($B72,hiv!$B:$JB,119,FALSE)&gt;0,VLOOKUP($B72,hiv!$B:$JB,119,FALSE),"An unknown number of ")&amp;" people out of 100 are getting treatment for their HIV. "&amp;A72</f>
        <v>100 people out of 100 are getting treatment for their HIV. Guyana</v>
      </c>
      <c r="H72" t="str">
        <f>""&amp;IF(VLOOKUP($B72,hiv!$B:$JB,117,FALSE)&gt;0,VLOOKUP($B72,hiv!$B:$JB,117,FALSE),"An unknown number of ")&amp;" are infected with HIV each year. "&amp;A72</f>
        <v>8300 are infected with HIV each year. Guyana</v>
      </c>
    </row>
    <row r="73" spans="1:8">
      <c r="A73" t="s">
        <v>407</v>
      </c>
      <c r="B73" t="s">
        <v>2644</v>
      </c>
      <c r="C73" t="s">
        <v>2032</v>
      </c>
      <c r="D73" t="str">
        <f t="shared" si="2"/>
        <v>["HTI"],</v>
      </c>
      <c r="E73" t="str">
        <f t="shared" si="3"/>
        <v>["HTI","5700 people are living with HIV in Haiti&lt;br/&gt;86 people out of 100 are getting treatment for their HIV. Haiti&lt;br/&gt;150000 are infected with HIV each year. Haiti&lt;br/&gt; - UNAIDS"],</v>
      </c>
      <c r="F73" t="str">
        <f>""&amp;IF(VLOOKUP($B73,hiv!$B:$JB,116,FALSE)&gt;0,VLOOKUP($B73,hiv!$B:$JB,116,FALSE),"An unknown number of ")&amp;" people are living with HIV in "&amp;A73</f>
        <v>5700 people are living with HIV in Haiti</v>
      </c>
      <c r="G73" t="str">
        <f>""&amp;IF(VLOOKUP($B73,hiv!$B:$JB,119,FALSE)&gt;0,VLOOKUP($B73,hiv!$B:$JB,119,FALSE),"An unknown number of ")&amp;" people out of 100 are getting treatment for their HIV. "&amp;A73</f>
        <v>86 people out of 100 are getting treatment for their HIV. Haiti</v>
      </c>
      <c r="H73" t="str">
        <f>""&amp;IF(VLOOKUP($B73,hiv!$B:$JB,117,FALSE)&gt;0,VLOOKUP($B73,hiv!$B:$JB,117,FALSE),"An unknown number of ")&amp;" are infected with HIV each year. "&amp;A73</f>
        <v>150000 are infected with HIV each year. Haiti</v>
      </c>
    </row>
    <row r="74" spans="1:8">
      <c r="A74" t="s">
        <v>406</v>
      </c>
      <c r="B74" t="s">
        <v>2647</v>
      </c>
      <c r="C74" t="s">
        <v>2032</v>
      </c>
      <c r="D74" t="str">
        <f t="shared" si="2"/>
        <v>["HND"],</v>
      </c>
      <c r="E74" t="str">
        <f t="shared" si="3"/>
        <v>["HND","1100 people are living with HIV in Honduras&lt;br/&gt;57 people out of 100 are getting treatment for their HIV. Honduras&lt;br/&gt;24000 are infected with HIV each year. Honduras&lt;br/&gt; - UNAIDS"],</v>
      </c>
      <c r="F74" t="str">
        <f>""&amp;IF(VLOOKUP($B74,hiv!$B:$JB,116,FALSE)&gt;0,VLOOKUP($B74,hiv!$B:$JB,116,FALSE),"An unknown number of ")&amp;" people are living with HIV in "&amp;A74</f>
        <v>1100 people are living with HIV in Honduras</v>
      </c>
      <c r="G74" t="str">
        <f>""&amp;IF(VLOOKUP($B74,hiv!$B:$JB,119,FALSE)&gt;0,VLOOKUP($B74,hiv!$B:$JB,119,FALSE),"An unknown number of ")&amp;" people out of 100 are getting treatment for their HIV. "&amp;A74</f>
        <v>57 people out of 100 are getting treatment for their HIV. Honduras</v>
      </c>
      <c r="H74" t="str">
        <f>""&amp;IF(VLOOKUP($B74,hiv!$B:$JB,117,FALSE)&gt;0,VLOOKUP($B74,hiv!$B:$JB,117,FALSE),"An unknown number of ")&amp;" are infected with HIV each year. "&amp;A74</f>
        <v>24000 are infected with HIV each year. Honduras</v>
      </c>
    </row>
    <row r="75" spans="1:8">
      <c r="A75" t="s">
        <v>405</v>
      </c>
      <c r="B75" t="s">
        <v>2650</v>
      </c>
      <c r="C75" t="s">
        <v>2194</v>
      </c>
      <c r="D75" t="str">
        <f t="shared" si="2"/>
        <v>["IND"],</v>
      </c>
      <c r="E75" t="str">
        <f t="shared" si="3"/>
        <v>["IND","An unknown number of  people are living with HIV in India&lt;br/&gt;An unknown number of  people out of 100 are getting treatment for their HIV. India&lt;br/&gt;An unknown number of  are infected with HIV each year. India&lt;br/&gt; - UNAIDS"],</v>
      </c>
      <c r="F75" t="str">
        <f>""&amp;IF(VLOOKUP($B75,hiv!$B:$JB,116,FALSE)&gt;0,VLOOKUP($B75,hiv!$B:$JB,116,FALSE),"An unknown number of ")&amp;" people are living with HIV in "&amp;A75</f>
        <v>An unknown number of  people are living with HIV in India</v>
      </c>
      <c r="G75" t="str">
        <f>""&amp;IF(VLOOKUP($B75,hiv!$B:$JB,119,FALSE)&gt;0,VLOOKUP($B75,hiv!$B:$JB,119,FALSE),"An unknown number of ")&amp;" people out of 100 are getting treatment for their HIV. "&amp;A75</f>
        <v>An unknown number of  people out of 100 are getting treatment for their HIV. India</v>
      </c>
      <c r="H75" t="str">
        <f>""&amp;IF(VLOOKUP($B75,hiv!$B:$JB,117,FALSE)&gt;0,VLOOKUP($B75,hiv!$B:$JB,117,FALSE),"An unknown number of ")&amp;" are infected with HIV each year. "&amp;A75</f>
        <v>An unknown number of  are infected with HIV each year. India</v>
      </c>
    </row>
    <row r="76" spans="1:8">
      <c r="A76" t="s">
        <v>334</v>
      </c>
      <c r="B76" t="s">
        <v>2662</v>
      </c>
      <c r="C76" t="s">
        <v>2341</v>
      </c>
      <c r="D76" t="str">
        <f t="shared" si="2"/>
        <v>["IDN"],</v>
      </c>
      <c r="E76" t="str">
        <f t="shared" si="3"/>
        <v>["IDN","An unknown number of  people are living with HIV in Indonesia&lt;br/&gt;An unknown number of  people out of 100 are getting treatment for their HIV. Indonesia&lt;br/&gt;An unknown number of  are infected with HIV each year. Indonesia&lt;br/&gt; - UNAIDS"],</v>
      </c>
      <c r="F76" t="str">
        <f>""&amp;IF(VLOOKUP($B76,hiv!$B:$JB,116,FALSE)&gt;0,VLOOKUP($B76,hiv!$B:$JB,116,FALSE),"An unknown number of ")&amp;" people are living with HIV in "&amp;A76</f>
        <v>An unknown number of  people are living with HIV in Indonesia</v>
      </c>
      <c r="G76" t="str">
        <f>""&amp;IF(VLOOKUP($B76,hiv!$B:$JB,119,FALSE)&gt;0,VLOOKUP($B76,hiv!$B:$JB,119,FALSE),"An unknown number of ")&amp;" people out of 100 are getting treatment for their HIV. "&amp;A76</f>
        <v>An unknown number of  people out of 100 are getting treatment for their HIV. Indonesia</v>
      </c>
      <c r="H76" t="str">
        <f>""&amp;IF(VLOOKUP($B76,hiv!$B:$JB,117,FALSE)&gt;0,VLOOKUP($B76,hiv!$B:$JB,117,FALSE),"An unknown number of ")&amp;" are infected with HIV each year. "&amp;A76</f>
        <v>An unknown number of  are infected with HIV each year. Indonesia</v>
      </c>
    </row>
    <row r="77" spans="1:8">
      <c r="A77" t="s">
        <v>404</v>
      </c>
      <c r="B77" t="s">
        <v>2673</v>
      </c>
      <c r="C77" t="s">
        <v>2032</v>
      </c>
      <c r="D77" t="str">
        <f t="shared" si="2"/>
        <v>["JAM"],</v>
      </c>
      <c r="E77" t="str">
        <f t="shared" si="3"/>
        <v>["JAM","1600 people are living with HIV in Jamaica&lt;br/&gt;74 people out of 100 are getting treatment for their HIV. Jamaica&lt;br/&gt;32000 are infected with HIV each year. Jamaica&lt;br/&gt; - UNAIDS"],</v>
      </c>
      <c r="F77" t="str">
        <f>""&amp;IF(VLOOKUP($B77,hiv!$B:$JB,116,FALSE)&gt;0,VLOOKUP($B77,hiv!$B:$JB,116,FALSE),"An unknown number of ")&amp;" people are living with HIV in "&amp;A77</f>
        <v>1600 people are living with HIV in Jamaica</v>
      </c>
      <c r="G77" t="str">
        <f>""&amp;IF(VLOOKUP($B77,hiv!$B:$JB,119,FALSE)&gt;0,VLOOKUP($B77,hiv!$B:$JB,119,FALSE),"An unknown number of ")&amp;" people out of 100 are getting treatment for their HIV. "&amp;A77</f>
        <v>74 people out of 100 are getting treatment for their HIV. Jamaica</v>
      </c>
      <c r="H77" t="str">
        <f>""&amp;IF(VLOOKUP($B77,hiv!$B:$JB,117,FALSE)&gt;0,VLOOKUP($B77,hiv!$B:$JB,117,FALSE),"An unknown number of ")&amp;" are infected with HIV each year. "&amp;A77</f>
        <v>32000 are infected with HIV each year. Jamaica</v>
      </c>
    </row>
    <row r="78" spans="1:8">
      <c r="A78" t="s">
        <v>403</v>
      </c>
      <c r="B78" t="s">
        <v>2681</v>
      </c>
      <c r="C78" t="s">
        <v>2682</v>
      </c>
      <c r="D78" t="str">
        <f t="shared" si="2"/>
        <v>["KAZ"],</v>
      </c>
      <c r="E78" t="str">
        <f t="shared" si="3"/>
        <v>["KAZ","3700 people are living with HIV in Kazakhstan&lt;br/&gt;99 people out of 100 are getting treatment for their HIV. Kazakhstan&lt;br/&gt;33000 are infected with HIV each year. Kazakhstan&lt;br/&gt; - UNAIDS"],</v>
      </c>
      <c r="F78" t="str">
        <f>""&amp;IF(VLOOKUP($B78,hiv!$B:$JB,116,FALSE)&gt;0,VLOOKUP($B78,hiv!$B:$JB,116,FALSE),"An unknown number of ")&amp;" people are living with HIV in "&amp;A78</f>
        <v>3700 people are living with HIV in Kazakhstan</v>
      </c>
      <c r="G78" t="str">
        <f>""&amp;IF(VLOOKUP($B78,hiv!$B:$JB,119,FALSE)&gt;0,VLOOKUP($B78,hiv!$B:$JB,119,FALSE),"An unknown number of ")&amp;" people out of 100 are getting treatment for their HIV. "&amp;A78</f>
        <v>99 people out of 100 are getting treatment for their HIV. Kazakhstan</v>
      </c>
      <c r="H78" t="str">
        <f>""&amp;IF(VLOOKUP($B78,hiv!$B:$JB,117,FALSE)&gt;0,VLOOKUP($B78,hiv!$B:$JB,117,FALSE),"An unknown number of ")&amp;" are infected with HIV each year. "&amp;A78</f>
        <v>33000 are infected with HIV each year. Kazakhstan</v>
      </c>
    </row>
    <row r="79" spans="1:8">
      <c r="A79" t="s">
        <v>402</v>
      </c>
      <c r="B79" t="s">
        <v>2694</v>
      </c>
      <c r="C79" t="s">
        <v>2214</v>
      </c>
      <c r="D79" t="str">
        <f t="shared" si="2"/>
        <v>["KEN"],</v>
      </c>
      <c r="E79" t="str">
        <f t="shared" si="3"/>
        <v>["KEN","42000 people are living with HIV in Kenya&lt;br/&gt;94 people out of 100 are getting treatment for their HIV. Kenya&lt;br/&gt;1400000 are infected with HIV each year. Kenya&lt;br/&gt; - UNAIDS"],</v>
      </c>
      <c r="F79" t="str">
        <f>""&amp;IF(VLOOKUP($B79,hiv!$B:$JB,116,FALSE)&gt;0,VLOOKUP($B79,hiv!$B:$JB,116,FALSE),"An unknown number of ")&amp;" people are living with HIV in "&amp;A79</f>
        <v>42000 people are living with HIV in Kenya</v>
      </c>
      <c r="G79" t="str">
        <f>""&amp;IF(VLOOKUP($B79,hiv!$B:$JB,119,FALSE)&gt;0,VLOOKUP($B79,hiv!$B:$JB,119,FALSE),"An unknown number of ")&amp;" people out of 100 are getting treatment for their HIV. "&amp;A79</f>
        <v>94 people out of 100 are getting treatment for their HIV. Kenya</v>
      </c>
      <c r="H79" t="str">
        <f>""&amp;IF(VLOOKUP($B79,hiv!$B:$JB,117,FALSE)&gt;0,VLOOKUP($B79,hiv!$B:$JB,117,FALSE),"An unknown number of ")&amp;" are infected with HIV each year. "&amp;A79</f>
        <v>1400000 are infected with HIV each year. Kenya</v>
      </c>
    </row>
    <row r="80" spans="1:8">
      <c r="A80" t="s">
        <v>401</v>
      </c>
      <c r="B80" t="s">
        <v>2705</v>
      </c>
      <c r="C80" t="s">
        <v>2706</v>
      </c>
      <c r="D80" t="str">
        <f t="shared" si="2"/>
        <v>["KIR"],</v>
      </c>
      <c r="E80" t="str">
        <f t="shared" si="3"/>
        <v>["KIR","An unknown number of  people are living with HIV in Kiribati&lt;br/&gt;An unknown number of  people out of 100 are getting treatment for their HIV. Kiribati&lt;br/&gt;An unknown number of  are infected with HIV each year. Kiribati&lt;br/&gt; - UNAIDS"],</v>
      </c>
      <c r="F80" t="str">
        <f>""&amp;IF(VLOOKUP($B80,hiv!$B:$JB,116,FALSE)&gt;0,VLOOKUP($B80,hiv!$B:$JB,116,FALSE),"An unknown number of ")&amp;" people are living with HIV in "&amp;A80</f>
        <v>An unknown number of  people are living with HIV in Kiribati</v>
      </c>
      <c r="G80" t="str">
        <f>""&amp;IF(VLOOKUP($B80,hiv!$B:$JB,119,FALSE)&gt;0,VLOOKUP($B80,hiv!$B:$JB,119,FALSE),"An unknown number of ")&amp;" people out of 100 are getting treatment for their HIV. "&amp;A80</f>
        <v>An unknown number of  people out of 100 are getting treatment for their HIV. Kiribati</v>
      </c>
      <c r="H80" t="str">
        <f>""&amp;IF(VLOOKUP($B80,hiv!$B:$JB,117,FALSE)&gt;0,VLOOKUP($B80,hiv!$B:$JB,117,FALSE),"An unknown number of ")&amp;" are infected with HIV each year. "&amp;A80</f>
        <v>An unknown number of  are infected with HIV each year. Kiribati</v>
      </c>
    </row>
    <row r="81" spans="1:8">
      <c r="A81" t="s">
        <v>400</v>
      </c>
      <c r="B81" t="s">
        <v>2709</v>
      </c>
      <c r="C81" t="s">
        <v>2497</v>
      </c>
      <c r="D81" t="str">
        <f t="shared" si="2"/>
        <v>["PRK"],</v>
      </c>
      <c r="E81" t="str">
        <f t="shared" si="3"/>
        <v>["PRK","An unknown number of  people are living with HIV in Korea, Dem. People’s Rep.&lt;br/&gt;An unknown number of  people out of 100 are getting treatment for their HIV. Korea, Dem. People’s Rep.&lt;br/&gt;An unknown number of  are infected with HIV each year. Korea, Dem. People’s Rep.&lt;br/&gt; - UNAIDS"],</v>
      </c>
      <c r="F81" t="str">
        <f>""&amp;IF(VLOOKUP($B81,hiv!$B:$JB,116,FALSE)&gt;0,VLOOKUP($B81,hiv!$B:$JB,116,FALSE),"An unknown number of ")&amp;" people are living with HIV in "&amp;A81</f>
        <v>An unknown number of  people are living with HIV in Korea, Dem. People’s Rep.</v>
      </c>
      <c r="G81" t="str">
        <f>""&amp;IF(VLOOKUP($B81,hiv!$B:$JB,119,FALSE)&gt;0,VLOOKUP($B81,hiv!$B:$JB,119,FALSE),"An unknown number of ")&amp;" people out of 100 are getting treatment for their HIV. "&amp;A81</f>
        <v>An unknown number of  people out of 100 are getting treatment for their HIV. Korea, Dem. People’s Rep.</v>
      </c>
      <c r="H81" t="str">
        <f>""&amp;IF(VLOOKUP($B81,hiv!$B:$JB,117,FALSE)&gt;0,VLOOKUP($B81,hiv!$B:$JB,117,FALSE),"An unknown number of ")&amp;" are infected with HIV each year. "&amp;A81</f>
        <v>An unknown number of  are infected with HIV each year. Korea, Dem. People’s Rep.</v>
      </c>
    </row>
    <row r="82" spans="1:8">
      <c r="A82" t="s">
        <v>399</v>
      </c>
      <c r="B82" t="s">
        <v>2711</v>
      </c>
      <c r="C82" t="s">
        <v>2682</v>
      </c>
      <c r="D82" t="str">
        <f t="shared" si="2"/>
        <v>["KGZ"],</v>
      </c>
      <c r="E82" t="str">
        <f t="shared" si="3"/>
        <v>["KGZ","1000 people are living with HIV in Kyrgyz Republic&lt;br/&gt;78 people out of 100 are getting treatment for their HIV. Kyrgyz Republic&lt;br/&gt;9700 are infected with HIV each year. Kyrgyz Republic&lt;br/&gt; - UNAIDS"],</v>
      </c>
      <c r="F82" t="str">
        <f>""&amp;IF(VLOOKUP($B82,hiv!$B:$JB,116,FALSE)&gt;0,VLOOKUP($B82,hiv!$B:$JB,116,FALSE),"An unknown number of ")&amp;" people are living with HIV in "&amp;A82</f>
        <v>1000 people are living with HIV in Kyrgyz Republic</v>
      </c>
      <c r="G82" t="str">
        <f>""&amp;IF(VLOOKUP($B82,hiv!$B:$JB,119,FALSE)&gt;0,VLOOKUP($B82,hiv!$B:$JB,119,FALSE),"An unknown number of ")&amp;" people out of 100 are getting treatment for their HIV. "&amp;A82</f>
        <v>78 people out of 100 are getting treatment for their HIV. Kyrgyz Republic</v>
      </c>
      <c r="H82" t="str">
        <f>""&amp;IF(VLOOKUP($B82,hiv!$B:$JB,117,FALSE)&gt;0,VLOOKUP($B82,hiv!$B:$JB,117,FALSE),"An unknown number of ")&amp;" are infected with HIV each year. "&amp;A82</f>
        <v>9700 are infected with HIV each year. Kyrgyz Republic</v>
      </c>
    </row>
    <row r="83" spans="1:8">
      <c r="A83" t="s">
        <v>398</v>
      </c>
      <c r="B83" t="s">
        <v>2722</v>
      </c>
      <c r="C83" t="s">
        <v>2341</v>
      </c>
      <c r="D83" t="str">
        <f t="shared" si="2"/>
        <v>["LAO"],</v>
      </c>
      <c r="E83" t="str">
        <f t="shared" si="3"/>
        <v>["LAO","1000 people are living with HIV in Lao PDR&lt;br/&gt;41 people out of 100 are getting treatment for their HIV. Lao PDR&lt;br/&gt;13000 are infected with HIV each year. Lao PDR&lt;br/&gt; - UNAIDS"],</v>
      </c>
      <c r="F83" t="str">
        <f>""&amp;IF(VLOOKUP($B83,hiv!$B:$JB,116,FALSE)&gt;0,VLOOKUP($B83,hiv!$B:$JB,116,FALSE),"An unknown number of ")&amp;" people are living with HIV in "&amp;A83</f>
        <v>1000 people are living with HIV in Lao PDR</v>
      </c>
      <c r="G83" t="str">
        <f>""&amp;IF(VLOOKUP($B83,hiv!$B:$JB,119,FALSE)&gt;0,VLOOKUP($B83,hiv!$B:$JB,119,FALSE),"An unknown number of ")&amp;" people out of 100 are getting treatment for their HIV. "&amp;A83</f>
        <v>41 people out of 100 are getting treatment for their HIV. Lao PDR</v>
      </c>
      <c r="H83" t="str">
        <f>""&amp;IF(VLOOKUP($B83,hiv!$B:$JB,117,FALSE)&gt;0,VLOOKUP($B83,hiv!$B:$JB,117,FALSE),"An unknown number of ")&amp;" are infected with HIV each year. "&amp;A83</f>
        <v>13000 are infected with HIV each year. Lao PDR</v>
      </c>
    </row>
    <row r="84" spans="1:8">
      <c r="A84" t="s">
        <v>397</v>
      </c>
      <c r="B84" t="s">
        <v>2735</v>
      </c>
      <c r="C84" t="s">
        <v>2214</v>
      </c>
      <c r="D84" t="str">
        <f t="shared" si="2"/>
        <v>["LSO"],</v>
      </c>
      <c r="E84" t="str">
        <f t="shared" si="3"/>
        <v>["LSO","11000 people are living with HIV in Lesotho&lt;br/&gt;84 people out of 100 are getting treatment for their HIV. Lesotho&lt;br/&gt;330000 are infected with HIV each year. Lesotho&lt;br/&gt; - UNAIDS"],</v>
      </c>
      <c r="F84" t="str">
        <f>""&amp;IF(VLOOKUP($B84,hiv!$B:$JB,116,FALSE)&gt;0,VLOOKUP($B84,hiv!$B:$JB,116,FALSE),"An unknown number of ")&amp;" people are living with HIV in "&amp;A84</f>
        <v>11000 people are living with HIV in Lesotho</v>
      </c>
      <c r="G84" t="str">
        <f>""&amp;IF(VLOOKUP($B84,hiv!$B:$JB,119,FALSE)&gt;0,VLOOKUP($B84,hiv!$B:$JB,119,FALSE),"An unknown number of ")&amp;" people out of 100 are getting treatment for their HIV. "&amp;A84</f>
        <v>84 people out of 100 are getting treatment for their HIV. Lesotho</v>
      </c>
      <c r="H84" t="str">
        <f>""&amp;IF(VLOOKUP($B84,hiv!$B:$JB,117,FALSE)&gt;0,VLOOKUP($B84,hiv!$B:$JB,117,FALSE),"An unknown number of ")&amp;" are infected with HIV each year. "&amp;A84</f>
        <v>330000 are infected with HIV each year. Lesotho</v>
      </c>
    </row>
    <row r="85" spans="1:8">
      <c r="A85" t="s">
        <v>396</v>
      </c>
      <c r="B85" t="s">
        <v>2746</v>
      </c>
      <c r="C85" t="s">
        <v>2214</v>
      </c>
      <c r="D85" t="str">
        <f t="shared" si="2"/>
        <v>["LBR"],</v>
      </c>
      <c r="E85" t="str">
        <f t="shared" si="3"/>
        <v>["LBR","2200 people are living with HIV in Liberia&lt;br/&gt;90 people out of 100 are getting treatment for their HIV. Liberia&lt;br/&gt;43000 are infected with HIV each year. Liberia&lt;br/&gt; - UNAIDS"],</v>
      </c>
      <c r="F85" t="str">
        <f>""&amp;IF(VLOOKUP($B85,hiv!$B:$JB,116,FALSE)&gt;0,VLOOKUP($B85,hiv!$B:$JB,116,FALSE),"An unknown number of ")&amp;" people are living with HIV in "&amp;A85</f>
        <v>2200 people are living with HIV in Liberia</v>
      </c>
      <c r="G85" t="str">
        <f>""&amp;IF(VLOOKUP($B85,hiv!$B:$JB,119,FALSE)&gt;0,VLOOKUP($B85,hiv!$B:$JB,119,FALSE),"An unknown number of ")&amp;" people out of 100 are getting treatment for their HIV. "&amp;A85</f>
        <v>90 people out of 100 are getting treatment for their HIV. Liberia</v>
      </c>
      <c r="H85" t="str">
        <f>""&amp;IF(VLOOKUP($B85,hiv!$B:$JB,117,FALSE)&gt;0,VLOOKUP($B85,hiv!$B:$JB,117,FALSE),"An unknown number of ")&amp;" are infected with HIV each year. "&amp;A85</f>
        <v>43000 are infected with HIV each year. Liberia</v>
      </c>
    </row>
    <row r="86" spans="1:8">
      <c r="A86" t="s">
        <v>395</v>
      </c>
      <c r="B86" t="s">
        <v>2749</v>
      </c>
      <c r="C86" t="s">
        <v>2209</v>
      </c>
      <c r="D86" t="str">
        <f t="shared" si="2"/>
        <v>["LBY"],</v>
      </c>
      <c r="E86" t="str">
        <f t="shared" si="3"/>
        <v>["LBY","500 people are living with HIV in Libya&lt;br/&gt;69 people out of 100 are getting treatment for their HIV. Libya&lt;br/&gt;9200 are infected with HIV each year. Libya&lt;br/&gt; - UNAIDS"],</v>
      </c>
      <c r="F86" t="str">
        <f>""&amp;IF(VLOOKUP($B86,hiv!$B:$JB,116,FALSE)&gt;0,VLOOKUP($B86,hiv!$B:$JB,116,FALSE),"An unknown number of ")&amp;" people are living with HIV in "&amp;A86</f>
        <v>500 people are living with HIV in Libya</v>
      </c>
      <c r="G86" t="str">
        <f>""&amp;IF(VLOOKUP($B86,hiv!$B:$JB,119,FALSE)&gt;0,VLOOKUP($B86,hiv!$B:$JB,119,FALSE),"An unknown number of ")&amp;" people out of 100 are getting treatment for their HIV. "&amp;A86</f>
        <v>69 people out of 100 are getting treatment for their HIV. Libya</v>
      </c>
      <c r="H86" t="str">
        <f>""&amp;IF(VLOOKUP($B86,hiv!$B:$JB,117,FALSE)&gt;0,VLOOKUP($B86,hiv!$B:$JB,117,FALSE),"An unknown number of ")&amp;" are infected with HIV each year. "&amp;A86</f>
        <v>9200 are infected with HIV each year. Libya</v>
      </c>
    </row>
    <row r="87" spans="1:8">
      <c r="A87" t="s">
        <v>394</v>
      </c>
      <c r="B87" t="s">
        <v>2760</v>
      </c>
      <c r="C87" t="s">
        <v>2214</v>
      </c>
      <c r="D87" t="str">
        <f t="shared" si="2"/>
        <v>["MDG"],</v>
      </c>
      <c r="E87" t="str">
        <f t="shared" si="3"/>
        <v>["MDG","5900 people are living with HIV in Madagascar&lt;br/&gt;24 people out of 100 are getting treatment for their HIV. Madagascar&lt;br/&gt;37000 are infected with HIV each year. Madagascar&lt;br/&gt; - UNAIDS"],</v>
      </c>
      <c r="F87" t="str">
        <f>""&amp;IF(VLOOKUP($B87,hiv!$B:$JB,116,FALSE)&gt;0,VLOOKUP($B87,hiv!$B:$JB,116,FALSE),"An unknown number of ")&amp;" people are living with HIV in "&amp;A87</f>
        <v>5900 people are living with HIV in Madagascar</v>
      </c>
      <c r="G87" t="str">
        <f>""&amp;IF(VLOOKUP($B87,hiv!$B:$JB,119,FALSE)&gt;0,VLOOKUP($B87,hiv!$B:$JB,119,FALSE),"An unknown number of ")&amp;" people out of 100 are getting treatment for their HIV. "&amp;A87</f>
        <v>24 people out of 100 are getting treatment for their HIV. Madagascar</v>
      </c>
      <c r="H87" t="str">
        <f>""&amp;IF(VLOOKUP($B87,hiv!$B:$JB,117,FALSE)&gt;0,VLOOKUP($B87,hiv!$B:$JB,117,FALSE),"An unknown number of ")&amp;" are infected with HIV each year. "&amp;A87</f>
        <v>37000 are infected with HIV each year. Madagascar</v>
      </c>
    </row>
    <row r="88" spans="1:8">
      <c r="A88" t="s">
        <v>393</v>
      </c>
      <c r="B88" t="s">
        <v>2770</v>
      </c>
      <c r="C88" t="s">
        <v>2214</v>
      </c>
      <c r="D88" t="str">
        <f t="shared" si="2"/>
        <v>["MWI"],</v>
      </c>
      <c r="E88" t="str">
        <f t="shared" si="3"/>
        <v>["MWI","33000 people are living with HIV in Malawi&lt;br/&gt;100 people out of 100 are getting treatment for their HIV. Malawi&lt;br/&gt;1000000 are infected with HIV each year. Malawi&lt;br/&gt; - UNAIDS"],</v>
      </c>
      <c r="F88" t="str">
        <f>""&amp;IF(VLOOKUP($B88,hiv!$B:$JB,116,FALSE)&gt;0,VLOOKUP($B88,hiv!$B:$JB,116,FALSE),"An unknown number of ")&amp;" people are living with HIV in "&amp;A88</f>
        <v>33000 people are living with HIV in Malawi</v>
      </c>
      <c r="G88" t="str">
        <f>""&amp;IF(VLOOKUP($B88,hiv!$B:$JB,119,FALSE)&gt;0,VLOOKUP($B88,hiv!$B:$JB,119,FALSE),"An unknown number of ")&amp;" people out of 100 are getting treatment for their HIV. "&amp;A88</f>
        <v>100 people out of 100 are getting treatment for their HIV. Malawi</v>
      </c>
      <c r="H88" t="str">
        <f>""&amp;IF(VLOOKUP($B88,hiv!$B:$JB,117,FALSE)&gt;0,VLOOKUP($B88,hiv!$B:$JB,117,FALSE),"An unknown number of ")&amp;" are infected with HIV each year. "&amp;A88</f>
        <v>1000000 are infected with HIV each year. Malawi</v>
      </c>
    </row>
    <row r="89" spans="1:8">
      <c r="A89" t="s">
        <v>392</v>
      </c>
      <c r="B89" t="s">
        <v>2773</v>
      </c>
      <c r="C89" t="s">
        <v>2194</v>
      </c>
      <c r="D89" t="str">
        <f t="shared" si="2"/>
        <v>["MDV"],</v>
      </c>
      <c r="E89" t="str">
        <f t="shared" si="3"/>
        <v>["MDV","An unknown number of  people are living with HIV in Maldives&lt;br/&gt;An unknown number of  people out of 100 are getting treatment for their HIV. Maldives&lt;br/&gt;An unknown number of  are infected with HIV each year. Maldives&lt;br/&gt; - UNAIDS"],</v>
      </c>
      <c r="F89" t="str">
        <f>""&amp;IF(VLOOKUP($B89,hiv!$B:$JB,116,FALSE)&gt;0,VLOOKUP($B89,hiv!$B:$JB,116,FALSE),"An unknown number of ")&amp;" people are living with HIV in "&amp;A89</f>
        <v>An unknown number of  people are living with HIV in Maldives</v>
      </c>
      <c r="G89" t="str">
        <f>""&amp;IF(VLOOKUP($B89,hiv!$B:$JB,119,FALSE)&gt;0,VLOOKUP($B89,hiv!$B:$JB,119,FALSE),"An unknown number of ")&amp;" people out of 100 are getting treatment for their HIV. "&amp;A89</f>
        <v>An unknown number of  people out of 100 are getting treatment for their HIV. Maldives</v>
      </c>
      <c r="H89" t="str">
        <f>""&amp;IF(VLOOKUP($B89,hiv!$B:$JB,117,FALSE)&gt;0,VLOOKUP($B89,hiv!$B:$JB,117,FALSE),"An unknown number of ")&amp;" are infected with HIV each year. "&amp;A89</f>
        <v>An unknown number of  are infected with HIV each year. Maldives</v>
      </c>
    </row>
    <row r="90" spans="1:8">
      <c r="A90" t="s">
        <v>391</v>
      </c>
      <c r="B90" t="s">
        <v>2784</v>
      </c>
      <c r="C90" t="s">
        <v>2214</v>
      </c>
      <c r="D90" t="str">
        <f t="shared" si="2"/>
        <v>["MLI"],</v>
      </c>
      <c r="E90" t="str">
        <f t="shared" si="3"/>
        <v>["MLI","An unknown number of  people are living with HIV in Mali&lt;br/&gt;21 people out of 100 are getting treatment for their HIV. Mali&lt;br/&gt;130000 are infected with HIV each year. Mali&lt;br/&gt; - UNAIDS"],</v>
      </c>
      <c r="F90" t="str">
        <f>""&amp;IF(VLOOKUP($B90,hiv!$B:$JB,116,FALSE)&gt;0,VLOOKUP($B90,hiv!$B:$JB,116,FALSE),"An unknown number of ")&amp;" people are living with HIV in "&amp;A90</f>
        <v>An unknown number of  people are living with HIV in Mali</v>
      </c>
      <c r="G90" t="str">
        <f>""&amp;IF(VLOOKUP($B90,hiv!$B:$JB,119,FALSE)&gt;0,VLOOKUP($B90,hiv!$B:$JB,119,FALSE),"An unknown number of ")&amp;" people out of 100 are getting treatment for their HIV. "&amp;A90</f>
        <v>21 people out of 100 are getting treatment for their HIV. Mali</v>
      </c>
      <c r="H90" t="str">
        <f>""&amp;IF(VLOOKUP($B90,hiv!$B:$JB,117,FALSE)&gt;0,VLOOKUP($B90,hiv!$B:$JB,117,FALSE),"An unknown number of ")&amp;" are infected with HIV each year. "&amp;A90</f>
        <v>130000 are infected with HIV each year. Mali</v>
      </c>
    </row>
    <row r="91" spans="1:8">
      <c r="A91" t="s">
        <v>390</v>
      </c>
      <c r="B91" t="s">
        <v>2795</v>
      </c>
      <c r="C91" t="s">
        <v>2706</v>
      </c>
      <c r="D91" t="str">
        <f t="shared" si="2"/>
        <v>["MHL"],</v>
      </c>
      <c r="E91" t="str">
        <f t="shared" si="3"/>
        <v>["MHL","An unknown number of  people are living with HIV in Marshall Islands&lt;br/&gt;An unknown number of  people out of 100 are getting treatment for their HIV. Marshall Islands&lt;br/&gt;An unknown number of  are infected with HIV each year. Marshall Islands&lt;br/&gt; - UNAIDS"],</v>
      </c>
      <c r="F91" t="str">
        <f>""&amp;IF(VLOOKUP($B91,hiv!$B:$JB,116,FALSE)&gt;0,VLOOKUP($B91,hiv!$B:$JB,116,FALSE),"An unknown number of ")&amp;" people are living with HIV in "&amp;A91</f>
        <v>An unknown number of  people are living with HIV in Marshall Islands</v>
      </c>
      <c r="G91" t="str">
        <f>""&amp;IF(VLOOKUP($B91,hiv!$B:$JB,119,FALSE)&gt;0,VLOOKUP($B91,hiv!$B:$JB,119,FALSE),"An unknown number of ")&amp;" people out of 100 are getting treatment for their HIV. "&amp;A91</f>
        <v>An unknown number of  people out of 100 are getting treatment for their HIV. Marshall Islands</v>
      </c>
      <c r="H91" t="str">
        <f>""&amp;IF(VLOOKUP($B91,hiv!$B:$JB,117,FALSE)&gt;0,VLOOKUP($B91,hiv!$B:$JB,117,FALSE),"An unknown number of ")&amp;" are infected with HIV each year. "&amp;A91</f>
        <v>An unknown number of  are infected with HIV each year. Marshall Islands</v>
      </c>
    </row>
    <row r="92" spans="1:8">
      <c r="A92" t="s">
        <v>2804</v>
      </c>
      <c r="B92" t="s">
        <v>2805</v>
      </c>
      <c r="C92" t="s">
        <v>2806</v>
      </c>
      <c r="D92" t="str">
        <f t="shared" si="2"/>
        <v>["ALB"],</v>
      </c>
      <c r="E92" t="str">
        <f t="shared" si="3"/>
        <v>["ALB","100 people are living with HIV in Albania&lt;br/&gt;An unknown number of  people out of 100 are getting treatment for their HIV. Albania&lt;br/&gt;1400 are infected with HIV each year. Albania&lt;br/&gt; - UNAIDS"],</v>
      </c>
      <c r="F92" t="str">
        <f>""&amp;IF(VLOOKUP($B92,hiv!$B:$JB,116,FALSE)&gt;0,VLOOKUP($B92,hiv!$B:$JB,116,FALSE),"An unknown number of ")&amp;" people are living with HIV in "&amp;A92</f>
        <v>100 people are living with HIV in Albania</v>
      </c>
      <c r="G92" t="str">
        <f>""&amp;IF(VLOOKUP($B92,hiv!$B:$JB,119,FALSE)&gt;0,VLOOKUP($B92,hiv!$B:$JB,119,FALSE),"An unknown number of ")&amp;" people out of 100 are getting treatment for their HIV. "&amp;A92</f>
        <v>An unknown number of  people out of 100 are getting treatment for their HIV. Albania</v>
      </c>
      <c r="H92" t="str">
        <f>""&amp;IF(VLOOKUP($B92,hiv!$B:$JB,117,FALSE)&gt;0,VLOOKUP($B92,hiv!$B:$JB,117,FALSE),"An unknown number of ")&amp;" are infected with HIV each year. "&amp;A92</f>
        <v>1400 are infected with HIV each year. Albania</v>
      </c>
    </row>
    <row r="93" spans="1:8">
      <c r="A93" t="s">
        <v>2818</v>
      </c>
      <c r="B93" t="s">
        <v>2819</v>
      </c>
      <c r="C93" t="s">
        <v>2806</v>
      </c>
      <c r="D93" t="str">
        <f t="shared" si="2"/>
        <v>["BIH"],</v>
      </c>
      <c r="E93" t="str">
        <f t="shared" si="3"/>
        <v>["BIH","An unknown number of  people are living with HIV in Bosnia and Herzegovina&lt;br/&gt;An unknown number of  people out of 100 are getting treatment for their HIV. Bosnia and Herzegovina&lt;br/&gt;An unknown number of  are infected with HIV each year. Bosnia and Herzegovina&lt;br/&gt; - UNAIDS"],</v>
      </c>
      <c r="F93" t="str">
        <f>""&amp;IF(VLOOKUP($B93,hiv!$B:$JB,116,FALSE)&gt;0,VLOOKUP($B93,hiv!$B:$JB,116,FALSE),"An unknown number of ")&amp;" people are living with HIV in "&amp;A93</f>
        <v>An unknown number of  people are living with HIV in Bosnia and Herzegovina</v>
      </c>
      <c r="G93" t="str">
        <f>""&amp;IF(VLOOKUP($B93,hiv!$B:$JB,119,FALSE)&gt;0,VLOOKUP($B93,hiv!$B:$JB,119,FALSE),"An unknown number of ")&amp;" people out of 100 are getting treatment for their HIV. "&amp;A93</f>
        <v>An unknown number of  people out of 100 are getting treatment for their HIV. Bosnia and Herzegovina</v>
      </c>
      <c r="H93" t="str">
        <f>""&amp;IF(VLOOKUP($B93,hiv!$B:$JB,117,FALSE)&gt;0,VLOOKUP($B93,hiv!$B:$JB,117,FALSE),"An unknown number of ")&amp;" are infected with HIV each year. "&amp;A93</f>
        <v>An unknown number of  are infected with HIV each year. Bosnia and Herzegovina</v>
      </c>
    </row>
    <row r="94" spans="1:8">
      <c r="A94" t="s">
        <v>2831</v>
      </c>
      <c r="B94" t="s">
        <v>2832</v>
      </c>
      <c r="C94" t="s">
        <v>2285</v>
      </c>
      <c r="D94" t="str">
        <f t="shared" si="2"/>
        <v>["BGR"],</v>
      </c>
      <c r="E94" t="str">
        <f t="shared" si="3"/>
        <v>["BGR","500 people are living with HIV in Bulgaria&lt;br/&gt;An unknown number of  people out of 100 are getting treatment for their HIV. Bulgaria&lt;br/&gt;3300 are infected with HIV each year. Bulgaria&lt;br/&gt; - UNAIDS"],</v>
      </c>
      <c r="F94" t="str">
        <f>""&amp;IF(VLOOKUP($B94,hiv!$B:$JB,116,FALSE)&gt;0,VLOOKUP($B94,hiv!$B:$JB,116,FALSE),"An unknown number of ")&amp;" people are living with HIV in "&amp;A94</f>
        <v>500 people are living with HIV in Bulgaria</v>
      </c>
      <c r="G94" t="str">
        <f>""&amp;IF(VLOOKUP($B94,hiv!$B:$JB,119,FALSE)&gt;0,VLOOKUP($B94,hiv!$B:$JB,119,FALSE),"An unknown number of ")&amp;" people out of 100 are getting treatment for their HIV. "&amp;A94</f>
        <v>An unknown number of  people out of 100 are getting treatment for their HIV. Bulgaria</v>
      </c>
      <c r="H94" t="str">
        <f>""&amp;IF(VLOOKUP($B94,hiv!$B:$JB,117,FALSE)&gt;0,VLOOKUP($B94,hiv!$B:$JB,117,FALSE),"An unknown number of ")&amp;" are infected with HIV each year. "&amp;A94</f>
        <v>3300 are infected with HIV each year. Bulgaria</v>
      </c>
    </row>
    <row r="95" spans="1:8">
      <c r="A95" t="s">
        <v>2843</v>
      </c>
      <c r="B95" t="s">
        <v>2844</v>
      </c>
      <c r="C95" t="s">
        <v>2806</v>
      </c>
      <c r="D95" t="str">
        <f t="shared" si="2"/>
        <v>["HRV"],</v>
      </c>
      <c r="E95" t="str">
        <f t="shared" si="3"/>
        <v>["HRV","100 people are living with HIV in Croatia&lt;br/&gt;An unknown number of  people out of 100 are getting treatment for their HIV. Croatia&lt;br/&gt;1600 are infected with HIV each year. Croatia&lt;br/&gt; - UNAIDS"],</v>
      </c>
      <c r="F95" t="str">
        <f>""&amp;IF(VLOOKUP($B95,hiv!$B:$JB,116,FALSE)&gt;0,VLOOKUP($B95,hiv!$B:$JB,116,FALSE),"An unknown number of ")&amp;" people are living with HIV in "&amp;A95</f>
        <v>100 people are living with HIV in Croatia</v>
      </c>
      <c r="G95" t="str">
        <f>""&amp;IF(VLOOKUP($B95,hiv!$B:$JB,119,FALSE)&gt;0,VLOOKUP($B95,hiv!$B:$JB,119,FALSE),"An unknown number of ")&amp;" people out of 100 are getting treatment for their HIV. "&amp;A95</f>
        <v>An unknown number of  people out of 100 are getting treatment for their HIV. Croatia</v>
      </c>
      <c r="H95" t="str">
        <f>""&amp;IF(VLOOKUP($B95,hiv!$B:$JB,117,FALSE)&gt;0,VLOOKUP($B95,hiv!$B:$JB,117,FALSE),"An unknown number of ")&amp;" are infected with HIV each year. "&amp;A95</f>
        <v>1600 are infected with HIV each year. Croatia</v>
      </c>
    </row>
    <row r="96" spans="1:8">
      <c r="A96" t="s">
        <v>2855</v>
      </c>
      <c r="B96" t="s">
        <v>2856</v>
      </c>
      <c r="C96" t="s">
        <v>2285</v>
      </c>
      <c r="D96" t="str">
        <f t="shared" si="2"/>
        <v>["HUN"],</v>
      </c>
      <c r="E96" t="str">
        <f t="shared" si="3"/>
        <v>["HUN","An unknown number of  people are living with HIV in Hungary&lt;br/&gt;An unknown number of  people out of 100 are getting treatment for their HIV. Hungary&lt;br/&gt;An unknown number of  are infected with HIV each year. Hungary&lt;br/&gt; - UNAIDS"],</v>
      </c>
      <c r="F96" t="str">
        <f>""&amp;IF(VLOOKUP($B96,hiv!$B:$JB,116,FALSE)&gt;0,VLOOKUP($B96,hiv!$B:$JB,116,FALSE),"An unknown number of ")&amp;" people are living with HIV in "&amp;A96</f>
        <v>An unknown number of  people are living with HIV in Hungary</v>
      </c>
      <c r="G96" t="str">
        <f>""&amp;IF(VLOOKUP($B96,hiv!$B:$JB,119,FALSE)&gt;0,VLOOKUP($B96,hiv!$B:$JB,119,FALSE),"An unknown number of ")&amp;" people out of 100 are getting treatment for their HIV. "&amp;A96</f>
        <v>An unknown number of  people out of 100 are getting treatment for their HIV. Hungary</v>
      </c>
      <c r="H96" t="str">
        <f>""&amp;IF(VLOOKUP($B96,hiv!$B:$JB,117,FALSE)&gt;0,VLOOKUP($B96,hiv!$B:$JB,117,FALSE),"An unknown number of ")&amp;" are infected with HIV each year. "&amp;A96</f>
        <v>An unknown number of  are infected with HIV each year. Hungary</v>
      </c>
    </row>
    <row r="97" spans="1:8">
      <c r="A97" t="s">
        <v>2865</v>
      </c>
      <c r="B97" t="s">
        <v>2866</v>
      </c>
      <c r="C97" t="s">
        <v>2285</v>
      </c>
      <c r="D97" t="str">
        <f t="shared" si="2"/>
        <v>["XKX"],</v>
      </c>
      <c r="E97" t="str">
        <f t="shared" si="3"/>
        <v>["XKX","An unknown number of  people are living with HIV in Kosovo&lt;br/&gt;An unknown number of  people out of 100 are getting treatment for their HIV. Kosovo&lt;br/&gt;An unknown number of  are infected with HIV each year. Kosovo&lt;br/&gt; - UNAIDS"],</v>
      </c>
      <c r="F97" t="str">
        <f>""&amp;IF(VLOOKUP($B97,hiv!$B:$JB,116,FALSE)&gt;0,VLOOKUP($B97,hiv!$B:$JB,116,FALSE),"An unknown number of ")&amp;" people are living with HIV in "&amp;A97</f>
        <v>An unknown number of  people are living with HIV in Kosovo</v>
      </c>
      <c r="G97" t="str">
        <f>""&amp;IF(VLOOKUP($B97,hiv!$B:$JB,119,FALSE)&gt;0,VLOOKUP($B97,hiv!$B:$JB,119,FALSE),"An unknown number of ")&amp;" people out of 100 are getting treatment for their HIV. "&amp;A97</f>
        <v>An unknown number of  people out of 100 are getting treatment for their HIV. Kosovo</v>
      </c>
      <c r="H97" t="str">
        <f>""&amp;IF(VLOOKUP($B97,hiv!$B:$JB,117,FALSE)&gt;0,VLOOKUP($B97,hiv!$B:$JB,117,FALSE),"An unknown number of ")&amp;" are infected with HIV each year. "&amp;A97</f>
        <v>An unknown number of  are infected with HIV each year. Kosovo</v>
      </c>
    </row>
    <row r="98" spans="1:8">
      <c r="A98" t="s">
        <v>2868</v>
      </c>
      <c r="B98" t="s">
        <v>2869</v>
      </c>
      <c r="C98" t="s">
        <v>2806</v>
      </c>
      <c r="D98" t="str">
        <f t="shared" si="2"/>
        <v>["MKD"],</v>
      </c>
      <c r="E98" t="str">
        <f t="shared" si="3"/>
        <v>["MKD","An unknown number of  people are living with HIV in Macedonia, FYR&lt;br/&gt;An unknown number of  people out of 100 are getting treatment for their HIV. Macedonia, FYR&lt;br/&gt;An unknown number of  are infected with HIV each year. Macedonia, FYR&lt;br/&gt; - UNAIDS"],</v>
      </c>
      <c r="F98" t="str">
        <f>""&amp;IF(VLOOKUP($B98,hiv!$B:$JB,116,FALSE)&gt;0,VLOOKUP($B98,hiv!$B:$JB,116,FALSE),"An unknown number of ")&amp;" people are living with HIV in "&amp;A98</f>
        <v>An unknown number of  people are living with HIV in Macedonia, FYR</v>
      </c>
      <c r="G98" t="str">
        <f>""&amp;IF(VLOOKUP($B98,hiv!$B:$JB,119,FALSE)&gt;0,VLOOKUP($B98,hiv!$B:$JB,119,FALSE),"An unknown number of ")&amp;" people out of 100 are getting treatment for their HIV. "&amp;A98</f>
        <v>An unknown number of  people out of 100 are getting treatment for their HIV. Macedonia, FYR</v>
      </c>
      <c r="H98" t="str">
        <f>""&amp;IF(VLOOKUP($B98,hiv!$B:$JB,117,FALSE)&gt;0,VLOOKUP($B98,hiv!$B:$JB,117,FALSE),"An unknown number of ")&amp;" are infected with HIV each year. "&amp;A98</f>
        <v>An unknown number of  are infected with HIV each year. Macedonia, FYR</v>
      </c>
    </row>
    <row r="99" spans="1:8">
      <c r="A99" t="s">
        <v>2882</v>
      </c>
      <c r="B99" t="s">
        <v>2883</v>
      </c>
      <c r="C99" t="s">
        <v>2806</v>
      </c>
      <c r="D99" t="str">
        <f t="shared" si="2"/>
        <v>["MLT"],</v>
      </c>
      <c r="E99" t="str">
        <f t="shared" si="3"/>
        <v>["MLT","An unknown number of  people are living with HIV in Malta&lt;br/&gt;An unknown number of  people out of 100 are getting treatment for their HIV. Malta&lt;br/&gt;An unknown number of  are infected with HIV each year. Malta&lt;br/&gt; - UNAIDS"],</v>
      </c>
      <c r="F99" t="str">
        <f>""&amp;IF(VLOOKUP($B99,hiv!$B:$JB,116,FALSE)&gt;0,VLOOKUP($B99,hiv!$B:$JB,116,FALSE),"An unknown number of ")&amp;" people are living with HIV in "&amp;A99</f>
        <v>An unknown number of  people are living with HIV in Malta</v>
      </c>
      <c r="G99" t="str">
        <f>""&amp;IF(VLOOKUP($B99,hiv!$B:$JB,119,FALSE)&gt;0,VLOOKUP($B99,hiv!$B:$JB,119,FALSE),"An unknown number of ")&amp;" people out of 100 are getting treatment for their HIV. "&amp;A99</f>
        <v>An unknown number of  people out of 100 are getting treatment for their HIV. Malta</v>
      </c>
      <c r="H99" t="str">
        <f>""&amp;IF(VLOOKUP($B99,hiv!$B:$JB,117,FALSE)&gt;0,VLOOKUP($B99,hiv!$B:$JB,117,FALSE),"An unknown number of ")&amp;" are infected with HIV each year. "&amp;A99</f>
        <v>An unknown number of  are infected with HIV each year. Malta</v>
      </c>
    </row>
    <row r="100" spans="1:8">
      <c r="A100" t="s">
        <v>2893</v>
      </c>
      <c r="B100" t="s">
        <v>2894</v>
      </c>
      <c r="C100" t="s">
        <v>2806</v>
      </c>
      <c r="D100" t="str">
        <f t="shared" si="2"/>
        <v>["MNE"],</v>
      </c>
      <c r="E100" t="str">
        <f t="shared" si="3"/>
        <v>["MNE","100 people are living with HIV in Montenegro&lt;br/&gt;An unknown number of  people out of 100 are getting treatment for their HIV. Montenegro&lt;br/&gt;500 are infected with HIV each year. Montenegro&lt;br/&gt; - UNAIDS"],</v>
      </c>
      <c r="F100" t="str">
        <f>""&amp;IF(VLOOKUP($B100,hiv!$B:$JB,116,FALSE)&gt;0,VLOOKUP($B100,hiv!$B:$JB,116,FALSE),"An unknown number of ")&amp;" people are living with HIV in "&amp;A100</f>
        <v>100 people are living with HIV in Montenegro</v>
      </c>
      <c r="G100" t="str">
        <f>""&amp;IF(VLOOKUP($B100,hiv!$B:$JB,119,FALSE)&gt;0,VLOOKUP($B100,hiv!$B:$JB,119,FALSE),"An unknown number of ")&amp;" people out of 100 are getting treatment for their HIV. "&amp;A100</f>
        <v>An unknown number of  people out of 100 are getting treatment for their HIV. Montenegro</v>
      </c>
      <c r="H100" t="str">
        <f>""&amp;IF(VLOOKUP($B100,hiv!$B:$JB,117,FALSE)&gt;0,VLOOKUP($B100,hiv!$B:$JB,117,FALSE),"An unknown number of ")&amp;" are infected with HIV each year. "&amp;A100</f>
        <v>500 are infected with HIV each year. Montenegro</v>
      </c>
    </row>
    <row r="101" spans="1:8">
      <c r="A101" t="s">
        <v>2896</v>
      </c>
      <c r="B101" t="s">
        <v>2897</v>
      </c>
      <c r="C101" t="s">
        <v>2285</v>
      </c>
      <c r="D101" t="str">
        <f t="shared" si="2"/>
        <v>["ROU"],</v>
      </c>
      <c r="E101" t="str">
        <f t="shared" si="3"/>
        <v>["ROU","1000 people are living with HIV in Romania&lt;br/&gt;100 people out of 100 are getting treatment for their HIV. Romania&lt;br/&gt;19000 are infected with HIV each year. Romania&lt;br/&gt; - UNAIDS"],</v>
      </c>
      <c r="F101" t="str">
        <f>""&amp;IF(VLOOKUP($B101,hiv!$B:$JB,116,FALSE)&gt;0,VLOOKUP($B101,hiv!$B:$JB,116,FALSE),"An unknown number of ")&amp;" people are living with HIV in "&amp;A101</f>
        <v>1000 people are living with HIV in Romania</v>
      </c>
      <c r="G101" t="str">
        <f>""&amp;IF(VLOOKUP($B101,hiv!$B:$JB,119,FALSE)&gt;0,VLOOKUP($B101,hiv!$B:$JB,119,FALSE),"An unknown number of ")&amp;" people out of 100 are getting treatment for their HIV. "&amp;A101</f>
        <v>100 people out of 100 are getting treatment for their HIV. Romania</v>
      </c>
      <c r="H101" t="str">
        <f>""&amp;IF(VLOOKUP($B101,hiv!$B:$JB,117,FALSE)&gt;0,VLOOKUP($B101,hiv!$B:$JB,117,FALSE),"An unknown number of ")&amp;" are infected with HIV each year. "&amp;A101</f>
        <v>19000 are infected with HIV each year. Romania</v>
      </c>
    </row>
    <row r="102" spans="1:8">
      <c r="A102" t="s">
        <v>2905</v>
      </c>
      <c r="B102" t="s">
        <v>2906</v>
      </c>
      <c r="C102" t="s">
        <v>2806</v>
      </c>
      <c r="D102" t="str">
        <f t="shared" si="2"/>
        <v>["SRB"],</v>
      </c>
      <c r="E102" t="str">
        <f t="shared" si="3"/>
        <v>["SRB","500 people are living with HIV in Serbia&lt;br/&gt;An unknown number of  people out of 100 are getting treatment for their HIV. Serbia&lt;br/&gt;3200 are infected with HIV each year. Serbia&lt;br/&gt; - UNAIDS"],</v>
      </c>
      <c r="F102" t="str">
        <f>""&amp;IF(VLOOKUP($B102,hiv!$B:$JB,116,FALSE)&gt;0,VLOOKUP($B102,hiv!$B:$JB,116,FALSE),"An unknown number of ")&amp;" people are living with HIV in "&amp;A102</f>
        <v>500 people are living with HIV in Serbia</v>
      </c>
      <c r="G102" t="str">
        <f>""&amp;IF(VLOOKUP($B102,hiv!$B:$JB,119,FALSE)&gt;0,VLOOKUP($B102,hiv!$B:$JB,119,FALSE),"An unknown number of ")&amp;" people out of 100 are getting treatment for their HIV. "&amp;A102</f>
        <v>An unknown number of  people out of 100 are getting treatment for their HIV. Serbia</v>
      </c>
      <c r="H102" t="str">
        <f>""&amp;IF(VLOOKUP($B102,hiv!$B:$JB,117,FALSE)&gt;0,VLOOKUP($B102,hiv!$B:$JB,117,FALSE),"An unknown number of ")&amp;" are infected with HIV each year. "&amp;A102</f>
        <v>3200 are infected with HIV each year. Serbia</v>
      </c>
    </row>
    <row r="103" spans="1:8">
      <c r="A103" t="s">
        <v>2919</v>
      </c>
      <c r="B103" t="s">
        <v>2920</v>
      </c>
      <c r="C103" t="s">
        <v>2806</v>
      </c>
      <c r="D103" t="str">
        <f t="shared" si="2"/>
        <v>["SVN"],</v>
      </c>
      <c r="E103" t="str">
        <f t="shared" si="3"/>
        <v>["SVN","An unknown number of  people are living with HIV in Slovenia&lt;br/&gt;An unknown number of  people out of 100 are getting treatment for their HIV. Slovenia&lt;br/&gt;An unknown number of  are infected with HIV each year. Slovenia&lt;br/&gt; - UNAIDS"],</v>
      </c>
      <c r="F103" t="str">
        <f>""&amp;IF(VLOOKUP($B103,hiv!$B:$JB,116,FALSE)&gt;0,VLOOKUP($B103,hiv!$B:$JB,116,FALSE),"An unknown number of ")&amp;" people are living with HIV in "&amp;A103</f>
        <v>An unknown number of  people are living with HIV in Slovenia</v>
      </c>
      <c r="G103" t="str">
        <f>""&amp;IF(VLOOKUP($B103,hiv!$B:$JB,119,FALSE)&gt;0,VLOOKUP($B103,hiv!$B:$JB,119,FALSE),"An unknown number of ")&amp;" people out of 100 are getting treatment for their HIV. "&amp;A103</f>
        <v>An unknown number of  people out of 100 are getting treatment for their HIV. Slovenia</v>
      </c>
      <c r="H103" t="str">
        <f>""&amp;IF(VLOOKUP($B103,hiv!$B:$JB,117,FALSE)&gt;0,VLOOKUP($B103,hiv!$B:$JB,117,FALSE),"An unknown number of ")&amp;" are infected with HIV each year. "&amp;A103</f>
        <v>An unknown number of  are infected with HIV each year. Slovenia</v>
      </c>
    </row>
    <row r="104" spans="1:8">
      <c r="A104" t="s">
        <v>2931</v>
      </c>
      <c r="B104" t="s">
        <v>2932</v>
      </c>
      <c r="C104" t="s">
        <v>2131</v>
      </c>
      <c r="D104" t="str">
        <f t="shared" si="2"/>
        <v>["FRA"],</v>
      </c>
      <c r="E104" t="str">
        <f t="shared" si="3"/>
        <v>["FRA","6400 people are living with HIV in France&lt;br/&gt;100 people out of 100 are getting treatment for their HIV. France&lt;br/&gt;190000 are infected with HIV each year. France&lt;br/&gt; - UNAIDS"],</v>
      </c>
      <c r="F104" t="str">
        <f>""&amp;IF(VLOOKUP($B104,hiv!$B:$JB,116,FALSE)&gt;0,VLOOKUP($B104,hiv!$B:$JB,116,FALSE),"An unknown number of ")&amp;" people are living with HIV in "&amp;A104</f>
        <v>6400 people are living with HIV in France</v>
      </c>
      <c r="G104" t="str">
        <f>""&amp;IF(VLOOKUP($B104,hiv!$B:$JB,119,FALSE)&gt;0,VLOOKUP($B104,hiv!$B:$JB,119,FALSE),"An unknown number of ")&amp;" people out of 100 are getting treatment for their HIV. "&amp;A104</f>
        <v>100 people out of 100 are getting treatment for their HIV. France</v>
      </c>
      <c r="H104" t="str">
        <f>""&amp;IF(VLOOKUP($B104,hiv!$B:$JB,117,FALSE)&gt;0,VLOOKUP($B104,hiv!$B:$JB,117,FALSE),"An unknown number of ")&amp;" are infected with HIV each year. "&amp;A104</f>
        <v>190000 are infected with HIV each year. France</v>
      </c>
    </row>
    <row r="105" spans="1:8">
      <c r="A105" t="s">
        <v>2591</v>
      </c>
      <c r="B105" t="s">
        <v>2943</v>
      </c>
      <c r="C105" t="s">
        <v>2131</v>
      </c>
      <c r="D105" t="str">
        <f t="shared" si="2"/>
        <v>["DEU"],</v>
      </c>
      <c r="E105" t="str">
        <f t="shared" si="3"/>
        <v>["DEU","An unknown number of  people are living with HIV in Germany&lt;br/&gt;An unknown number of  people out of 100 are getting treatment for their HIV. Germany&lt;br/&gt;An unknown number of  are infected with HIV each year. Germany&lt;br/&gt; - UNAIDS"],</v>
      </c>
      <c r="F105" t="str">
        <f>""&amp;IF(VLOOKUP($B105,hiv!$B:$JB,116,FALSE)&gt;0,VLOOKUP($B105,hiv!$B:$JB,116,FALSE),"An unknown number of ")&amp;" people are living with HIV in "&amp;A105</f>
        <v>An unknown number of  people are living with HIV in Germany</v>
      </c>
      <c r="G105" t="str">
        <f>""&amp;IF(VLOOKUP($B105,hiv!$B:$JB,119,FALSE)&gt;0,VLOOKUP($B105,hiv!$B:$JB,119,FALSE),"An unknown number of ")&amp;" people out of 100 are getting treatment for their HIV. "&amp;A105</f>
        <v>An unknown number of  people out of 100 are getting treatment for their HIV. Germany</v>
      </c>
      <c r="H105" t="str">
        <f>""&amp;IF(VLOOKUP($B105,hiv!$B:$JB,117,FALSE)&gt;0,VLOOKUP($B105,hiv!$B:$JB,117,FALSE),"An unknown number of ")&amp;" are infected with HIV each year. "&amp;A105</f>
        <v>An unknown number of  are infected with HIV each year. Germany</v>
      </c>
    </row>
    <row r="106" spans="1:8">
      <c r="A106" t="s">
        <v>2945</v>
      </c>
      <c r="B106" t="s">
        <v>2946</v>
      </c>
      <c r="C106" t="s">
        <v>2806</v>
      </c>
      <c r="D106" t="str">
        <f t="shared" si="2"/>
        <v>["GRC"],</v>
      </c>
      <c r="E106" t="str">
        <f t="shared" si="3"/>
        <v>["GRC","An unknown number of  people are living with HIV in Greece&lt;br/&gt;An unknown number of  people out of 100 are getting treatment for their HIV. Greece&lt;br/&gt;An unknown number of  are infected with HIV each year. Greece&lt;br/&gt; - UNAIDS"],</v>
      </c>
      <c r="F106" t="str">
        <f>""&amp;IF(VLOOKUP($B106,hiv!$B:$JB,116,FALSE)&gt;0,VLOOKUP($B106,hiv!$B:$JB,116,FALSE),"An unknown number of ")&amp;" people are living with HIV in "&amp;A106</f>
        <v>An unknown number of  people are living with HIV in Greece</v>
      </c>
      <c r="G106" t="str">
        <f>""&amp;IF(VLOOKUP($B106,hiv!$B:$JB,119,FALSE)&gt;0,VLOOKUP($B106,hiv!$B:$JB,119,FALSE),"An unknown number of ")&amp;" people out of 100 are getting treatment for their HIV. "&amp;A106</f>
        <v>An unknown number of  people out of 100 are getting treatment for their HIV. Greece</v>
      </c>
      <c r="H106" t="str">
        <f>""&amp;IF(VLOOKUP($B106,hiv!$B:$JB,117,FALSE)&gt;0,VLOOKUP($B106,hiv!$B:$JB,117,FALSE),"An unknown number of ")&amp;" are infected with HIV each year. "&amp;A106</f>
        <v>An unknown number of  are infected with HIV each year. Greece</v>
      </c>
    </row>
    <row r="107" spans="1:8">
      <c r="A107" t="s">
        <v>2958</v>
      </c>
      <c r="B107" t="s">
        <v>2959</v>
      </c>
      <c r="C107" t="s">
        <v>2497</v>
      </c>
      <c r="D107" t="str">
        <f t="shared" si="2"/>
        <v>["HKG"],</v>
      </c>
      <c r="E107" t="str">
        <f t="shared" si="3"/>
        <v>["HKG","An unknown number of  people are living with HIV in Hong Kong SAR, China&lt;br/&gt;An unknown number of  people out of 100 are getting treatment for their HIV. Hong Kong SAR, China&lt;br/&gt;An unknown number of  are infected with HIV each year. Hong Kong SAR, China&lt;br/&gt; - UNAIDS"],</v>
      </c>
      <c r="F107" t="str">
        <f>""&amp;IF(VLOOKUP($B107,hiv!$B:$JB,116,FALSE)&gt;0,VLOOKUP($B107,hiv!$B:$JB,116,FALSE),"An unknown number of ")&amp;" people are living with HIV in "&amp;A107</f>
        <v>An unknown number of  people are living with HIV in Hong Kong SAR, China</v>
      </c>
      <c r="G107" t="str">
        <f>""&amp;IF(VLOOKUP($B107,hiv!$B:$JB,119,FALSE)&gt;0,VLOOKUP($B107,hiv!$B:$JB,119,FALSE),"An unknown number of ")&amp;" people out of 100 are getting treatment for their HIV. "&amp;A107</f>
        <v>An unknown number of  people out of 100 are getting treatment for their HIV. Hong Kong SAR, China</v>
      </c>
      <c r="H107" t="str">
        <f>""&amp;IF(VLOOKUP($B107,hiv!$B:$JB,117,FALSE)&gt;0,VLOOKUP($B107,hiv!$B:$JB,117,FALSE),"An unknown number of ")&amp;" are infected with HIV each year. "&amp;A107</f>
        <v>An unknown number of  are infected with HIV each year. Hong Kong SAR, China</v>
      </c>
    </row>
    <row r="108" spans="1:8">
      <c r="A108" t="s">
        <v>2972</v>
      </c>
      <c r="B108" t="s">
        <v>2973</v>
      </c>
      <c r="C108" t="s">
        <v>2497</v>
      </c>
      <c r="D108" t="str">
        <f t="shared" si="2"/>
        <v>["MAC"],</v>
      </c>
      <c r="E108" t="str">
        <f t="shared" si="3"/>
        <v>["MAC","An unknown number of  people are living with HIV in Macao SAR, China&lt;br/&gt;An unknown number of  people out of 100 are getting treatment for their HIV. Macao SAR, China&lt;br/&gt;An unknown number of  are infected with HIV each year. Macao SAR, China&lt;br/&gt; - UNAIDS"],</v>
      </c>
      <c r="F108" t="str">
        <f>""&amp;IF(VLOOKUP($B108,hiv!$B:$JB,116,FALSE)&gt;0,VLOOKUP($B108,hiv!$B:$JB,116,FALSE),"An unknown number of ")&amp;" people are living with HIV in "&amp;A108</f>
        <v>An unknown number of  people are living with HIV in Macao SAR, China</v>
      </c>
      <c r="G108" t="str">
        <f>""&amp;IF(VLOOKUP($B108,hiv!$B:$JB,119,FALSE)&gt;0,VLOOKUP($B108,hiv!$B:$JB,119,FALSE),"An unknown number of ")&amp;" people out of 100 are getting treatment for their HIV. "&amp;A108</f>
        <v>An unknown number of  people out of 100 are getting treatment for their HIV. Macao SAR, China</v>
      </c>
      <c r="H108" t="str">
        <f>""&amp;IF(VLOOKUP($B108,hiv!$B:$JB,117,FALSE)&gt;0,VLOOKUP($B108,hiv!$B:$JB,117,FALSE),"An unknown number of ")&amp;" are infected with HIV each year. "&amp;A108</f>
        <v>An unknown number of  are infected with HIV each year. Macao SAR, China</v>
      </c>
    </row>
    <row r="109" spans="1:8">
      <c r="A109" t="s">
        <v>2984</v>
      </c>
      <c r="B109" t="s">
        <v>2985</v>
      </c>
      <c r="C109" t="s">
        <v>2194</v>
      </c>
      <c r="D109" t="str">
        <f t="shared" si="2"/>
        <v>["IRN"],</v>
      </c>
      <c r="E109" t="str">
        <f t="shared" si="3"/>
        <v>["IRN","4100 people are living with HIV in Iran, Islamic Rep.&lt;br/&gt;82 people out of 100 are getting treatment for their HIV. Iran, Islamic Rep.&lt;br/&gt;58000 are infected with HIV each year. Iran, Islamic Rep.&lt;br/&gt; - UNAIDS"],</v>
      </c>
      <c r="F109" t="str">
        <f>""&amp;IF(VLOOKUP($B109,hiv!$B:$JB,116,FALSE)&gt;0,VLOOKUP($B109,hiv!$B:$JB,116,FALSE),"An unknown number of ")&amp;" people are living with HIV in "&amp;A109</f>
        <v>4100 people are living with HIV in Iran, Islamic Rep.</v>
      </c>
      <c r="G109" t="str">
        <f>""&amp;IF(VLOOKUP($B109,hiv!$B:$JB,119,FALSE)&gt;0,VLOOKUP($B109,hiv!$B:$JB,119,FALSE),"An unknown number of ")&amp;" people out of 100 are getting treatment for their HIV. "&amp;A109</f>
        <v>82 people out of 100 are getting treatment for their HIV. Iran, Islamic Rep.</v>
      </c>
      <c r="H109" t="str">
        <f>""&amp;IF(VLOOKUP($B109,hiv!$B:$JB,117,FALSE)&gt;0,VLOOKUP($B109,hiv!$B:$JB,117,FALSE),"An unknown number of ")&amp;" are infected with HIV each year. "&amp;A109</f>
        <v>58000 are infected with HIV each year. Iran, Islamic Rep.</v>
      </c>
    </row>
    <row r="110" spans="1:8">
      <c r="A110" t="s">
        <v>2997</v>
      </c>
      <c r="B110" t="s">
        <v>2998</v>
      </c>
      <c r="C110" t="s">
        <v>2138</v>
      </c>
      <c r="D110" t="str">
        <f t="shared" si="2"/>
        <v>["IRQ"],</v>
      </c>
      <c r="E110" t="str">
        <f t="shared" si="3"/>
        <v>["IRQ","An unknown number of  people are living with HIV in Iraq&lt;br/&gt;An unknown number of  people out of 100 are getting treatment for their HIV. Iraq&lt;br/&gt;An unknown number of  are infected with HIV each year. Iraq&lt;br/&gt; - UNAIDS"],</v>
      </c>
      <c r="F110" t="str">
        <f>""&amp;IF(VLOOKUP($B110,hiv!$B:$JB,116,FALSE)&gt;0,VLOOKUP($B110,hiv!$B:$JB,116,FALSE),"An unknown number of ")&amp;" people are living with HIV in "&amp;A110</f>
        <v>An unknown number of  people are living with HIV in Iraq</v>
      </c>
      <c r="G110" t="str">
        <f>""&amp;IF(VLOOKUP($B110,hiv!$B:$JB,119,FALSE)&gt;0,VLOOKUP($B110,hiv!$B:$JB,119,FALSE),"An unknown number of ")&amp;" people out of 100 are getting treatment for their HIV. "&amp;A110</f>
        <v>An unknown number of  people out of 100 are getting treatment for their HIV. Iraq</v>
      </c>
      <c r="H110" t="str">
        <f>""&amp;IF(VLOOKUP($B110,hiv!$B:$JB,117,FALSE)&gt;0,VLOOKUP($B110,hiv!$B:$JB,117,FALSE),"An unknown number of ")&amp;" are infected with HIV each year. "&amp;A110</f>
        <v>An unknown number of  are infected with HIV each year. Iraq</v>
      </c>
    </row>
    <row r="111" spans="1:8">
      <c r="A111" t="s">
        <v>3000</v>
      </c>
      <c r="B111" t="s">
        <v>3001</v>
      </c>
      <c r="C111" t="s">
        <v>2138</v>
      </c>
      <c r="D111" t="str">
        <f t="shared" si="2"/>
        <v>["ISR"],</v>
      </c>
      <c r="E111" t="str">
        <f t="shared" si="3"/>
        <v>["ISR","An unknown number of  people are living with HIV in Israel&lt;br/&gt;An unknown number of  people out of 100 are getting treatment for their HIV. Israel&lt;br/&gt;An unknown number of  are infected with HIV each year. Israel&lt;br/&gt; - UNAIDS"],</v>
      </c>
      <c r="F111" t="str">
        <f>""&amp;IF(VLOOKUP($B111,hiv!$B:$JB,116,FALSE)&gt;0,VLOOKUP($B111,hiv!$B:$JB,116,FALSE),"An unknown number of ")&amp;" people are living with HIV in "&amp;A111</f>
        <v>An unknown number of  people are living with HIV in Israel</v>
      </c>
      <c r="G111" t="str">
        <f>""&amp;IF(VLOOKUP($B111,hiv!$B:$JB,119,FALSE)&gt;0,VLOOKUP($B111,hiv!$B:$JB,119,FALSE),"An unknown number of ")&amp;" people out of 100 are getting treatment for their HIV. "&amp;A111</f>
        <v>An unknown number of  people out of 100 are getting treatment for their HIV. Israel</v>
      </c>
      <c r="H111" t="str">
        <f>""&amp;IF(VLOOKUP($B111,hiv!$B:$JB,117,FALSE)&gt;0,VLOOKUP($B111,hiv!$B:$JB,117,FALSE),"An unknown number of ")&amp;" are infected with HIV each year. "&amp;A111</f>
        <v>An unknown number of  are infected with HIV each year. Israel</v>
      </c>
    </row>
    <row r="112" spans="1:8">
      <c r="A112" t="s">
        <v>3003</v>
      </c>
      <c r="B112" t="s">
        <v>3004</v>
      </c>
      <c r="C112" t="s">
        <v>2806</v>
      </c>
      <c r="D112" t="str">
        <f t="shared" si="2"/>
        <v>["ITA"],</v>
      </c>
      <c r="E112" t="str">
        <f t="shared" si="3"/>
        <v>["ITA","2500 people are living with HIV in Italy&lt;br/&gt;100 people out of 100 are getting treatment for their HIV. Italy&lt;br/&gt;130000 are infected with HIV each year. Italy&lt;br/&gt; - UNAIDS"],</v>
      </c>
      <c r="F112" t="str">
        <f>""&amp;IF(VLOOKUP($B112,hiv!$B:$JB,116,FALSE)&gt;0,VLOOKUP($B112,hiv!$B:$JB,116,FALSE),"An unknown number of ")&amp;" people are living with HIV in "&amp;A112</f>
        <v>2500 people are living with HIV in Italy</v>
      </c>
      <c r="G112" t="str">
        <f>""&amp;IF(VLOOKUP($B112,hiv!$B:$JB,119,FALSE)&gt;0,VLOOKUP($B112,hiv!$B:$JB,119,FALSE),"An unknown number of ")&amp;" people out of 100 are getting treatment for their HIV. "&amp;A112</f>
        <v>100 people out of 100 are getting treatment for their HIV. Italy</v>
      </c>
      <c r="H112" t="str">
        <f>""&amp;IF(VLOOKUP($B112,hiv!$B:$JB,117,FALSE)&gt;0,VLOOKUP($B112,hiv!$B:$JB,117,FALSE),"An unknown number of ")&amp;" are infected with HIV each year. "&amp;A112</f>
        <v>130000 are infected with HIV each year. Italy</v>
      </c>
    </row>
    <row r="113" spans="1:8">
      <c r="A113" t="s">
        <v>3015</v>
      </c>
      <c r="B113" t="s">
        <v>3016</v>
      </c>
      <c r="C113" t="s">
        <v>2497</v>
      </c>
      <c r="D113" t="str">
        <f t="shared" si="2"/>
        <v>["JPN"],</v>
      </c>
      <c r="E113" t="str">
        <f t="shared" si="3"/>
        <v>["JPN","An unknown number of  people are living with HIV in Japan&lt;br/&gt;An unknown number of  people out of 100 are getting treatment for their HIV. Japan&lt;br/&gt;An unknown number of  are infected with HIV each year. Japan&lt;br/&gt; - UNAIDS"],</v>
      </c>
      <c r="F113" t="str">
        <f>""&amp;IF(VLOOKUP($B113,hiv!$B:$JB,116,FALSE)&gt;0,VLOOKUP($B113,hiv!$B:$JB,116,FALSE),"An unknown number of ")&amp;" people are living with HIV in "&amp;A113</f>
        <v>An unknown number of  people are living with HIV in Japan</v>
      </c>
      <c r="G113" t="str">
        <f>""&amp;IF(VLOOKUP($B113,hiv!$B:$JB,119,FALSE)&gt;0,VLOOKUP($B113,hiv!$B:$JB,119,FALSE),"An unknown number of ")&amp;" people out of 100 are getting treatment for their HIV. "&amp;A113</f>
        <v>An unknown number of  people out of 100 are getting treatment for their HIV. Japan</v>
      </c>
      <c r="H113" t="str">
        <f>""&amp;IF(VLOOKUP($B113,hiv!$B:$JB,117,FALSE)&gt;0,VLOOKUP($B113,hiv!$B:$JB,117,FALSE),"An unknown number of ")&amp;" are infected with HIV each year. "&amp;A113</f>
        <v>An unknown number of  are infected with HIV each year. Japan</v>
      </c>
    </row>
    <row r="114" spans="1:8">
      <c r="A114" t="s">
        <v>3018</v>
      </c>
      <c r="B114" t="s">
        <v>3019</v>
      </c>
      <c r="C114" t="s">
        <v>2138</v>
      </c>
      <c r="D114" t="str">
        <f t="shared" si="2"/>
        <v>["JOR"],</v>
      </c>
      <c r="E114" t="str">
        <f t="shared" si="3"/>
        <v>["JOR","An unknown number of  people are living with HIV in Jordan&lt;br/&gt;An unknown number of  people out of 100 are getting treatment for their HIV. Jordan&lt;br/&gt;An unknown number of  are infected with HIV each year. Jordan&lt;br/&gt; - UNAIDS"],</v>
      </c>
      <c r="F114" t="str">
        <f>""&amp;IF(VLOOKUP($B114,hiv!$B:$JB,116,FALSE)&gt;0,VLOOKUP($B114,hiv!$B:$JB,116,FALSE),"An unknown number of ")&amp;" people are living with HIV in "&amp;A114</f>
        <v>An unknown number of  people are living with HIV in Jordan</v>
      </c>
      <c r="G114" t="str">
        <f>""&amp;IF(VLOOKUP($B114,hiv!$B:$JB,119,FALSE)&gt;0,VLOOKUP($B114,hiv!$B:$JB,119,FALSE),"An unknown number of ")&amp;" people out of 100 are getting treatment for their HIV. "&amp;A114</f>
        <v>An unknown number of  people out of 100 are getting treatment for their HIV. Jordan</v>
      </c>
      <c r="H114" t="str">
        <f>""&amp;IF(VLOOKUP($B114,hiv!$B:$JB,117,FALSE)&gt;0,VLOOKUP($B114,hiv!$B:$JB,117,FALSE),"An unknown number of ")&amp;" are infected with HIV each year. "&amp;A114</f>
        <v>An unknown number of  are infected with HIV each year. Jordan</v>
      </c>
    </row>
    <row r="115" spans="1:8">
      <c r="A115" t="s">
        <v>3030</v>
      </c>
      <c r="B115" t="s">
        <v>3031</v>
      </c>
      <c r="C115" t="s">
        <v>2497</v>
      </c>
      <c r="D115" t="str">
        <f t="shared" si="2"/>
        <v>["KOR"],</v>
      </c>
      <c r="E115" t="str">
        <f t="shared" si="3"/>
        <v>["KOR","An unknown number of  people are living with HIV in Korea, Rep.&lt;br/&gt;An unknown number of  people out of 100 are getting treatment for their HIV. Korea, Rep.&lt;br/&gt;An unknown number of  are infected with HIV each year. Korea, Rep.&lt;br/&gt; - UNAIDS"],</v>
      </c>
      <c r="F115" t="str">
        <f>""&amp;IF(VLOOKUP($B115,hiv!$B:$JB,116,FALSE)&gt;0,VLOOKUP($B115,hiv!$B:$JB,116,FALSE),"An unknown number of ")&amp;" people are living with HIV in "&amp;A115</f>
        <v>An unknown number of  people are living with HIV in Korea, Rep.</v>
      </c>
      <c r="G115" t="str">
        <f>""&amp;IF(VLOOKUP($B115,hiv!$B:$JB,119,FALSE)&gt;0,VLOOKUP($B115,hiv!$B:$JB,119,FALSE),"An unknown number of ")&amp;" people out of 100 are getting treatment for their HIV. "&amp;A115</f>
        <v>An unknown number of  people out of 100 are getting treatment for their HIV. Korea, Rep.</v>
      </c>
      <c r="H115" t="str">
        <f>""&amp;IF(VLOOKUP($B115,hiv!$B:$JB,117,FALSE)&gt;0,VLOOKUP($B115,hiv!$B:$JB,117,FALSE),"An unknown number of ")&amp;" are infected with HIV each year. "&amp;A115</f>
        <v>An unknown number of  are infected with HIV each year. Korea, Rep.</v>
      </c>
    </row>
    <row r="116" spans="1:8">
      <c r="A116" t="s">
        <v>3040</v>
      </c>
      <c r="B116" t="s">
        <v>3041</v>
      </c>
      <c r="C116" t="s">
        <v>2138</v>
      </c>
      <c r="D116" t="str">
        <f t="shared" si="2"/>
        <v>["KWT"],</v>
      </c>
      <c r="E116" t="str">
        <f t="shared" si="3"/>
        <v>["KWT","An unknown number of  people are living with HIV in Kuwait&lt;br/&gt;An unknown number of  people out of 100 are getting treatment for their HIV. Kuwait&lt;br/&gt;An unknown number of  are infected with HIV each year. Kuwait&lt;br/&gt; - UNAIDS"],</v>
      </c>
      <c r="F116" t="str">
        <f>""&amp;IF(VLOOKUP($B116,hiv!$B:$JB,116,FALSE)&gt;0,VLOOKUP($B116,hiv!$B:$JB,116,FALSE),"An unknown number of ")&amp;" people are living with HIV in "&amp;A116</f>
        <v>An unknown number of  people are living with HIV in Kuwait</v>
      </c>
      <c r="G116" t="str">
        <f>""&amp;IF(VLOOKUP($B116,hiv!$B:$JB,119,FALSE)&gt;0,VLOOKUP($B116,hiv!$B:$JB,119,FALSE),"An unknown number of ")&amp;" people out of 100 are getting treatment for their HIV. "&amp;A116</f>
        <v>An unknown number of  people out of 100 are getting treatment for their HIV. Kuwait</v>
      </c>
      <c r="H116" t="str">
        <f>""&amp;IF(VLOOKUP($B116,hiv!$B:$JB,117,FALSE)&gt;0,VLOOKUP($B116,hiv!$B:$JB,117,FALSE),"An unknown number of ")&amp;" are infected with HIV each year. "&amp;A116</f>
        <v>An unknown number of  are infected with HIV each year. Kuwait</v>
      </c>
    </row>
    <row r="117" spans="1:8">
      <c r="A117" t="s">
        <v>3043</v>
      </c>
      <c r="B117" t="s">
        <v>3044</v>
      </c>
      <c r="C117" t="s">
        <v>2032</v>
      </c>
      <c r="D117" t="str">
        <f t="shared" si="2"/>
        <v>["MAF"],</v>
      </c>
      <c r="E117" t="str">
        <f t="shared" si="3"/>
        <v>["MAF","An unknown number of  people are living with HIV in St. Martin (French part)&lt;br/&gt;An unknown number of  people out of 100 are getting treatment for their HIV. St. Martin (French part)&lt;br/&gt;An unknown number of  are infected with HIV each year. St. Martin (French part)&lt;br/&gt; - UNAIDS"],</v>
      </c>
      <c r="F117" t="str">
        <f>""&amp;IF(VLOOKUP($B117,hiv!$B:$JB,116,FALSE)&gt;0,VLOOKUP($B117,hiv!$B:$JB,116,FALSE),"An unknown number of ")&amp;" people are living with HIV in "&amp;A117</f>
        <v>An unknown number of  people are living with HIV in St. Martin (French part)</v>
      </c>
      <c r="G117" t="str">
        <f>""&amp;IF(VLOOKUP($B117,hiv!$B:$JB,119,FALSE)&gt;0,VLOOKUP($B117,hiv!$B:$JB,119,FALSE),"An unknown number of ")&amp;" people out of 100 are getting treatment for their HIV. "&amp;A117</f>
        <v>An unknown number of  people out of 100 are getting treatment for their HIV. St. Martin (French part)</v>
      </c>
      <c r="H117" t="str">
        <f>""&amp;IF(VLOOKUP($B117,hiv!$B:$JB,117,FALSE)&gt;0,VLOOKUP($B117,hiv!$B:$JB,117,FALSE),"An unknown number of ")&amp;" are infected with HIV each year. "&amp;A117</f>
        <v>An unknown number of  are infected with HIV each year. St. Martin (French part)</v>
      </c>
    </row>
    <row r="118" spans="1:8">
      <c r="A118" t="s">
        <v>3046</v>
      </c>
      <c r="B118" t="s">
        <v>3047</v>
      </c>
      <c r="C118" t="s">
        <v>2032</v>
      </c>
      <c r="D118" t="str">
        <f t="shared" si="2"/>
        <v>["VIR"],</v>
      </c>
      <c r="E118" t="str">
        <f t="shared" si="3"/>
        <v>["VIR","An unknown number of  people are living with HIV in Virgin Islands (U.S.)&lt;br/&gt;An unknown number of  people out of 100 are getting treatment for their HIV. Virgin Islands (U.S.)&lt;br/&gt;An unknown number of  are infected with HIV each year. Virgin Islands (U.S.)&lt;br/&gt; - UNAIDS"],</v>
      </c>
      <c r="F118" t="str">
        <f>""&amp;IF(VLOOKUP($B118,hiv!$B:$JB,116,FALSE)&gt;0,VLOOKUP($B118,hiv!$B:$JB,116,FALSE),"An unknown number of ")&amp;" people are living with HIV in "&amp;A118</f>
        <v>An unknown number of  people are living with HIV in Virgin Islands (U.S.)</v>
      </c>
      <c r="G118" t="str">
        <f>""&amp;IF(VLOOKUP($B118,hiv!$B:$JB,119,FALSE)&gt;0,VLOOKUP($B118,hiv!$B:$JB,119,FALSE),"An unknown number of ")&amp;" people out of 100 are getting treatment for their HIV. "&amp;A118</f>
        <v>An unknown number of  people out of 100 are getting treatment for their HIV. Virgin Islands (U.S.)</v>
      </c>
      <c r="H118" t="str">
        <f>""&amp;IF(VLOOKUP($B118,hiv!$B:$JB,117,FALSE)&gt;0,VLOOKUP($B118,hiv!$B:$JB,117,FALSE),"An unknown number of ")&amp;" are infected with HIV each year. "&amp;A118</f>
        <v>An unknown number of  are infected with HIV each year. Virgin Islands (U.S.)</v>
      </c>
    </row>
    <row r="119" spans="1:8">
      <c r="A119" t="s">
        <v>3048</v>
      </c>
      <c r="B119" t="s">
        <v>3049</v>
      </c>
      <c r="C119" t="s">
        <v>2138</v>
      </c>
      <c r="D119" t="str">
        <f t="shared" si="2"/>
        <v>["LBN"],</v>
      </c>
      <c r="E119" t="str">
        <f t="shared" si="3"/>
        <v>["LBN","200 people are living with HIV in Lebanon&lt;br/&gt;An unknown number of  people out of 100 are getting treatment for their HIV. Lebanon&lt;br/&gt;2700 are infected with HIV each year. Lebanon&lt;br/&gt; - UNAIDS"],</v>
      </c>
      <c r="F119" t="str">
        <f>""&amp;IF(VLOOKUP($B119,hiv!$B:$JB,116,FALSE)&gt;0,VLOOKUP($B119,hiv!$B:$JB,116,FALSE),"An unknown number of ")&amp;" people are living with HIV in "&amp;A119</f>
        <v>200 people are living with HIV in Lebanon</v>
      </c>
      <c r="G119" t="str">
        <f>""&amp;IF(VLOOKUP($B119,hiv!$B:$JB,119,FALSE)&gt;0,VLOOKUP($B119,hiv!$B:$JB,119,FALSE),"An unknown number of ")&amp;" people out of 100 are getting treatment for their HIV. "&amp;A119</f>
        <v>An unknown number of  people out of 100 are getting treatment for their HIV. Lebanon</v>
      </c>
      <c r="H119" t="str">
        <f>""&amp;IF(VLOOKUP($B119,hiv!$B:$JB,117,FALSE)&gt;0,VLOOKUP($B119,hiv!$B:$JB,117,FALSE),"An unknown number of ")&amp;" are infected with HIV each year. "&amp;A119</f>
        <v>2700 are infected with HIV each year. Lebanon</v>
      </c>
    </row>
    <row r="120" spans="1:8">
      <c r="A120" t="s">
        <v>3052</v>
      </c>
      <c r="B120" t="s">
        <v>3053</v>
      </c>
      <c r="C120" t="s">
        <v>2341</v>
      </c>
      <c r="D120" t="str">
        <f t="shared" si="2"/>
        <v>["BRN"],</v>
      </c>
      <c r="E120" t="str">
        <f t="shared" si="3"/>
        <v>["BRN","An unknown number of  people are living with HIV in Brunei Darussalam&lt;br/&gt;An unknown number of  people out of 100 are getting treatment for their HIV. Brunei Darussalam&lt;br/&gt;An unknown number of  are infected with HIV each year. Brunei Darussalam&lt;br/&gt; - UNAIDS"],</v>
      </c>
      <c r="F120" t="str">
        <f>""&amp;IF(VLOOKUP($B120,hiv!$B:$JB,116,FALSE)&gt;0,VLOOKUP($B120,hiv!$B:$JB,116,FALSE),"An unknown number of ")&amp;" people are living with HIV in "&amp;A120</f>
        <v>An unknown number of  people are living with HIV in Brunei Darussalam</v>
      </c>
      <c r="G120" t="str">
        <f>""&amp;IF(VLOOKUP($B120,hiv!$B:$JB,119,FALSE)&gt;0,VLOOKUP($B120,hiv!$B:$JB,119,FALSE),"An unknown number of ")&amp;" people out of 100 are getting treatment for their HIV. "&amp;A120</f>
        <v>An unknown number of  people out of 100 are getting treatment for their HIV. Brunei Darussalam</v>
      </c>
      <c r="H120" t="str">
        <f>""&amp;IF(VLOOKUP($B120,hiv!$B:$JB,117,FALSE)&gt;0,VLOOKUP($B120,hiv!$B:$JB,117,FALSE),"An unknown number of ")&amp;" are infected with HIV each year. "&amp;A120</f>
        <v>An unknown number of  are infected with HIV each year. Brunei Darussalam</v>
      </c>
    </row>
    <row r="121" spans="1:8">
      <c r="A121" t="s">
        <v>3063</v>
      </c>
      <c r="B121" t="s">
        <v>3064</v>
      </c>
      <c r="C121" t="s">
        <v>2341</v>
      </c>
      <c r="D121" t="str">
        <f t="shared" si="2"/>
        <v>["MYS"],</v>
      </c>
      <c r="E121" t="str">
        <f t="shared" si="3"/>
        <v>["MYS","6300 people are living with HIV in Malaysia&lt;br/&gt;100 people out of 100 are getting treatment for their HIV. Malaysia&lt;br/&gt;87000 are infected with HIV each year. Malaysia&lt;br/&gt; - UNAIDS"],</v>
      </c>
      <c r="F121" t="str">
        <f>""&amp;IF(VLOOKUP($B121,hiv!$B:$JB,116,FALSE)&gt;0,VLOOKUP($B121,hiv!$B:$JB,116,FALSE),"An unknown number of ")&amp;" people are living with HIV in "&amp;A121</f>
        <v>6300 people are living with HIV in Malaysia</v>
      </c>
      <c r="G121" t="str">
        <f>""&amp;IF(VLOOKUP($B121,hiv!$B:$JB,119,FALSE)&gt;0,VLOOKUP($B121,hiv!$B:$JB,119,FALSE),"An unknown number of ")&amp;" people out of 100 are getting treatment for their HIV. "&amp;A121</f>
        <v>100 people out of 100 are getting treatment for their HIV. Malaysia</v>
      </c>
      <c r="H121" t="str">
        <f>""&amp;IF(VLOOKUP($B121,hiv!$B:$JB,117,FALSE)&gt;0,VLOOKUP($B121,hiv!$B:$JB,117,FALSE),"An unknown number of ")&amp;" are infected with HIV each year. "&amp;A121</f>
        <v>87000 are infected with HIV each year. Malaysia</v>
      </c>
    </row>
    <row r="122" spans="1:8">
      <c r="A122" t="s">
        <v>3073</v>
      </c>
      <c r="B122" t="s">
        <v>3074</v>
      </c>
      <c r="C122" t="s">
        <v>2566</v>
      </c>
      <c r="D122" t="str">
        <f t="shared" si="2"/>
        <v>["NCL"],</v>
      </c>
      <c r="E122" t="str">
        <f t="shared" si="3"/>
        <v>["NCL","An unknown number of  people are living with HIV in New Caledonia&lt;br/&gt;An unknown number of  people out of 100 are getting treatment for their HIV. New Caledonia&lt;br/&gt;An unknown number of  are infected with HIV each year. New Caledonia&lt;br/&gt; - UNAIDS"],</v>
      </c>
      <c r="F122" t="str">
        <f>""&amp;IF(VLOOKUP($B122,hiv!$B:$JB,116,FALSE)&gt;0,VLOOKUP($B122,hiv!$B:$JB,116,FALSE),"An unknown number of ")&amp;" people are living with HIV in "&amp;A122</f>
        <v>An unknown number of  people are living with HIV in New Caledonia</v>
      </c>
      <c r="G122" t="str">
        <f>""&amp;IF(VLOOKUP($B122,hiv!$B:$JB,119,FALSE)&gt;0,VLOOKUP($B122,hiv!$B:$JB,119,FALSE),"An unknown number of ")&amp;" people out of 100 are getting treatment for their HIV. "&amp;A122</f>
        <v>An unknown number of  people out of 100 are getting treatment for their HIV. New Caledonia</v>
      </c>
      <c r="H122" t="str">
        <f>""&amp;IF(VLOOKUP($B122,hiv!$B:$JB,117,FALSE)&gt;0,VLOOKUP($B122,hiv!$B:$JB,117,FALSE),"An unknown number of ")&amp;" are infected with HIV each year. "&amp;A122</f>
        <v>An unknown number of  are infected with HIV each year. New Caledonia</v>
      </c>
    </row>
    <row r="123" spans="1:8">
      <c r="A123" t="s">
        <v>3084</v>
      </c>
      <c r="B123" t="s">
        <v>3085</v>
      </c>
      <c r="C123" t="s">
        <v>2032</v>
      </c>
      <c r="D123" t="str">
        <f t="shared" si="2"/>
        <v>["MEX"],</v>
      </c>
      <c r="E123" t="str">
        <f t="shared" si="3"/>
        <v>["MEX","An unknown number of  people are living with HIV in Mexico&lt;br/&gt;An unknown number of  people out of 100 are getting treatment for their HIV. Mexico&lt;br/&gt;An unknown number of  are infected with HIV each year. Mexico&lt;br/&gt; - UNAIDS"],</v>
      </c>
      <c r="F123" t="str">
        <f>""&amp;IF(VLOOKUP($B123,hiv!$B:$JB,116,FALSE)&gt;0,VLOOKUP($B123,hiv!$B:$JB,116,FALSE),"An unknown number of ")&amp;" people are living with HIV in "&amp;A123</f>
        <v>An unknown number of  people are living with HIV in Mexico</v>
      </c>
      <c r="G123" t="str">
        <f>""&amp;IF(VLOOKUP($B123,hiv!$B:$JB,119,FALSE)&gt;0,VLOOKUP($B123,hiv!$B:$JB,119,FALSE),"An unknown number of ")&amp;" people out of 100 are getting treatment for their HIV. "&amp;A123</f>
        <v>An unknown number of  people out of 100 are getting treatment for their HIV. Mexico</v>
      </c>
      <c r="H123" t="str">
        <f>""&amp;IF(VLOOKUP($B123,hiv!$B:$JB,117,FALSE)&gt;0,VLOOKUP($B123,hiv!$B:$JB,117,FALSE),"An unknown number of ")&amp;" are infected with HIV each year. "&amp;A123</f>
        <v>An unknown number of  are infected with HIV each year. Mexico</v>
      </c>
    </row>
    <row r="124" spans="1:8">
      <c r="A124" t="s">
        <v>2487</v>
      </c>
      <c r="B124" t="s">
        <v>3096</v>
      </c>
      <c r="C124" t="s">
        <v>2706</v>
      </c>
      <c r="D124" t="str">
        <f t="shared" si="2"/>
        <v>["GUM"],</v>
      </c>
      <c r="E124" t="str">
        <f t="shared" si="3"/>
        <v>["GUM","An unknown number of  people are living with HIV in Guam&lt;br/&gt;An unknown number of  people out of 100 are getting treatment for their HIV. Guam&lt;br/&gt;An unknown number of  are infected with HIV each year. Guam&lt;br/&gt; - UNAIDS"],</v>
      </c>
      <c r="F124" t="str">
        <f>""&amp;IF(VLOOKUP($B124,hiv!$B:$JB,116,FALSE)&gt;0,VLOOKUP($B124,hiv!$B:$JB,116,FALSE),"An unknown number of ")&amp;" people are living with HIV in "&amp;A124</f>
        <v>An unknown number of  people are living with HIV in Guam</v>
      </c>
      <c r="G124" t="str">
        <f>""&amp;IF(VLOOKUP($B124,hiv!$B:$JB,119,FALSE)&gt;0,VLOOKUP($B124,hiv!$B:$JB,119,FALSE),"An unknown number of ")&amp;" people out of 100 are getting treatment for their HIV. "&amp;A124</f>
        <v>An unknown number of  people out of 100 are getting treatment for their HIV. Guam</v>
      </c>
      <c r="H124" t="str">
        <f>""&amp;IF(VLOOKUP($B124,hiv!$B:$JB,117,FALSE)&gt;0,VLOOKUP($B124,hiv!$B:$JB,117,FALSE),"An unknown number of ")&amp;" are infected with HIV each year. "&amp;A124</f>
        <v>An unknown number of  are infected with HIV each year. Guam</v>
      </c>
    </row>
    <row r="125" spans="1:8">
      <c r="A125" t="s">
        <v>3097</v>
      </c>
      <c r="B125" t="s">
        <v>3098</v>
      </c>
      <c r="C125" t="s">
        <v>2706</v>
      </c>
      <c r="D125" t="str">
        <f t="shared" si="2"/>
        <v>["MNP"],</v>
      </c>
      <c r="E125" t="str">
        <f t="shared" si="3"/>
        <v>["MNP","An unknown number of  people are living with HIV in Northern Mariana Islands&lt;br/&gt;An unknown number of  people out of 100 are getting treatment for their HIV. Northern Mariana Islands&lt;br/&gt;An unknown number of  are infected with HIV each year. Northern Mariana Islands&lt;br/&gt; - UNAIDS"],</v>
      </c>
      <c r="F125" t="str">
        <f>""&amp;IF(VLOOKUP($B125,hiv!$B:$JB,116,FALSE)&gt;0,VLOOKUP($B125,hiv!$B:$JB,116,FALSE),"An unknown number of ")&amp;" people are living with HIV in "&amp;A125</f>
        <v>An unknown number of  people are living with HIV in Northern Mariana Islands</v>
      </c>
      <c r="G125" t="str">
        <f>""&amp;IF(VLOOKUP($B125,hiv!$B:$JB,119,FALSE)&gt;0,VLOOKUP($B125,hiv!$B:$JB,119,FALSE),"An unknown number of ")&amp;" people out of 100 are getting treatment for their HIV. "&amp;A125</f>
        <v>An unknown number of  people out of 100 are getting treatment for their HIV. Northern Mariana Islands</v>
      </c>
      <c r="H125" t="str">
        <f>""&amp;IF(VLOOKUP($B125,hiv!$B:$JB,117,FALSE)&gt;0,VLOOKUP($B125,hiv!$B:$JB,117,FALSE),"An unknown number of ")&amp;" are infected with HIV each year. "&amp;A125</f>
        <v>An unknown number of  are infected with HIV each year. Northern Mariana Islands</v>
      </c>
    </row>
    <row r="126" spans="1:8">
      <c r="A126" t="s">
        <v>3106</v>
      </c>
      <c r="B126" t="s">
        <v>3107</v>
      </c>
      <c r="C126" t="s">
        <v>2131</v>
      </c>
      <c r="D126" t="str">
        <f t="shared" si="2"/>
        <v>["MCO"],</v>
      </c>
      <c r="E126" t="str">
        <f t="shared" si="3"/>
        <v>["MCO","An unknown number of  people are living with HIV in Monaco&lt;br/&gt;An unknown number of  people out of 100 are getting treatment for their HIV. Monaco&lt;br/&gt;An unknown number of  are infected with HIV each year. Monaco&lt;br/&gt; - UNAIDS"],</v>
      </c>
      <c r="F126" t="str">
        <f>""&amp;IF(VLOOKUP($B126,hiv!$B:$JB,116,FALSE)&gt;0,VLOOKUP($B126,hiv!$B:$JB,116,FALSE),"An unknown number of ")&amp;" people are living with HIV in "&amp;A126</f>
        <v>An unknown number of  people are living with HIV in Monaco</v>
      </c>
      <c r="G126" t="str">
        <f>""&amp;IF(VLOOKUP($B126,hiv!$B:$JB,119,FALSE)&gt;0,VLOOKUP($B126,hiv!$B:$JB,119,FALSE),"An unknown number of ")&amp;" people out of 100 are getting treatment for their HIV. "&amp;A126</f>
        <v>An unknown number of  people out of 100 are getting treatment for their HIV. Monaco</v>
      </c>
      <c r="H126" t="str">
        <f>""&amp;IF(VLOOKUP($B126,hiv!$B:$JB,117,FALSE)&gt;0,VLOOKUP($B126,hiv!$B:$JB,117,FALSE),"An unknown number of ")&amp;" are infected with HIV each year. "&amp;A126</f>
        <v>An unknown number of  are infected with HIV each year. Monaco</v>
      </c>
    </row>
    <row r="127" spans="1:8">
      <c r="A127" t="s">
        <v>3116</v>
      </c>
      <c r="B127" t="s">
        <v>3117</v>
      </c>
      <c r="C127" t="s">
        <v>2131</v>
      </c>
      <c r="D127" t="str">
        <f t="shared" si="2"/>
        <v>["NLD"],</v>
      </c>
      <c r="E127" t="str">
        <f t="shared" si="3"/>
        <v>["NLD","500 people are living with HIV in Netherlands&lt;br/&gt;80 people out of 100 are getting treatment for their HIV. Netherlands&lt;br/&gt;23000 are infected with HIV each year. Netherlands&lt;br/&gt; - UNAIDS"],</v>
      </c>
      <c r="F127" t="str">
        <f>""&amp;IF(VLOOKUP($B127,hiv!$B:$JB,116,FALSE)&gt;0,VLOOKUP($B127,hiv!$B:$JB,116,FALSE),"An unknown number of ")&amp;" people are living with HIV in "&amp;A127</f>
        <v>500 people are living with HIV in Netherlands</v>
      </c>
      <c r="G127" t="str">
        <f>""&amp;IF(VLOOKUP($B127,hiv!$B:$JB,119,FALSE)&gt;0,VLOOKUP($B127,hiv!$B:$JB,119,FALSE),"An unknown number of ")&amp;" people out of 100 are getting treatment for their HIV. "&amp;A127</f>
        <v>80 people out of 100 are getting treatment for their HIV. Netherlands</v>
      </c>
      <c r="H127" t="str">
        <f>""&amp;IF(VLOOKUP($B127,hiv!$B:$JB,117,FALSE)&gt;0,VLOOKUP($B127,hiv!$B:$JB,117,FALSE),"An unknown number of ")&amp;" are infected with HIV each year. "&amp;A127</f>
        <v>23000 are infected with HIV each year. Netherlands</v>
      </c>
    </row>
    <row r="128" spans="1:8">
      <c r="A128" t="s">
        <v>3129</v>
      </c>
      <c r="B128" t="s">
        <v>3130</v>
      </c>
      <c r="C128" t="s">
        <v>3131</v>
      </c>
      <c r="D128" t="str">
        <f t="shared" si="2"/>
        <v>["DNK"],</v>
      </c>
      <c r="E128" t="str">
        <f t="shared" si="3"/>
        <v>["DNK","An unknown number of  people are living with HIV in Denmark&lt;br/&gt;An unknown number of  people out of 100 are getting treatment for their HIV. Denmark&lt;br/&gt;An unknown number of  are infected with HIV each year. Denmark&lt;br/&gt; - UNAIDS"],</v>
      </c>
      <c r="F128" t="str">
        <f>""&amp;IF(VLOOKUP($B128,hiv!$B:$JB,116,FALSE)&gt;0,VLOOKUP($B128,hiv!$B:$JB,116,FALSE),"An unknown number of ")&amp;" people are living with HIV in "&amp;A128</f>
        <v>An unknown number of  people are living with HIV in Denmark</v>
      </c>
      <c r="G128" t="str">
        <f>""&amp;IF(VLOOKUP($B128,hiv!$B:$JB,119,FALSE)&gt;0,VLOOKUP($B128,hiv!$B:$JB,119,FALSE),"An unknown number of ")&amp;" people out of 100 are getting treatment for their HIV. "&amp;A128</f>
        <v>An unknown number of  people out of 100 are getting treatment for their HIV. Denmark</v>
      </c>
      <c r="H128" t="str">
        <f>""&amp;IF(VLOOKUP($B128,hiv!$B:$JB,117,FALSE)&gt;0,VLOOKUP($B128,hiv!$B:$JB,117,FALSE),"An unknown number of ")&amp;" are infected with HIV each year. "&amp;A128</f>
        <v>An unknown number of  are infected with HIV each year. Denmark</v>
      </c>
    </row>
    <row r="129" spans="1:8">
      <c r="A129" t="s">
        <v>3134</v>
      </c>
      <c r="B129" t="s">
        <v>3135</v>
      </c>
      <c r="C129" t="s">
        <v>3131</v>
      </c>
      <c r="D129" t="str">
        <f t="shared" si="2"/>
        <v>["FIN"],</v>
      </c>
      <c r="E129" t="str">
        <f t="shared" si="3"/>
        <v>["FIN","An unknown number of  people are living with HIV in Finland&lt;br/&gt;An unknown number of  people out of 100 are getting treatment for their HIV. Finland&lt;br/&gt;An unknown number of  are infected with HIV each year. Finland&lt;br/&gt; - UNAIDS"],</v>
      </c>
      <c r="F129" t="str">
        <f>""&amp;IF(VLOOKUP($B129,hiv!$B:$JB,116,FALSE)&gt;0,VLOOKUP($B129,hiv!$B:$JB,116,FALSE),"An unknown number of ")&amp;" people are living with HIV in "&amp;A129</f>
        <v>An unknown number of  people are living with HIV in Finland</v>
      </c>
      <c r="G129" t="str">
        <f>""&amp;IF(VLOOKUP($B129,hiv!$B:$JB,119,FALSE)&gt;0,VLOOKUP($B129,hiv!$B:$JB,119,FALSE),"An unknown number of ")&amp;" people out of 100 are getting treatment for their HIV. "&amp;A129</f>
        <v>An unknown number of  people out of 100 are getting treatment for their HIV. Finland</v>
      </c>
      <c r="H129" t="str">
        <f>""&amp;IF(VLOOKUP($B129,hiv!$B:$JB,117,FALSE)&gt;0,VLOOKUP($B129,hiv!$B:$JB,117,FALSE),"An unknown number of ")&amp;" are infected with HIV each year. "&amp;A129</f>
        <v>An unknown number of  are infected with HIV each year. Finland</v>
      </c>
    </row>
    <row r="130" spans="1:8">
      <c r="A130" t="s">
        <v>3146</v>
      </c>
      <c r="B130" t="s">
        <v>3147</v>
      </c>
      <c r="C130" t="s">
        <v>3131</v>
      </c>
      <c r="D130" t="str">
        <f t="shared" si="2"/>
        <v>["ISL"],</v>
      </c>
      <c r="E130" t="str">
        <f t="shared" si="3"/>
        <v>["ISL","An unknown number of  people are living with HIV in Iceland&lt;br/&gt;An unknown number of  people out of 100 are getting treatment for their HIV. Iceland&lt;br/&gt;An unknown number of  are infected with HIV each year. Iceland&lt;br/&gt; - UNAIDS"],</v>
      </c>
      <c r="F130" t="str">
        <f>""&amp;IF(VLOOKUP($B130,hiv!$B:$JB,116,FALSE)&gt;0,VLOOKUP($B130,hiv!$B:$JB,116,FALSE),"An unknown number of ")&amp;" people are living with HIV in "&amp;A130</f>
        <v>An unknown number of  people are living with HIV in Iceland</v>
      </c>
      <c r="G130" t="str">
        <f>""&amp;IF(VLOOKUP($B130,hiv!$B:$JB,119,FALSE)&gt;0,VLOOKUP($B130,hiv!$B:$JB,119,FALSE),"An unknown number of ")&amp;" people out of 100 are getting treatment for their HIV. "&amp;A130</f>
        <v>An unknown number of  people out of 100 are getting treatment for their HIV. Iceland</v>
      </c>
      <c r="H130" t="str">
        <f>""&amp;IF(VLOOKUP($B130,hiv!$B:$JB,117,FALSE)&gt;0,VLOOKUP($B130,hiv!$B:$JB,117,FALSE),"An unknown number of ")&amp;" are infected with HIV each year. "&amp;A130</f>
        <v>An unknown number of  are infected with HIV each year. Iceland</v>
      </c>
    </row>
    <row r="131" spans="1:8">
      <c r="A131" t="s">
        <v>3158</v>
      </c>
      <c r="B131" t="s">
        <v>3159</v>
      </c>
      <c r="C131" t="s">
        <v>3131</v>
      </c>
      <c r="D131" t="str">
        <f t="shared" ref="D131:D194" si="4">"["""  &amp; B131 &amp; """],"</f>
        <v>["NOR"],</v>
      </c>
      <c r="E131" t="str">
        <f t="shared" ref="E131:E194" si="5">"[""" &amp; B131 &amp; """,""" &amp; F131 &amp; "&lt;br/&gt;" &amp;G131 &amp;"&lt;br/&gt;"&amp;H131 &amp; "&lt;br/&gt; - UNAIDS""],"</f>
        <v>["NOR","An unknown number of  people are living with HIV in Norway&lt;br/&gt;An unknown number of  people out of 100 are getting treatment for their HIV. Norway&lt;br/&gt;An unknown number of  are infected with HIV each year. Norway&lt;br/&gt; - UNAIDS"],</v>
      </c>
      <c r="F131" t="str">
        <f>""&amp;IF(VLOOKUP($B131,hiv!$B:$JB,116,FALSE)&gt;0,VLOOKUP($B131,hiv!$B:$JB,116,FALSE),"An unknown number of ")&amp;" people are living with HIV in "&amp;A131</f>
        <v>An unknown number of  people are living with HIV in Norway</v>
      </c>
      <c r="G131" t="str">
        <f>""&amp;IF(VLOOKUP($B131,hiv!$B:$JB,119,FALSE)&gt;0,VLOOKUP($B131,hiv!$B:$JB,119,FALSE),"An unknown number of ")&amp;" people out of 100 are getting treatment for their HIV. "&amp;A131</f>
        <v>An unknown number of  people out of 100 are getting treatment for their HIV. Norway</v>
      </c>
      <c r="H131" t="str">
        <f>""&amp;IF(VLOOKUP($B131,hiv!$B:$JB,117,FALSE)&gt;0,VLOOKUP($B131,hiv!$B:$JB,117,FALSE),"An unknown number of ")&amp;" are infected with HIV each year. "&amp;A131</f>
        <v>An unknown number of  are infected with HIV each year. Norway</v>
      </c>
    </row>
    <row r="132" spans="1:8">
      <c r="A132" t="s">
        <v>3170</v>
      </c>
      <c r="B132" t="s">
        <v>3171</v>
      </c>
      <c r="C132" t="s">
        <v>3131</v>
      </c>
      <c r="D132" t="str">
        <f t="shared" si="4"/>
        <v>["SWE"],</v>
      </c>
      <c r="E132" t="str">
        <f t="shared" si="5"/>
        <v>["SWE","An unknown number of  people are living with HIV in Sweden&lt;br/&gt;An unknown number of  people out of 100 are getting treatment for their HIV. Sweden&lt;br/&gt;An unknown number of  are infected with HIV each year. Sweden&lt;br/&gt; - UNAIDS"],</v>
      </c>
      <c r="F132" t="str">
        <f>""&amp;IF(VLOOKUP($B132,hiv!$B:$JB,116,FALSE)&gt;0,VLOOKUP($B132,hiv!$B:$JB,116,FALSE),"An unknown number of ")&amp;" people are living with HIV in "&amp;A132</f>
        <v>An unknown number of  people are living with HIV in Sweden</v>
      </c>
      <c r="G132" t="str">
        <f>""&amp;IF(VLOOKUP($B132,hiv!$B:$JB,119,FALSE)&gt;0,VLOOKUP($B132,hiv!$B:$JB,119,FALSE),"An unknown number of ")&amp;" people out of 100 are getting treatment for their HIV. "&amp;A132</f>
        <v>An unknown number of  people out of 100 are getting treatment for their HIV. Sweden</v>
      </c>
      <c r="H132" t="str">
        <f>""&amp;IF(VLOOKUP($B132,hiv!$B:$JB,117,FALSE)&gt;0,VLOOKUP($B132,hiv!$B:$JB,117,FALSE),"An unknown number of ")&amp;" are infected with HIV each year. "&amp;A132</f>
        <v>An unknown number of  are infected with HIV each year. Sweden</v>
      </c>
    </row>
    <row r="133" spans="1:8">
      <c r="A133" t="s">
        <v>389</v>
      </c>
      <c r="B133" t="s">
        <v>3180</v>
      </c>
      <c r="C133" t="s">
        <v>2214</v>
      </c>
      <c r="D133" t="str">
        <f t="shared" si="4"/>
        <v>["MRT"],</v>
      </c>
      <c r="E133" t="str">
        <f t="shared" si="5"/>
        <v>["MRT","An unknown number of  people are living with HIV in Mauritania&lt;br/&gt;63 people out of 100 are getting treatment for their HIV. Mauritania&lt;br/&gt;5300 are infected with HIV each year. Mauritania&lt;br/&gt; - UNAIDS"],</v>
      </c>
      <c r="F133" t="str">
        <f>""&amp;IF(VLOOKUP($B133,hiv!$B:$JB,116,FALSE)&gt;0,VLOOKUP($B133,hiv!$B:$JB,116,FALSE),"An unknown number of ")&amp;" people are living with HIV in "&amp;A133</f>
        <v>An unknown number of  people are living with HIV in Mauritania</v>
      </c>
      <c r="G133" t="str">
        <f>""&amp;IF(VLOOKUP($B133,hiv!$B:$JB,119,FALSE)&gt;0,VLOOKUP($B133,hiv!$B:$JB,119,FALSE),"An unknown number of ")&amp;" people out of 100 are getting treatment for their HIV. "&amp;A133</f>
        <v>63 people out of 100 are getting treatment for their HIV. Mauritania</v>
      </c>
      <c r="H133" t="str">
        <f>""&amp;IF(VLOOKUP($B133,hiv!$B:$JB,117,FALSE)&gt;0,VLOOKUP($B133,hiv!$B:$JB,117,FALSE),"An unknown number of ")&amp;" are infected with HIV each year. "&amp;A133</f>
        <v>5300 are infected with HIV each year. Mauritania</v>
      </c>
    </row>
    <row r="134" spans="1:8">
      <c r="A134" t="s">
        <v>388</v>
      </c>
      <c r="B134" t="s">
        <v>3192</v>
      </c>
      <c r="C134" t="s">
        <v>2214</v>
      </c>
      <c r="D134" t="str">
        <f t="shared" si="4"/>
        <v>["MUS"],</v>
      </c>
      <c r="E134" t="str">
        <f t="shared" si="5"/>
        <v>["MUS","1000 people are living with HIV in Mauritius&lt;br/&gt;100 people out of 100 are getting treatment for their HIV. Mauritius&lt;br/&gt;11000 are infected with HIV each year. Mauritius&lt;br/&gt; - UNAIDS"],</v>
      </c>
      <c r="F134" t="str">
        <f>""&amp;IF(VLOOKUP($B134,hiv!$B:$JB,116,FALSE)&gt;0,VLOOKUP($B134,hiv!$B:$JB,116,FALSE),"An unknown number of ")&amp;" people are living with HIV in "&amp;A134</f>
        <v>1000 people are living with HIV in Mauritius</v>
      </c>
      <c r="G134" t="str">
        <f>""&amp;IF(VLOOKUP($B134,hiv!$B:$JB,119,FALSE)&gt;0,VLOOKUP($B134,hiv!$B:$JB,119,FALSE),"An unknown number of ")&amp;" people out of 100 are getting treatment for their HIV. "&amp;A134</f>
        <v>100 people out of 100 are getting treatment for their HIV. Mauritius</v>
      </c>
      <c r="H134" t="str">
        <f>""&amp;IF(VLOOKUP($B134,hiv!$B:$JB,117,FALSE)&gt;0,VLOOKUP($B134,hiv!$B:$JB,117,FALSE),"An unknown number of ")&amp;" are infected with HIV each year. "&amp;A134</f>
        <v>11000 are infected with HIV each year. Mauritius</v>
      </c>
    </row>
    <row r="135" spans="1:8">
      <c r="A135" t="s">
        <v>387</v>
      </c>
      <c r="B135" t="s">
        <v>3205</v>
      </c>
      <c r="C135" t="s">
        <v>2706</v>
      </c>
      <c r="D135" t="str">
        <f t="shared" si="4"/>
        <v>["FSM"],</v>
      </c>
      <c r="E135" t="str">
        <f t="shared" si="5"/>
        <v>["FSM","An unknown number of  people are living with HIV in Micronesia, Fed. Sts.&lt;br/&gt;An unknown number of  people out of 100 are getting treatment for their HIV. Micronesia, Fed. Sts.&lt;br/&gt;An unknown number of  are infected with HIV each year. Micronesia, Fed. Sts.&lt;br/&gt; - UNAIDS"],</v>
      </c>
      <c r="F135" t="str">
        <f>""&amp;IF(VLOOKUP($B135,hiv!$B:$JB,116,FALSE)&gt;0,VLOOKUP($B135,hiv!$B:$JB,116,FALSE),"An unknown number of ")&amp;" people are living with HIV in "&amp;A135</f>
        <v>An unknown number of  people are living with HIV in Micronesia, Fed. Sts.</v>
      </c>
      <c r="G135" t="str">
        <f>""&amp;IF(VLOOKUP($B135,hiv!$B:$JB,119,FALSE)&gt;0,VLOOKUP($B135,hiv!$B:$JB,119,FALSE),"An unknown number of ")&amp;" people out of 100 are getting treatment for their HIV. "&amp;A135</f>
        <v>An unknown number of  people out of 100 are getting treatment for their HIV. Micronesia, Fed. Sts.</v>
      </c>
      <c r="H135" t="str">
        <f>""&amp;IF(VLOOKUP($B135,hiv!$B:$JB,117,FALSE)&gt;0,VLOOKUP($B135,hiv!$B:$JB,117,FALSE),"An unknown number of ")&amp;" are infected with HIV each year. "&amp;A135</f>
        <v>An unknown number of  are infected with HIV each year. Micronesia, Fed. Sts.</v>
      </c>
    </row>
    <row r="136" spans="1:8">
      <c r="A136" t="s">
        <v>386</v>
      </c>
      <c r="B136" t="s">
        <v>3216</v>
      </c>
      <c r="C136" t="s">
        <v>2285</v>
      </c>
      <c r="D136" t="str">
        <f t="shared" si="4"/>
        <v>["MDA"],</v>
      </c>
      <c r="E136" t="str">
        <f t="shared" si="5"/>
        <v>["MDA","1000 people are living with HIV in Moldova&lt;br/&gt;93 people out of 100 are getting treatment for their HIV. Moldova&lt;br/&gt;14000 are infected with HIV each year. Moldova&lt;br/&gt; - UNAIDS"],</v>
      </c>
      <c r="F136" t="str">
        <f>""&amp;IF(VLOOKUP($B136,hiv!$B:$JB,116,FALSE)&gt;0,VLOOKUP($B136,hiv!$B:$JB,116,FALSE),"An unknown number of ")&amp;" people are living with HIV in "&amp;A136</f>
        <v>1000 people are living with HIV in Moldova</v>
      </c>
      <c r="G136" t="str">
        <f>""&amp;IF(VLOOKUP($B136,hiv!$B:$JB,119,FALSE)&gt;0,VLOOKUP($B136,hiv!$B:$JB,119,FALSE),"An unknown number of ")&amp;" people out of 100 are getting treatment for their HIV. "&amp;A136</f>
        <v>93 people out of 100 are getting treatment for their HIV. Moldova</v>
      </c>
      <c r="H136" t="str">
        <f>""&amp;IF(VLOOKUP($B136,hiv!$B:$JB,117,FALSE)&gt;0,VLOOKUP($B136,hiv!$B:$JB,117,FALSE),"An unknown number of ")&amp;" are infected with HIV each year. "&amp;A136</f>
        <v>14000 are infected with HIV each year. Moldova</v>
      </c>
    </row>
    <row r="137" spans="1:8">
      <c r="A137" t="s">
        <v>385</v>
      </c>
      <c r="B137" t="s">
        <v>3227</v>
      </c>
      <c r="C137" t="s">
        <v>2497</v>
      </c>
      <c r="D137" t="str">
        <f t="shared" si="4"/>
        <v>["MNG"],</v>
      </c>
      <c r="E137" t="str">
        <f t="shared" si="5"/>
        <v>["MNG","100 people are living with HIV in Mongolia&lt;br/&gt;An unknown number of  people out of 100 are getting treatment for their HIV. Mongolia&lt;br/&gt;1000 are infected with HIV each year. Mongolia&lt;br/&gt; - UNAIDS"],</v>
      </c>
      <c r="F137" t="str">
        <f>""&amp;IF(VLOOKUP($B137,hiv!$B:$JB,116,FALSE)&gt;0,VLOOKUP($B137,hiv!$B:$JB,116,FALSE),"An unknown number of ")&amp;" people are living with HIV in "&amp;A137</f>
        <v>100 people are living with HIV in Mongolia</v>
      </c>
      <c r="G137" t="str">
        <f>""&amp;IF(VLOOKUP($B137,hiv!$B:$JB,119,FALSE)&gt;0,VLOOKUP($B137,hiv!$B:$JB,119,FALSE),"An unknown number of ")&amp;" people out of 100 are getting treatment for their HIV. "&amp;A137</f>
        <v>An unknown number of  people out of 100 are getting treatment for their HIV. Mongolia</v>
      </c>
      <c r="H137" t="str">
        <f>""&amp;IF(VLOOKUP($B137,hiv!$B:$JB,117,FALSE)&gt;0,VLOOKUP($B137,hiv!$B:$JB,117,FALSE),"An unknown number of ")&amp;" are infected with HIV each year. "&amp;A137</f>
        <v>1000 are infected with HIV each year. Mongolia</v>
      </c>
    </row>
    <row r="138" spans="1:8">
      <c r="A138" t="s">
        <v>384</v>
      </c>
      <c r="B138" t="s">
        <v>3238</v>
      </c>
      <c r="C138" t="s">
        <v>2032</v>
      </c>
      <c r="D138" t="str">
        <f t="shared" si="4"/>
        <v>["MSR"],</v>
      </c>
      <c r="E138" t="str">
        <f t="shared" si="5"/>
        <v>["MSR","An unknown number of  people are living with HIV in Montserrat&lt;br/&gt;An unknown number of  people out of 100 are getting treatment for their HIV. Montserrat&lt;br/&gt;An unknown number of  are infected with HIV each year. Montserrat&lt;br/&gt; - UNAIDS"],</v>
      </c>
      <c r="F138" t="str">
        <f>""&amp;IF(VLOOKUP($B138,hiv!$B:$JB,116,FALSE)&gt;0,VLOOKUP($B138,hiv!$B:$JB,116,FALSE),"An unknown number of ")&amp;" people are living with HIV in "&amp;A138</f>
        <v>An unknown number of  people are living with HIV in Montserrat</v>
      </c>
      <c r="G138" t="str">
        <f>""&amp;IF(VLOOKUP($B138,hiv!$B:$JB,119,FALSE)&gt;0,VLOOKUP($B138,hiv!$B:$JB,119,FALSE),"An unknown number of ")&amp;" people out of 100 are getting treatment for their HIV. "&amp;A138</f>
        <v>An unknown number of  people out of 100 are getting treatment for their HIV. Montserrat</v>
      </c>
      <c r="H138" t="str">
        <f>""&amp;IF(VLOOKUP($B138,hiv!$B:$JB,117,FALSE)&gt;0,VLOOKUP($B138,hiv!$B:$JB,117,FALSE),"An unknown number of ")&amp;" are infected with HIV each year. "&amp;A138</f>
        <v>An unknown number of  are infected with HIV each year. Montserrat</v>
      </c>
    </row>
    <row r="139" spans="1:8">
      <c r="A139" t="s">
        <v>3239</v>
      </c>
      <c r="B139" t="s">
        <v>3240</v>
      </c>
      <c r="C139" t="s">
        <v>2185</v>
      </c>
      <c r="D139" t="str">
        <f t="shared" si="4"/>
        <v>["GRL"],</v>
      </c>
      <c r="E139" t="str">
        <f t="shared" si="5"/>
        <v>["GRL","An unknown number of  people are living with HIV in Greenland&lt;br/&gt;An unknown number of  people out of 100 are getting treatment for their HIV. Greenland&lt;br/&gt;An unknown number of  are infected with HIV each year. Greenland&lt;br/&gt; - UNAIDS"],</v>
      </c>
      <c r="F139" t="str">
        <f>""&amp;IF(VLOOKUP($B139,hiv!$B:$JB,116,FALSE)&gt;0,VLOOKUP($B139,hiv!$B:$JB,116,FALSE),"An unknown number of ")&amp;" people are living with HIV in "&amp;A139</f>
        <v>An unknown number of  people are living with HIV in Greenland</v>
      </c>
      <c r="G139" t="str">
        <f>""&amp;IF(VLOOKUP($B139,hiv!$B:$JB,119,FALSE)&gt;0,VLOOKUP($B139,hiv!$B:$JB,119,FALSE),"An unknown number of ")&amp;" people out of 100 are getting treatment for their HIV. "&amp;A139</f>
        <v>An unknown number of  people out of 100 are getting treatment for their HIV. Greenland</v>
      </c>
      <c r="H139" t="str">
        <f>""&amp;IF(VLOOKUP($B139,hiv!$B:$JB,117,FALSE)&gt;0,VLOOKUP($B139,hiv!$B:$JB,117,FALSE),"An unknown number of ")&amp;" are infected with HIV each year. "&amp;A139</f>
        <v>An unknown number of  are infected with HIV each year. Greenland</v>
      </c>
    </row>
    <row r="140" spans="1:8">
      <c r="A140" t="s">
        <v>3241</v>
      </c>
      <c r="B140" t="s">
        <v>3242</v>
      </c>
      <c r="C140" t="s">
        <v>3131</v>
      </c>
      <c r="D140" t="str">
        <f t="shared" si="4"/>
        <v>["FRO"],</v>
      </c>
      <c r="E140" t="str">
        <f t="shared" si="5"/>
        <v>["FRO","An unknown number of  people are living with HIV in Faroe Islands&lt;br/&gt;An unknown number of  people out of 100 are getting treatment for their HIV. Faroe Islands&lt;br/&gt;An unknown number of  are infected with HIV each year. Faroe Islands&lt;br/&gt; - UNAIDS"],</v>
      </c>
      <c r="F140" t="str">
        <f>""&amp;IF(VLOOKUP($B140,hiv!$B:$JB,116,FALSE)&gt;0,VLOOKUP($B140,hiv!$B:$JB,116,FALSE),"An unknown number of ")&amp;" people are living with HIV in "&amp;A140</f>
        <v>An unknown number of  people are living with HIV in Faroe Islands</v>
      </c>
      <c r="G140" t="str">
        <f>""&amp;IF(VLOOKUP($B140,hiv!$B:$JB,119,FALSE)&gt;0,VLOOKUP($B140,hiv!$B:$JB,119,FALSE),"An unknown number of ")&amp;" people out of 100 are getting treatment for their HIV. "&amp;A140</f>
        <v>An unknown number of  people out of 100 are getting treatment for their HIV. Faroe Islands</v>
      </c>
      <c r="H140" t="str">
        <f>""&amp;IF(VLOOKUP($B140,hiv!$B:$JB,117,FALSE)&gt;0,VLOOKUP($B140,hiv!$B:$JB,117,FALSE),"An unknown number of ")&amp;" are infected with HIV each year. "&amp;A140</f>
        <v>An unknown number of  are infected with HIV each year. Faroe Islands</v>
      </c>
    </row>
    <row r="141" spans="1:8">
      <c r="A141" t="s">
        <v>3243</v>
      </c>
      <c r="B141" t="s">
        <v>3244</v>
      </c>
      <c r="C141" t="s">
        <v>3131</v>
      </c>
      <c r="D141" t="str">
        <f t="shared" si="4"/>
        <v>["IMN"],</v>
      </c>
      <c r="E141" t="str">
        <f t="shared" si="5"/>
        <v>["IMN","An unknown number of  people are living with HIV in Isle of Man&lt;br/&gt;An unknown number of  people out of 100 are getting treatment for their HIV. Isle of Man&lt;br/&gt;An unknown number of  are infected with HIV each year. Isle of Man&lt;br/&gt; - UNAIDS"],</v>
      </c>
      <c r="F141" t="str">
        <f>""&amp;IF(VLOOKUP($B141,hiv!$B:$JB,116,FALSE)&gt;0,VLOOKUP($B141,hiv!$B:$JB,116,FALSE),"An unknown number of ")&amp;" people are living with HIV in "&amp;A141</f>
        <v>An unknown number of  people are living with HIV in Isle of Man</v>
      </c>
      <c r="G141" t="str">
        <f>""&amp;IF(VLOOKUP($B141,hiv!$B:$JB,119,FALSE)&gt;0,VLOOKUP($B141,hiv!$B:$JB,119,FALSE),"An unknown number of ")&amp;" people out of 100 are getting treatment for their HIV. "&amp;A141</f>
        <v>An unknown number of  people out of 100 are getting treatment for their HIV. Isle of Man</v>
      </c>
      <c r="H141" t="str">
        <f>""&amp;IF(VLOOKUP($B141,hiv!$B:$JB,117,FALSE)&gt;0,VLOOKUP($B141,hiv!$B:$JB,117,FALSE),"An unknown number of ")&amp;" are infected with HIV each year. "&amp;A141</f>
        <v>An unknown number of  are infected with HIV each year. Isle of Man</v>
      </c>
    </row>
    <row r="142" spans="1:8">
      <c r="A142" t="s">
        <v>3194</v>
      </c>
      <c r="B142" t="s">
        <v>3251</v>
      </c>
      <c r="C142" t="s">
        <v>2138</v>
      </c>
      <c r="D142" t="str">
        <f t="shared" si="4"/>
        <v>["OMN"],</v>
      </c>
      <c r="E142" t="str">
        <f t="shared" si="5"/>
        <v>["OMN","200 people are living with HIV in Oman&lt;br/&gt;An unknown number of  people out of 100 are getting treatment for their HIV. Oman&lt;br/&gt;2400 are infected with HIV each year. Oman&lt;br/&gt; - UNAIDS"],</v>
      </c>
      <c r="F142" t="str">
        <f>""&amp;IF(VLOOKUP($B142,hiv!$B:$JB,116,FALSE)&gt;0,VLOOKUP($B142,hiv!$B:$JB,116,FALSE),"An unknown number of ")&amp;" people are living with HIV in "&amp;A142</f>
        <v>200 people are living with HIV in Oman</v>
      </c>
      <c r="G142" t="str">
        <f>""&amp;IF(VLOOKUP($B142,hiv!$B:$JB,119,FALSE)&gt;0,VLOOKUP($B142,hiv!$B:$JB,119,FALSE),"An unknown number of ")&amp;" people out of 100 are getting treatment for their HIV. "&amp;A142</f>
        <v>An unknown number of  people out of 100 are getting treatment for their HIV. Oman</v>
      </c>
      <c r="H142" t="str">
        <f>""&amp;IF(VLOOKUP($B142,hiv!$B:$JB,117,FALSE)&gt;0,VLOOKUP($B142,hiv!$B:$JB,117,FALSE),"An unknown number of ")&amp;" are infected with HIV each year. "&amp;A142</f>
        <v>2400 are infected with HIV each year. Oman</v>
      </c>
    </row>
    <row r="143" spans="1:8">
      <c r="A143" t="s">
        <v>3253</v>
      </c>
      <c r="B143" t="s">
        <v>3254</v>
      </c>
      <c r="C143" t="s">
        <v>3131</v>
      </c>
      <c r="D143" t="str">
        <f t="shared" si="4"/>
        <v>["EST"],</v>
      </c>
      <c r="E143" t="str">
        <f t="shared" si="5"/>
        <v>["EST","An unknown number of  people are living with HIV in Estonia&lt;br/&gt;An unknown number of  people out of 100 are getting treatment for their HIV. Estonia&lt;br/&gt;An unknown number of  are infected with HIV each year. Estonia&lt;br/&gt; - UNAIDS"],</v>
      </c>
      <c r="F143" t="str">
        <f>""&amp;IF(VLOOKUP($B143,hiv!$B:$JB,116,FALSE)&gt;0,VLOOKUP($B143,hiv!$B:$JB,116,FALSE),"An unknown number of ")&amp;" people are living with HIV in "&amp;A143</f>
        <v>An unknown number of  people are living with HIV in Estonia</v>
      </c>
      <c r="G143" t="str">
        <f>""&amp;IF(VLOOKUP($B143,hiv!$B:$JB,119,FALSE)&gt;0,VLOOKUP($B143,hiv!$B:$JB,119,FALSE),"An unknown number of ")&amp;" people out of 100 are getting treatment for their HIV. "&amp;A143</f>
        <v>An unknown number of  people out of 100 are getting treatment for their HIV. Estonia</v>
      </c>
      <c r="H143" t="str">
        <f>""&amp;IF(VLOOKUP($B143,hiv!$B:$JB,117,FALSE)&gt;0,VLOOKUP($B143,hiv!$B:$JB,117,FALSE),"An unknown number of ")&amp;" are infected with HIV each year. "&amp;A143</f>
        <v>An unknown number of  are infected with HIV each year. Estonia</v>
      </c>
    </row>
    <row r="144" spans="1:8">
      <c r="A144" t="s">
        <v>3262</v>
      </c>
      <c r="B144" t="s">
        <v>3263</v>
      </c>
      <c r="C144" t="s">
        <v>3131</v>
      </c>
      <c r="D144" t="str">
        <f t="shared" si="4"/>
        <v>["LVA"],</v>
      </c>
      <c r="E144" t="str">
        <f t="shared" si="5"/>
        <v>["LVA","500 people are living with HIV in Latvia&lt;br/&gt;An unknown number of  people out of 100 are getting treatment for their HIV. Latvia&lt;br/&gt;5600 are infected with HIV each year. Latvia&lt;br/&gt; - UNAIDS"],</v>
      </c>
      <c r="F144" t="str">
        <f>""&amp;IF(VLOOKUP($B144,hiv!$B:$JB,116,FALSE)&gt;0,VLOOKUP($B144,hiv!$B:$JB,116,FALSE),"An unknown number of ")&amp;" people are living with HIV in "&amp;A144</f>
        <v>500 people are living with HIV in Latvia</v>
      </c>
      <c r="G144" t="str">
        <f>""&amp;IF(VLOOKUP($B144,hiv!$B:$JB,119,FALSE)&gt;0,VLOOKUP($B144,hiv!$B:$JB,119,FALSE),"An unknown number of ")&amp;" people out of 100 are getting treatment for their HIV. "&amp;A144</f>
        <v>An unknown number of  people out of 100 are getting treatment for their HIV. Latvia</v>
      </c>
      <c r="H144" t="str">
        <f>""&amp;IF(VLOOKUP($B144,hiv!$B:$JB,117,FALSE)&gt;0,VLOOKUP($B144,hiv!$B:$JB,117,FALSE),"An unknown number of ")&amp;" are infected with HIV each year. "&amp;A144</f>
        <v>5600 are infected with HIV each year. Latvia</v>
      </c>
    </row>
    <row r="145" spans="1:8">
      <c r="A145" t="s">
        <v>3265</v>
      </c>
      <c r="B145" t="s">
        <v>3266</v>
      </c>
      <c r="C145" t="s">
        <v>3131</v>
      </c>
      <c r="D145" t="str">
        <f t="shared" si="4"/>
        <v>["LTU"],</v>
      </c>
      <c r="E145" t="str">
        <f t="shared" si="5"/>
        <v>["LTU","500 people are living with HIV in Lithuania&lt;br/&gt;An unknown number of  people out of 100 are getting treatment for their HIV. Lithuania&lt;br/&gt;3400 are infected with HIV each year. Lithuania&lt;br/&gt; - UNAIDS"],</v>
      </c>
      <c r="F145" t="str">
        <f>""&amp;IF(VLOOKUP($B145,hiv!$B:$JB,116,FALSE)&gt;0,VLOOKUP($B145,hiv!$B:$JB,116,FALSE),"An unknown number of ")&amp;" people are living with HIV in "&amp;A145</f>
        <v>500 people are living with HIV in Lithuania</v>
      </c>
      <c r="G145" t="str">
        <f>""&amp;IF(VLOOKUP($B145,hiv!$B:$JB,119,FALSE)&gt;0,VLOOKUP($B145,hiv!$B:$JB,119,FALSE),"An unknown number of ")&amp;" people out of 100 are getting treatment for their HIV. "&amp;A145</f>
        <v>An unknown number of  people out of 100 are getting treatment for their HIV. Lithuania</v>
      </c>
      <c r="H145" t="str">
        <f>""&amp;IF(VLOOKUP($B145,hiv!$B:$JB,117,FALSE)&gt;0,VLOOKUP($B145,hiv!$B:$JB,117,FALSE),"An unknown number of ")&amp;" are infected with HIV each year. "&amp;A145</f>
        <v>3400 are infected with HIV each year. Lithuania</v>
      </c>
    </row>
    <row r="146" spans="1:8">
      <c r="A146" t="s">
        <v>3275</v>
      </c>
      <c r="B146" t="s">
        <v>3276</v>
      </c>
      <c r="C146" t="s">
        <v>2285</v>
      </c>
      <c r="D146" t="str">
        <f t="shared" si="4"/>
        <v>["POL"],</v>
      </c>
      <c r="E146" t="str">
        <f t="shared" si="5"/>
        <v>["POL","An unknown number of  people are living with HIV in Poland&lt;br/&gt;An unknown number of  people out of 100 are getting treatment for their HIV. Poland&lt;br/&gt;An unknown number of  are infected with HIV each year. Poland&lt;br/&gt; - UNAIDS"],</v>
      </c>
      <c r="F146" t="str">
        <f>""&amp;IF(VLOOKUP($B146,hiv!$B:$JB,116,FALSE)&gt;0,VLOOKUP($B146,hiv!$B:$JB,116,FALSE),"An unknown number of ")&amp;" people are living with HIV in "&amp;A146</f>
        <v>An unknown number of  people are living with HIV in Poland</v>
      </c>
      <c r="G146" t="str">
        <f>""&amp;IF(VLOOKUP($B146,hiv!$B:$JB,119,FALSE)&gt;0,VLOOKUP($B146,hiv!$B:$JB,119,FALSE),"An unknown number of ")&amp;" people out of 100 are getting treatment for their HIV. "&amp;A146</f>
        <v>An unknown number of  people out of 100 are getting treatment for their HIV. Poland</v>
      </c>
      <c r="H146" t="str">
        <f>""&amp;IF(VLOOKUP($B146,hiv!$B:$JB,117,FALSE)&gt;0,VLOOKUP($B146,hiv!$B:$JB,117,FALSE),"An unknown number of ")&amp;" are infected with HIV each year. "&amp;A146</f>
        <v>An unknown number of  are infected with HIV each year. Poland</v>
      </c>
    </row>
    <row r="147" spans="1:8">
      <c r="A147" t="s">
        <v>3287</v>
      </c>
      <c r="B147" t="s">
        <v>3288</v>
      </c>
      <c r="C147" t="s">
        <v>3289</v>
      </c>
      <c r="D147" t="str">
        <f t="shared" si="4"/>
        <v>["ASM"],</v>
      </c>
      <c r="E147" t="str">
        <f t="shared" si="5"/>
        <v>["ASM","An unknown number of  people are living with HIV in American Samoa&lt;br/&gt;An unknown number of  people out of 100 are getting treatment for their HIV. American Samoa&lt;br/&gt;An unknown number of  are infected with HIV each year. American Samoa&lt;br/&gt; - UNAIDS"],</v>
      </c>
      <c r="F147" t="str">
        <f>""&amp;IF(VLOOKUP($B147,hiv!$B:$JB,116,FALSE)&gt;0,VLOOKUP($B147,hiv!$B:$JB,116,FALSE),"An unknown number of ")&amp;" people are living with HIV in "&amp;A147</f>
        <v>An unknown number of  people are living with HIV in American Samoa</v>
      </c>
      <c r="G147" t="str">
        <f>""&amp;IF(VLOOKUP($B147,hiv!$B:$JB,119,FALSE)&gt;0,VLOOKUP($B147,hiv!$B:$JB,119,FALSE),"An unknown number of ")&amp;" people out of 100 are getting treatment for their HIV. "&amp;A147</f>
        <v>An unknown number of  people out of 100 are getting treatment for their HIV. American Samoa</v>
      </c>
      <c r="H147" t="str">
        <f>""&amp;IF(VLOOKUP($B147,hiv!$B:$JB,117,FALSE)&gt;0,VLOOKUP($B147,hiv!$B:$JB,117,FALSE),"An unknown number of ")&amp;" are infected with HIV each year. "&amp;A147</f>
        <v>An unknown number of  are infected with HIV each year. American Samoa</v>
      </c>
    </row>
    <row r="148" spans="1:8">
      <c r="A148" t="s">
        <v>3290</v>
      </c>
      <c r="B148" t="s">
        <v>3291</v>
      </c>
      <c r="C148" t="s">
        <v>3289</v>
      </c>
      <c r="D148" t="str">
        <f t="shared" si="4"/>
        <v>["PYF"],</v>
      </c>
      <c r="E148" t="str">
        <f t="shared" si="5"/>
        <v>["PYF","An unknown number of  people are living with HIV in French Polynesia&lt;br/&gt;An unknown number of  people out of 100 are getting treatment for their HIV. French Polynesia&lt;br/&gt;An unknown number of  are infected with HIV each year. French Polynesia&lt;br/&gt; - UNAIDS"],</v>
      </c>
      <c r="F148" t="str">
        <f>""&amp;IF(VLOOKUP($B148,hiv!$B:$JB,116,FALSE)&gt;0,VLOOKUP($B148,hiv!$B:$JB,116,FALSE),"An unknown number of ")&amp;" people are living with HIV in "&amp;A148</f>
        <v>An unknown number of  people are living with HIV in French Polynesia</v>
      </c>
      <c r="G148" t="str">
        <f>""&amp;IF(VLOOKUP($B148,hiv!$B:$JB,119,FALSE)&gt;0,VLOOKUP($B148,hiv!$B:$JB,119,FALSE),"An unknown number of ")&amp;" people out of 100 are getting treatment for their HIV. "&amp;A148</f>
        <v>An unknown number of  people out of 100 are getting treatment for their HIV. French Polynesia</v>
      </c>
      <c r="H148" t="str">
        <f>""&amp;IF(VLOOKUP($B148,hiv!$B:$JB,117,FALSE)&gt;0,VLOOKUP($B148,hiv!$B:$JB,117,FALSE),"An unknown number of ")&amp;" are infected with HIV each year. "&amp;A148</f>
        <v>An unknown number of  are infected with HIV each year. French Polynesia</v>
      </c>
    </row>
    <row r="149" spans="1:8">
      <c r="A149" t="s">
        <v>3294</v>
      </c>
      <c r="B149" t="s">
        <v>3295</v>
      </c>
      <c r="C149" t="s">
        <v>2806</v>
      </c>
      <c r="D149" t="str">
        <f t="shared" si="4"/>
        <v>["PRT"],</v>
      </c>
      <c r="E149" t="str">
        <f t="shared" si="5"/>
        <v>["PRT","An unknown number of  people are living with HIV in Portugal&lt;br/&gt;An unknown number of  people out of 100 are getting treatment for their HIV. Portugal&lt;br/&gt;An unknown number of  are infected with HIV each year. Portugal&lt;br/&gt; - UNAIDS"],</v>
      </c>
      <c r="F149" t="str">
        <f>""&amp;IF(VLOOKUP($B149,hiv!$B:$JB,116,FALSE)&gt;0,VLOOKUP($B149,hiv!$B:$JB,116,FALSE),"An unknown number of ")&amp;" people are living with HIV in "&amp;A149</f>
        <v>An unknown number of  people are living with HIV in Portugal</v>
      </c>
      <c r="G149" t="str">
        <f>""&amp;IF(VLOOKUP($B149,hiv!$B:$JB,119,FALSE)&gt;0,VLOOKUP($B149,hiv!$B:$JB,119,FALSE),"An unknown number of ")&amp;" people out of 100 are getting treatment for their HIV. "&amp;A149</f>
        <v>An unknown number of  people out of 100 are getting treatment for their HIV. Portugal</v>
      </c>
      <c r="H149" t="str">
        <f>""&amp;IF(VLOOKUP($B149,hiv!$B:$JB,117,FALSE)&gt;0,VLOOKUP($B149,hiv!$B:$JB,117,FALSE),"An unknown number of ")&amp;" are infected with HIV each year. "&amp;A149</f>
        <v>An unknown number of  are infected with HIV each year. Portugal</v>
      </c>
    </row>
    <row r="150" spans="1:8">
      <c r="A150" t="s">
        <v>3297</v>
      </c>
      <c r="B150" t="s">
        <v>3298</v>
      </c>
      <c r="C150" t="s">
        <v>2032</v>
      </c>
      <c r="D150" t="str">
        <f t="shared" si="4"/>
        <v>["PRI"],</v>
      </c>
      <c r="E150" t="str">
        <f t="shared" si="5"/>
        <v>["PRI","An unknown number of  people are living with HIV in Puerto Rico&lt;br/&gt;An unknown number of  people out of 100 are getting treatment for their HIV. Puerto Rico&lt;br/&gt;An unknown number of  are infected with HIV each year. Puerto Rico&lt;br/&gt; - UNAIDS"],</v>
      </c>
      <c r="F150" t="str">
        <f>""&amp;IF(VLOOKUP($B150,hiv!$B:$JB,116,FALSE)&gt;0,VLOOKUP($B150,hiv!$B:$JB,116,FALSE),"An unknown number of ")&amp;" people are living with HIV in "&amp;A150</f>
        <v>An unknown number of  people are living with HIV in Puerto Rico</v>
      </c>
      <c r="G150" t="str">
        <f>""&amp;IF(VLOOKUP($B150,hiv!$B:$JB,119,FALSE)&gt;0,VLOOKUP($B150,hiv!$B:$JB,119,FALSE),"An unknown number of ")&amp;" people out of 100 are getting treatment for their HIV. "&amp;A150</f>
        <v>An unknown number of  people out of 100 are getting treatment for their HIV. Puerto Rico</v>
      </c>
      <c r="H150" t="str">
        <f>""&amp;IF(VLOOKUP($B150,hiv!$B:$JB,117,FALSE)&gt;0,VLOOKUP($B150,hiv!$B:$JB,117,FALSE),"An unknown number of ")&amp;" are infected with HIV each year. "&amp;A150</f>
        <v>An unknown number of  are infected with HIV each year. Puerto Rico</v>
      </c>
    </row>
    <row r="151" spans="1:8">
      <c r="A151" t="s">
        <v>3301</v>
      </c>
      <c r="B151" t="s">
        <v>3302</v>
      </c>
      <c r="C151" t="s">
        <v>2138</v>
      </c>
      <c r="D151" t="str">
        <f t="shared" si="4"/>
        <v>["QAT"],</v>
      </c>
      <c r="E151" t="str">
        <f t="shared" si="5"/>
        <v>["QAT","An unknown number of  people are living with HIV in Qatar&lt;br/&gt;An unknown number of  people out of 100 are getting treatment for their HIV. Qatar&lt;br/&gt;An unknown number of  are infected with HIV each year. Qatar&lt;br/&gt; - UNAIDS"],</v>
      </c>
      <c r="F151" t="str">
        <f>""&amp;IF(VLOOKUP($B151,hiv!$B:$JB,116,FALSE)&gt;0,VLOOKUP($B151,hiv!$B:$JB,116,FALSE),"An unknown number of ")&amp;" people are living with HIV in "&amp;A151</f>
        <v>An unknown number of  people are living with HIV in Qatar</v>
      </c>
      <c r="G151" t="str">
        <f>""&amp;IF(VLOOKUP($B151,hiv!$B:$JB,119,FALSE)&gt;0,VLOOKUP($B151,hiv!$B:$JB,119,FALSE),"An unknown number of ")&amp;" people out of 100 are getting treatment for their HIV. "&amp;A151</f>
        <v>An unknown number of  people out of 100 are getting treatment for their HIV. Qatar</v>
      </c>
      <c r="H151" t="str">
        <f>""&amp;IF(VLOOKUP($B151,hiv!$B:$JB,117,FALSE)&gt;0,VLOOKUP($B151,hiv!$B:$JB,117,FALSE),"An unknown number of ")&amp;" are infected with HIV each year. "&amp;A151</f>
        <v>An unknown number of  are infected with HIV each year. Qatar</v>
      </c>
    </row>
    <row r="152" spans="1:8">
      <c r="A152" t="s">
        <v>2915</v>
      </c>
      <c r="B152" t="s">
        <v>3312</v>
      </c>
      <c r="C152" t="s">
        <v>2285</v>
      </c>
      <c r="D152" t="str">
        <f t="shared" si="4"/>
        <v>["RUS"],</v>
      </c>
      <c r="E152" t="str">
        <f t="shared" si="5"/>
        <v>["RUS","An unknown number of  people are living with HIV in Russian Federation&lt;br/&gt;An unknown number of  people out of 100 are getting treatment for their HIV. Russian Federation&lt;br/&gt;An unknown number of  are infected with HIV each year. Russian Federation&lt;br/&gt; - UNAIDS"],</v>
      </c>
      <c r="F152" t="str">
        <f>""&amp;IF(VLOOKUP($B152,hiv!$B:$JB,116,FALSE)&gt;0,VLOOKUP($B152,hiv!$B:$JB,116,FALSE),"An unknown number of ")&amp;" people are living with HIV in "&amp;A152</f>
        <v>An unknown number of  people are living with HIV in Russian Federation</v>
      </c>
      <c r="G152" t="str">
        <f>""&amp;IF(VLOOKUP($B152,hiv!$B:$JB,119,FALSE)&gt;0,VLOOKUP($B152,hiv!$B:$JB,119,FALSE),"An unknown number of ")&amp;" people out of 100 are getting treatment for their HIV. "&amp;A152</f>
        <v>An unknown number of  people out of 100 are getting treatment for their HIV. Russian Federation</v>
      </c>
      <c r="H152" t="str">
        <f>""&amp;IF(VLOOKUP($B152,hiv!$B:$JB,117,FALSE)&gt;0,VLOOKUP($B152,hiv!$B:$JB,117,FALSE),"An unknown number of ")&amp;" are infected with HIV each year. "&amp;A152</f>
        <v>An unknown number of  are infected with HIV each year. Russian Federation</v>
      </c>
    </row>
    <row r="153" spans="1:8">
      <c r="A153" t="s">
        <v>3314</v>
      </c>
      <c r="B153" t="s">
        <v>3315</v>
      </c>
      <c r="C153" t="s">
        <v>2138</v>
      </c>
      <c r="D153" t="str">
        <f t="shared" si="4"/>
        <v>["SAU"],</v>
      </c>
      <c r="E153" t="str">
        <f t="shared" si="5"/>
        <v>["SAU","An unknown number of  people are living with HIV in Saudi Arabia&lt;br/&gt;An unknown number of  people out of 100 are getting treatment for their HIV. Saudi Arabia&lt;br/&gt;An unknown number of  are infected with HIV each year. Saudi Arabia&lt;br/&gt; - UNAIDS"],</v>
      </c>
      <c r="F153" t="str">
        <f>""&amp;IF(VLOOKUP($B153,hiv!$B:$JB,116,FALSE)&gt;0,VLOOKUP($B153,hiv!$B:$JB,116,FALSE),"An unknown number of ")&amp;" people are living with HIV in "&amp;A153</f>
        <v>An unknown number of  people are living with HIV in Saudi Arabia</v>
      </c>
      <c r="G153" t="str">
        <f>""&amp;IF(VLOOKUP($B153,hiv!$B:$JB,119,FALSE)&gt;0,VLOOKUP($B153,hiv!$B:$JB,119,FALSE),"An unknown number of ")&amp;" people out of 100 are getting treatment for their HIV. "&amp;A153</f>
        <v>An unknown number of  people out of 100 are getting treatment for their HIV. Saudi Arabia</v>
      </c>
      <c r="H153" t="str">
        <f>""&amp;IF(VLOOKUP($B153,hiv!$B:$JB,117,FALSE)&gt;0,VLOOKUP($B153,hiv!$B:$JB,117,FALSE),"An unknown number of ")&amp;" are infected with HIV each year. "&amp;A153</f>
        <v>An unknown number of  are infected with HIV each year. Saudi Arabia</v>
      </c>
    </row>
    <row r="154" spans="1:8">
      <c r="A154" t="s">
        <v>3325</v>
      </c>
      <c r="B154" t="s">
        <v>3326</v>
      </c>
      <c r="C154" t="s">
        <v>2341</v>
      </c>
      <c r="D154" t="str">
        <f t="shared" si="4"/>
        <v>["SGP"],</v>
      </c>
      <c r="E154" t="str">
        <f t="shared" si="5"/>
        <v>["SGP","200 people are living with HIV in Singapore&lt;br/&gt;An unknown number of  people out of 100 are getting treatment for their HIV. Singapore&lt;br/&gt;7900 are infected with HIV each year. Singapore&lt;br/&gt; - UNAIDS"],</v>
      </c>
      <c r="F154" t="str">
        <f>""&amp;IF(VLOOKUP($B154,hiv!$B:$JB,116,FALSE)&gt;0,VLOOKUP($B154,hiv!$B:$JB,116,FALSE),"An unknown number of ")&amp;" people are living with HIV in "&amp;A154</f>
        <v>200 people are living with HIV in Singapore</v>
      </c>
      <c r="G154" t="str">
        <f>""&amp;IF(VLOOKUP($B154,hiv!$B:$JB,119,FALSE)&gt;0,VLOOKUP($B154,hiv!$B:$JB,119,FALSE),"An unknown number of ")&amp;" people out of 100 are getting treatment for their HIV. "&amp;A154</f>
        <v>An unknown number of  people out of 100 are getting treatment for their HIV. Singapore</v>
      </c>
      <c r="H154" t="str">
        <f>""&amp;IF(VLOOKUP($B154,hiv!$B:$JB,117,FALSE)&gt;0,VLOOKUP($B154,hiv!$B:$JB,117,FALSE),"An unknown number of ")&amp;" are infected with HIV each year. "&amp;A154</f>
        <v>7900 are infected with HIV each year. Singapore</v>
      </c>
    </row>
    <row r="155" spans="1:8">
      <c r="A155" t="s">
        <v>383</v>
      </c>
      <c r="B155" t="s">
        <v>3337</v>
      </c>
      <c r="C155" t="s">
        <v>2209</v>
      </c>
      <c r="D155" t="str">
        <f t="shared" si="4"/>
        <v>["MAR"],</v>
      </c>
      <c r="E155" t="str">
        <f t="shared" si="5"/>
        <v>["MAR","1000 people are living with HIV in Morocco&lt;br/&gt;73 people out of 100 are getting treatment for their HIV. Morocco&lt;br/&gt;21000 are infected with HIV each year. Morocco&lt;br/&gt; - UNAIDS"],</v>
      </c>
      <c r="F155" t="str">
        <f>""&amp;IF(VLOOKUP($B155,hiv!$B:$JB,116,FALSE)&gt;0,VLOOKUP($B155,hiv!$B:$JB,116,FALSE),"An unknown number of ")&amp;" people are living with HIV in "&amp;A155</f>
        <v>1000 people are living with HIV in Morocco</v>
      </c>
      <c r="G155" t="str">
        <f>""&amp;IF(VLOOKUP($B155,hiv!$B:$JB,119,FALSE)&gt;0,VLOOKUP($B155,hiv!$B:$JB,119,FALSE),"An unknown number of ")&amp;" people out of 100 are getting treatment for their HIV. "&amp;A155</f>
        <v>73 people out of 100 are getting treatment for their HIV. Morocco</v>
      </c>
      <c r="H155" t="str">
        <f>""&amp;IF(VLOOKUP($B155,hiv!$B:$JB,117,FALSE)&gt;0,VLOOKUP($B155,hiv!$B:$JB,117,FALSE),"An unknown number of ")&amp;" are infected with HIV each year. "&amp;A155</f>
        <v>21000 are infected with HIV each year. Morocco</v>
      </c>
    </row>
    <row r="156" spans="1:8">
      <c r="A156" t="s">
        <v>382</v>
      </c>
      <c r="B156" t="s">
        <v>3349</v>
      </c>
      <c r="C156" t="s">
        <v>2214</v>
      </c>
      <c r="D156" t="str">
        <f t="shared" si="4"/>
        <v>["MOZ"],</v>
      </c>
      <c r="E156" t="str">
        <f t="shared" si="5"/>
        <v>["MOZ","130000 people are living with HIV in Mozambique&lt;br/&gt;100 people out of 100 are getting treatment for their HIV. Mozambique&lt;br/&gt;2100000 are infected with HIV each year. Mozambique&lt;br/&gt; - UNAIDS"],</v>
      </c>
      <c r="F156" t="str">
        <f>""&amp;IF(VLOOKUP($B156,hiv!$B:$JB,116,FALSE)&gt;0,VLOOKUP($B156,hiv!$B:$JB,116,FALSE),"An unknown number of ")&amp;" people are living with HIV in "&amp;A156</f>
        <v>130000 people are living with HIV in Mozambique</v>
      </c>
      <c r="G156" t="str">
        <f>""&amp;IF(VLOOKUP($B156,hiv!$B:$JB,119,FALSE)&gt;0,VLOOKUP($B156,hiv!$B:$JB,119,FALSE),"An unknown number of ")&amp;" people out of 100 are getting treatment for their HIV. "&amp;A156</f>
        <v>100 people out of 100 are getting treatment for their HIV. Mozambique</v>
      </c>
      <c r="H156" t="str">
        <f>""&amp;IF(VLOOKUP($B156,hiv!$B:$JB,117,FALSE)&gt;0,VLOOKUP($B156,hiv!$B:$JB,117,FALSE),"An unknown number of ")&amp;" are infected with HIV each year. "&amp;A156</f>
        <v>2100000 are infected with HIV each year. Mozambique</v>
      </c>
    </row>
    <row r="157" spans="1:8">
      <c r="A157" t="s">
        <v>381</v>
      </c>
      <c r="B157" t="s">
        <v>3361</v>
      </c>
      <c r="C157" t="s">
        <v>2341</v>
      </c>
      <c r="D157" t="str">
        <f t="shared" si="4"/>
        <v>["MMR"],</v>
      </c>
      <c r="E157" t="str">
        <f t="shared" si="5"/>
        <v>["MMR","10000 people are living with HIV in Myanmar&lt;br/&gt;85 people out of 100 are getting treatment for their HIV. Myanmar&lt;br/&gt;230000 are infected with HIV each year. Myanmar&lt;br/&gt; - UNAIDS"],</v>
      </c>
      <c r="F157" t="str">
        <f>""&amp;IF(VLOOKUP($B157,hiv!$B:$JB,116,FALSE)&gt;0,VLOOKUP($B157,hiv!$B:$JB,116,FALSE),"An unknown number of ")&amp;" people are living with HIV in "&amp;A157</f>
        <v>10000 people are living with HIV in Myanmar</v>
      </c>
      <c r="G157" t="str">
        <f>""&amp;IF(VLOOKUP($B157,hiv!$B:$JB,119,FALSE)&gt;0,VLOOKUP($B157,hiv!$B:$JB,119,FALSE),"An unknown number of ")&amp;" people out of 100 are getting treatment for their HIV. "&amp;A157</f>
        <v>85 people out of 100 are getting treatment for their HIV. Myanmar</v>
      </c>
      <c r="H157" t="str">
        <f>""&amp;IF(VLOOKUP($B157,hiv!$B:$JB,117,FALSE)&gt;0,VLOOKUP($B157,hiv!$B:$JB,117,FALSE),"An unknown number of ")&amp;" are infected with HIV each year. "&amp;A157</f>
        <v>230000 are infected with HIV each year. Myanmar</v>
      </c>
    </row>
    <row r="158" spans="1:8">
      <c r="A158" t="s">
        <v>380</v>
      </c>
      <c r="B158" t="s">
        <v>3364</v>
      </c>
      <c r="C158" t="s">
        <v>2214</v>
      </c>
      <c r="D158" t="str">
        <f t="shared" si="4"/>
        <v>["NAM"],</v>
      </c>
      <c r="E158" t="str">
        <f t="shared" si="5"/>
        <v>["NAM","6900 people are living with HIV in Namibia&lt;br/&gt;100 people out of 100 are getting treatment for their HIV. Namibia&lt;br/&gt;200000 are infected with HIV each year. Namibia&lt;br/&gt; - UNAIDS"],</v>
      </c>
      <c r="F158" t="str">
        <f>""&amp;IF(VLOOKUP($B158,hiv!$B:$JB,116,FALSE)&gt;0,VLOOKUP($B158,hiv!$B:$JB,116,FALSE),"An unknown number of ")&amp;" people are living with HIV in "&amp;A158</f>
        <v>6900 people are living with HIV in Namibia</v>
      </c>
      <c r="G158" t="str">
        <f>""&amp;IF(VLOOKUP($B158,hiv!$B:$JB,119,FALSE)&gt;0,VLOOKUP($B158,hiv!$B:$JB,119,FALSE),"An unknown number of ")&amp;" people out of 100 are getting treatment for their HIV. "&amp;A158</f>
        <v>100 people out of 100 are getting treatment for their HIV. Namibia</v>
      </c>
      <c r="H158" t="str">
        <f>""&amp;IF(VLOOKUP($B158,hiv!$B:$JB,117,FALSE)&gt;0,VLOOKUP($B158,hiv!$B:$JB,117,FALSE),"An unknown number of ")&amp;" are infected with HIV each year. "&amp;A158</f>
        <v>200000 are infected with HIV each year. Namibia</v>
      </c>
    </row>
    <row r="159" spans="1:8">
      <c r="A159" t="s">
        <v>379</v>
      </c>
      <c r="B159" t="s">
        <v>3367</v>
      </c>
      <c r="C159" t="s">
        <v>2341</v>
      </c>
      <c r="D159" t="str">
        <f t="shared" si="4"/>
        <v>["NRU"],</v>
      </c>
      <c r="E159" t="str">
        <f t="shared" si="5"/>
        <v>["NRU","An unknown number of  people are living with HIV in Nauru&lt;br/&gt;An unknown number of  people out of 100 are getting treatment for their HIV. Nauru&lt;br/&gt;An unknown number of  are infected with HIV each year. Nauru&lt;br/&gt; - UNAIDS"],</v>
      </c>
      <c r="F159" t="str">
        <f>""&amp;IF(VLOOKUP($B159,hiv!$B:$JB,116,FALSE)&gt;0,VLOOKUP($B159,hiv!$B:$JB,116,FALSE),"An unknown number of ")&amp;" people are living with HIV in "&amp;A159</f>
        <v>An unknown number of  people are living with HIV in Nauru</v>
      </c>
      <c r="G159" t="str">
        <f>""&amp;IF(VLOOKUP($B159,hiv!$B:$JB,119,FALSE)&gt;0,VLOOKUP($B159,hiv!$B:$JB,119,FALSE),"An unknown number of ")&amp;" people out of 100 are getting treatment for their HIV. "&amp;A159</f>
        <v>An unknown number of  people out of 100 are getting treatment for their HIV. Nauru</v>
      </c>
      <c r="H159" t="str">
        <f>""&amp;IF(VLOOKUP($B159,hiv!$B:$JB,117,FALSE)&gt;0,VLOOKUP($B159,hiv!$B:$JB,117,FALSE),"An unknown number of ")&amp;" are infected with HIV each year. "&amp;A159</f>
        <v>An unknown number of  are infected with HIV each year. Nauru</v>
      </c>
    </row>
    <row r="160" spans="1:8">
      <c r="A160" t="s">
        <v>378</v>
      </c>
      <c r="B160" t="s">
        <v>3368</v>
      </c>
      <c r="C160" t="s">
        <v>2194</v>
      </c>
      <c r="D160" t="str">
        <f t="shared" si="4"/>
        <v>["NPL"],</v>
      </c>
      <c r="E160" t="str">
        <f t="shared" si="5"/>
        <v>["NPL","1000 people are living with HIV in Nepal&lt;br/&gt;51 people out of 100 are getting treatment for their HIV. Nepal&lt;br/&gt;28000 are infected with HIV each year. Nepal&lt;br/&gt; - UNAIDS"],</v>
      </c>
      <c r="F160" t="str">
        <f>""&amp;IF(VLOOKUP($B160,hiv!$B:$JB,116,FALSE)&gt;0,VLOOKUP($B160,hiv!$B:$JB,116,FALSE),"An unknown number of ")&amp;" people are living with HIV in "&amp;A160</f>
        <v>1000 people are living with HIV in Nepal</v>
      </c>
      <c r="G160" t="str">
        <f>""&amp;IF(VLOOKUP($B160,hiv!$B:$JB,119,FALSE)&gt;0,VLOOKUP($B160,hiv!$B:$JB,119,FALSE),"An unknown number of ")&amp;" people out of 100 are getting treatment for their HIV. "&amp;A160</f>
        <v>51 people out of 100 are getting treatment for their HIV. Nepal</v>
      </c>
      <c r="H160" t="str">
        <f>""&amp;IF(VLOOKUP($B160,hiv!$B:$JB,117,FALSE)&gt;0,VLOOKUP($B160,hiv!$B:$JB,117,FALSE),"An unknown number of ")&amp;" are infected with HIV each year. "&amp;A160</f>
        <v>28000 are infected with HIV each year. Nepal</v>
      </c>
    </row>
    <row r="161" spans="1:8">
      <c r="A161" t="s">
        <v>377</v>
      </c>
      <c r="B161" t="s">
        <v>3378</v>
      </c>
      <c r="C161" t="s">
        <v>2032</v>
      </c>
      <c r="D161" t="str">
        <f t="shared" si="4"/>
        <v>["NIC"],</v>
      </c>
      <c r="E161" t="str">
        <f t="shared" si="5"/>
        <v>["NIC","500 people are living with HIV in Nicaragua&lt;br/&gt;98 people out of 100 are getting treatment for their HIV. Nicaragua&lt;br/&gt;9400 are infected with HIV each year. Nicaragua&lt;br/&gt; - UNAIDS"],</v>
      </c>
      <c r="F161" t="str">
        <f>""&amp;IF(VLOOKUP($B161,hiv!$B:$JB,116,FALSE)&gt;0,VLOOKUP($B161,hiv!$B:$JB,116,FALSE),"An unknown number of ")&amp;" people are living with HIV in "&amp;A161</f>
        <v>500 people are living with HIV in Nicaragua</v>
      </c>
      <c r="G161" t="str">
        <f>""&amp;IF(VLOOKUP($B161,hiv!$B:$JB,119,FALSE)&gt;0,VLOOKUP($B161,hiv!$B:$JB,119,FALSE),"An unknown number of ")&amp;" people out of 100 are getting treatment for their HIV. "&amp;A161</f>
        <v>98 people out of 100 are getting treatment for their HIV. Nicaragua</v>
      </c>
      <c r="H161" t="str">
        <f>""&amp;IF(VLOOKUP($B161,hiv!$B:$JB,117,FALSE)&gt;0,VLOOKUP($B161,hiv!$B:$JB,117,FALSE),"An unknown number of ")&amp;" are infected with HIV each year. "&amp;A161</f>
        <v>9400 are infected with HIV each year. Nicaragua</v>
      </c>
    </row>
    <row r="162" spans="1:8">
      <c r="A162" t="s">
        <v>376</v>
      </c>
      <c r="B162" t="s">
        <v>3388</v>
      </c>
      <c r="C162" t="s">
        <v>2214</v>
      </c>
      <c r="D162" t="str">
        <f t="shared" si="4"/>
        <v>["NER"],</v>
      </c>
      <c r="E162" t="str">
        <f t="shared" si="5"/>
        <v>["NER","1300 people are living with HIV in Niger&lt;br/&gt;43 people out of 100 are getting treatment for their HIV. Niger&lt;br/&gt;30000 are infected with HIV each year. Niger&lt;br/&gt; - UNAIDS"],</v>
      </c>
      <c r="F162" t="str">
        <f>""&amp;IF(VLOOKUP($B162,hiv!$B:$JB,116,FALSE)&gt;0,VLOOKUP($B162,hiv!$B:$JB,116,FALSE),"An unknown number of ")&amp;" people are living with HIV in "&amp;A162</f>
        <v>1300 people are living with HIV in Niger</v>
      </c>
      <c r="G162" t="str">
        <f>""&amp;IF(VLOOKUP($B162,hiv!$B:$JB,119,FALSE)&gt;0,VLOOKUP($B162,hiv!$B:$JB,119,FALSE),"An unknown number of ")&amp;" people out of 100 are getting treatment for their HIV. "&amp;A162</f>
        <v>43 people out of 100 are getting treatment for their HIV. Niger</v>
      </c>
      <c r="H162" t="str">
        <f>""&amp;IF(VLOOKUP($B162,hiv!$B:$JB,117,FALSE)&gt;0,VLOOKUP($B162,hiv!$B:$JB,117,FALSE),"An unknown number of ")&amp;" are infected with HIV each year. "&amp;A162</f>
        <v>30000 are infected with HIV each year. Niger</v>
      </c>
    </row>
    <row r="163" spans="1:8">
      <c r="A163" t="s">
        <v>375</v>
      </c>
      <c r="B163" t="s">
        <v>3398</v>
      </c>
      <c r="C163" t="s">
        <v>2214</v>
      </c>
      <c r="D163" t="str">
        <f t="shared" si="4"/>
        <v>["NGA"],</v>
      </c>
      <c r="E163" t="str">
        <f t="shared" si="5"/>
        <v>["NGA","100000 people are living with HIV in Nigeria&lt;br/&gt;43 people out of 100 are getting treatment for their HIV. Nigeria&lt;br/&gt;1600000 are infected with HIV each year. Nigeria&lt;br/&gt; - UNAIDS"],</v>
      </c>
      <c r="F163" t="str">
        <f>""&amp;IF(VLOOKUP($B163,hiv!$B:$JB,116,FALSE)&gt;0,VLOOKUP($B163,hiv!$B:$JB,116,FALSE),"An unknown number of ")&amp;" people are living with HIV in "&amp;A163</f>
        <v>100000 people are living with HIV in Nigeria</v>
      </c>
      <c r="G163" t="str">
        <f>""&amp;IF(VLOOKUP($B163,hiv!$B:$JB,119,FALSE)&gt;0,VLOOKUP($B163,hiv!$B:$JB,119,FALSE),"An unknown number of ")&amp;" people out of 100 are getting treatment for their HIV. "&amp;A163</f>
        <v>43 people out of 100 are getting treatment for their HIV. Nigeria</v>
      </c>
      <c r="H163" t="str">
        <f>""&amp;IF(VLOOKUP($B163,hiv!$B:$JB,117,FALSE)&gt;0,VLOOKUP($B163,hiv!$B:$JB,117,FALSE),"An unknown number of ")&amp;" are infected with HIV each year. "&amp;A163</f>
        <v>1600000 are infected with HIV each year. Nigeria</v>
      </c>
    </row>
    <row r="164" spans="1:8">
      <c r="A164" t="s">
        <v>374</v>
      </c>
      <c r="B164" t="s">
        <v>3409</v>
      </c>
      <c r="C164" t="s">
        <v>2194</v>
      </c>
      <c r="D164" t="str">
        <f t="shared" si="4"/>
        <v>["PAK"],</v>
      </c>
      <c r="E164" t="str">
        <f t="shared" si="5"/>
        <v>["PAK","25000 people are living with HIV in Pakistan&lt;br/&gt;12 people out of 100 are getting treatment for their HIV. Pakistan&lt;br/&gt;180000 are infected with HIV each year. Pakistan&lt;br/&gt; - UNAIDS"],</v>
      </c>
      <c r="F164" t="str">
        <f>""&amp;IF(VLOOKUP($B164,hiv!$B:$JB,116,FALSE)&gt;0,VLOOKUP($B164,hiv!$B:$JB,116,FALSE),"An unknown number of ")&amp;" people are living with HIV in "&amp;A164</f>
        <v>25000 people are living with HIV in Pakistan</v>
      </c>
      <c r="G164" t="str">
        <f>""&amp;IF(VLOOKUP($B164,hiv!$B:$JB,119,FALSE)&gt;0,VLOOKUP($B164,hiv!$B:$JB,119,FALSE),"An unknown number of ")&amp;" people out of 100 are getting treatment for their HIV. "&amp;A164</f>
        <v>12 people out of 100 are getting treatment for their HIV. Pakistan</v>
      </c>
      <c r="H164" t="str">
        <f>""&amp;IF(VLOOKUP($B164,hiv!$B:$JB,117,FALSE)&gt;0,VLOOKUP($B164,hiv!$B:$JB,117,FALSE),"An unknown number of ")&amp;" are infected with HIV each year. "&amp;A164</f>
        <v>180000 are infected with HIV each year. Pakistan</v>
      </c>
    </row>
    <row r="165" spans="1:8">
      <c r="A165" t="s">
        <v>373</v>
      </c>
      <c r="B165" t="s">
        <v>3420</v>
      </c>
      <c r="C165" t="s">
        <v>2706</v>
      </c>
      <c r="D165" t="str">
        <f t="shared" si="4"/>
        <v>["PLW"],</v>
      </c>
      <c r="E165" t="str">
        <f t="shared" si="5"/>
        <v>["PLW","An unknown number of  people are living with HIV in Palau&lt;br/&gt;An unknown number of  people out of 100 are getting treatment for their HIV. Palau&lt;br/&gt;An unknown number of  are infected with HIV each year. Palau&lt;br/&gt; - UNAIDS"],</v>
      </c>
      <c r="F165" t="str">
        <f>""&amp;IF(VLOOKUP($B165,hiv!$B:$JB,116,FALSE)&gt;0,VLOOKUP($B165,hiv!$B:$JB,116,FALSE),"An unknown number of ")&amp;" people are living with HIV in "&amp;A165</f>
        <v>An unknown number of  people are living with HIV in Palau</v>
      </c>
      <c r="G165" t="str">
        <f>""&amp;IF(VLOOKUP($B165,hiv!$B:$JB,119,FALSE)&gt;0,VLOOKUP($B165,hiv!$B:$JB,119,FALSE),"An unknown number of ")&amp;" people out of 100 are getting treatment for their HIV. "&amp;A165</f>
        <v>An unknown number of  people out of 100 are getting treatment for their HIV. Palau</v>
      </c>
      <c r="H165" t="str">
        <f>""&amp;IF(VLOOKUP($B165,hiv!$B:$JB,117,FALSE)&gt;0,VLOOKUP($B165,hiv!$B:$JB,117,FALSE),"An unknown number of ")&amp;" are infected with HIV each year. "&amp;A165</f>
        <v>An unknown number of  are infected with HIV each year. Palau</v>
      </c>
    </row>
    <row r="166" spans="1:8">
      <c r="A166" t="s">
        <v>372</v>
      </c>
      <c r="B166" t="s">
        <v>3423</v>
      </c>
      <c r="C166" t="s">
        <v>2032</v>
      </c>
      <c r="D166" t="str">
        <f t="shared" si="4"/>
        <v>["PAN"],</v>
      </c>
      <c r="E166" t="str">
        <f t="shared" si="5"/>
        <v>["PAN","An unknown number of  people are living with HIV in Panama&lt;br/&gt;An unknown number of  people out of 100 are getting treatment for their HIV. Panama&lt;br/&gt;An unknown number of  are infected with HIV each year. Panama&lt;br/&gt; - UNAIDS"],</v>
      </c>
      <c r="F166" t="str">
        <f>""&amp;IF(VLOOKUP($B166,hiv!$B:$JB,116,FALSE)&gt;0,VLOOKUP($B166,hiv!$B:$JB,116,FALSE),"An unknown number of ")&amp;" people are living with HIV in "&amp;A166</f>
        <v>An unknown number of  people are living with HIV in Panama</v>
      </c>
      <c r="G166" t="str">
        <f>""&amp;IF(VLOOKUP($B166,hiv!$B:$JB,119,FALSE)&gt;0,VLOOKUP($B166,hiv!$B:$JB,119,FALSE),"An unknown number of ")&amp;" people out of 100 are getting treatment for their HIV. "&amp;A166</f>
        <v>An unknown number of  people out of 100 are getting treatment for their HIV. Panama</v>
      </c>
      <c r="H166" t="str">
        <f>""&amp;IF(VLOOKUP($B166,hiv!$B:$JB,117,FALSE)&gt;0,VLOOKUP($B166,hiv!$B:$JB,117,FALSE),"An unknown number of ")&amp;" are infected with HIV each year. "&amp;A166</f>
        <v>An unknown number of  are infected with HIV each year. Panama</v>
      </c>
    </row>
    <row r="167" spans="1:8">
      <c r="A167" t="s">
        <v>371</v>
      </c>
      <c r="B167" t="s">
        <v>3434</v>
      </c>
      <c r="C167" t="s">
        <v>2566</v>
      </c>
      <c r="D167" t="str">
        <f t="shared" si="4"/>
        <v>["PNG"],</v>
      </c>
      <c r="E167" t="str">
        <f t="shared" si="5"/>
        <v>["PNG","3300 people are living with HIV in Papua New Guinea&lt;br/&gt;81 people out of 100 are getting treatment for their HIV. Papua New Guinea&lt;br/&gt;48000 are infected with HIV each year. Papua New Guinea&lt;br/&gt; - UNAIDS"],</v>
      </c>
      <c r="F167" t="str">
        <f>""&amp;IF(VLOOKUP($B167,hiv!$B:$JB,116,FALSE)&gt;0,VLOOKUP($B167,hiv!$B:$JB,116,FALSE),"An unknown number of ")&amp;" people are living with HIV in "&amp;A167</f>
        <v>3300 people are living with HIV in Papua New Guinea</v>
      </c>
      <c r="G167" t="str">
        <f>""&amp;IF(VLOOKUP($B167,hiv!$B:$JB,119,FALSE)&gt;0,VLOOKUP($B167,hiv!$B:$JB,119,FALSE),"An unknown number of ")&amp;" people out of 100 are getting treatment for their HIV. "&amp;A167</f>
        <v>81 people out of 100 are getting treatment for their HIV. Papua New Guinea</v>
      </c>
      <c r="H167" t="str">
        <f>""&amp;IF(VLOOKUP($B167,hiv!$B:$JB,117,FALSE)&gt;0,VLOOKUP($B167,hiv!$B:$JB,117,FALSE),"An unknown number of ")&amp;" are infected with HIV each year. "&amp;A167</f>
        <v>48000 are infected with HIV each year. Papua New Guinea</v>
      </c>
    </row>
    <row r="168" spans="1:8">
      <c r="A168" t="s">
        <v>370</v>
      </c>
      <c r="B168" t="s">
        <v>3439</v>
      </c>
      <c r="C168" t="s">
        <v>2341</v>
      </c>
      <c r="D168" t="str">
        <f t="shared" si="4"/>
        <v>["PHL"],</v>
      </c>
      <c r="E168" t="str">
        <f t="shared" si="5"/>
        <v>["PHL","16000 people are living with HIV in Philippines&lt;br/&gt;25 people out of 100 are getting treatment for their HIV. Philippines&lt;br/&gt;96000 are infected with HIV each year. Philippines&lt;br/&gt; - UNAIDS"],</v>
      </c>
      <c r="F168" t="str">
        <f>""&amp;IF(VLOOKUP($B168,hiv!$B:$JB,116,FALSE)&gt;0,VLOOKUP($B168,hiv!$B:$JB,116,FALSE),"An unknown number of ")&amp;" people are living with HIV in "&amp;A168</f>
        <v>16000 people are living with HIV in Philippines</v>
      </c>
      <c r="G168" t="str">
        <f>""&amp;IF(VLOOKUP($B168,hiv!$B:$JB,119,FALSE)&gt;0,VLOOKUP($B168,hiv!$B:$JB,119,FALSE),"An unknown number of ")&amp;" people out of 100 are getting treatment for their HIV. "&amp;A168</f>
        <v>25 people out of 100 are getting treatment for their HIV. Philippines</v>
      </c>
      <c r="H168" t="str">
        <f>""&amp;IF(VLOOKUP($B168,hiv!$B:$JB,117,FALSE)&gt;0,VLOOKUP($B168,hiv!$B:$JB,117,FALSE),"An unknown number of ")&amp;" are infected with HIV each year. "&amp;A168</f>
        <v>96000 are infected with HIV each year. Philippines</v>
      </c>
    </row>
    <row r="169" spans="1:8">
      <c r="A169" t="s">
        <v>369</v>
      </c>
      <c r="B169" t="s">
        <v>3442</v>
      </c>
      <c r="C169" t="s">
        <v>2214</v>
      </c>
      <c r="D169" t="str">
        <f t="shared" si="4"/>
        <v>["RWA"],</v>
      </c>
      <c r="E169" t="str">
        <f t="shared" si="5"/>
        <v>["RWA","5300 people are living with HIV in Rwanda&lt;br/&gt;99 people out of 100 are getting treatment for their HIV. Rwanda&lt;br/&gt;220000 are infected with HIV each year. Rwanda&lt;br/&gt; - UNAIDS"],</v>
      </c>
      <c r="F169" t="str">
        <f>""&amp;IF(VLOOKUP($B169,hiv!$B:$JB,116,FALSE)&gt;0,VLOOKUP($B169,hiv!$B:$JB,116,FALSE),"An unknown number of ")&amp;" people are living with HIV in "&amp;A169</f>
        <v>5300 people are living with HIV in Rwanda</v>
      </c>
      <c r="G169" t="str">
        <f>""&amp;IF(VLOOKUP($B169,hiv!$B:$JB,119,FALSE)&gt;0,VLOOKUP($B169,hiv!$B:$JB,119,FALSE),"An unknown number of ")&amp;" people out of 100 are getting treatment for their HIV. "&amp;A169</f>
        <v>99 people out of 100 are getting treatment for their HIV. Rwanda</v>
      </c>
      <c r="H169" t="str">
        <f>""&amp;IF(VLOOKUP($B169,hiv!$B:$JB,117,FALSE)&gt;0,VLOOKUP($B169,hiv!$B:$JB,117,FALSE),"An unknown number of ")&amp;" are infected with HIV each year. "&amp;A169</f>
        <v>220000 are infected with HIV each year. Rwanda</v>
      </c>
    </row>
    <row r="170" spans="1:8">
      <c r="A170" t="s">
        <v>368</v>
      </c>
      <c r="B170" t="s">
        <v>3453</v>
      </c>
      <c r="C170" t="s">
        <v>3289</v>
      </c>
      <c r="D170" t="str">
        <f t="shared" si="4"/>
        <v>["WSM"],</v>
      </c>
      <c r="E170" t="str">
        <f t="shared" si="5"/>
        <v>["WSM","An unknown number of  people are living with HIV in Samoa&lt;br/&gt;An unknown number of  people out of 100 are getting treatment for their HIV. Samoa&lt;br/&gt;An unknown number of  are infected with HIV each year. Samoa&lt;br/&gt; - UNAIDS"],</v>
      </c>
      <c r="F170" t="str">
        <f>""&amp;IF(VLOOKUP($B170,hiv!$B:$JB,116,FALSE)&gt;0,VLOOKUP($B170,hiv!$B:$JB,116,FALSE),"An unknown number of ")&amp;" people are living with HIV in "&amp;A170</f>
        <v>An unknown number of  people are living with HIV in Samoa</v>
      </c>
      <c r="G170" t="str">
        <f>""&amp;IF(VLOOKUP($B170,hiv!$B:$JB,119,FALSE)&gt;0,VLOOKUP($B170,hiv!$B:$JB,119,FALSE),"An unknown number of ")&amp;" people out of 100 are getting treatment for their HIV. "&amp;A170</f>
        <v>An unknown number of  people out of 100 are getting treatment for their HIV. Samoa</v>
      </c>
      <c r="H170" t="str">
        <f>""&amp;IF(VLOOKUP($B170,hiv!$B:$JB,117,FALSE)&gt;0,VLOOKUP($B170,hiv!$B:$JB,117,FALSE),"An unknown number of ")&amp;" are infected with HIV each year. "&amp;A170</f>
        <v>An unknown number of  are infected with HIV each year. Samoa</v>
      </c>
    </row>
    <row r="171" spans="1:8">
      <c r="A171" t="s">
        <v>367</v>
      </c>
      <c r="B171" t="s">
        <v>3464</v>
      </c>
      <c r="C171" t="s">
        <v>2214</v>
      </c>
      <c r="D171" t="str">
        <f t="shared" si="4"/>
        <v>["STP"],</v>
      </c>
      <c r="E171" t="str">
        <f t="shared" si="5"/>
        <v>["STP","An unknown number of  people are living with HIV in Sao Tome and Principe&lt;br/&gt;An unknown number of  people out of 100 are getting treatment for their HIV. Sao Tome and Principe&lt;br/&gt;An unknown number of  are infected with HIV each year. Sao Tome and Principe&lt;br/&gt; - UNAIDS"],</v>
      </c>
      <c r="F171" t="str">
        <f>""&amp;IF(VLOOKUP($B171,hiv!$B:$JB,116,FALSE)&gt;0,VLOOKUP($B171,hiv!$B:$JB,116,FALSE),"An unknown number of ")&amp;" people are living with HIV in "&amp;A171</f>
        <v>An unknown number of  people are living with HIV in Sao Tome and Principe</v>
      </c>
      <c r="G171" t="str">
        <f>""&amp;IF(VLOOKUP($B171,hiv!$B:$JB,119,FALSE)&gt;0,VLOOKUP($B171,hiv!$B:$JB,119,FALSE),"An unknown number of ")&amp;" people out of 100 are getting treatment for their HIV. "&amp;A171</f>
        <v>An unknown number of  people out of 100 are getting treatment for their HIV. Sao Tome and Principe</v>
      </c>
      <c r="H171" t="str">
        <f>""&amp;IF(VLOOKUP($B171,hiv!$B:$JB,117,FALSE)&gt;0,VLOOKUP($B171,hiv!$B:$JB,117,FALSE),"An unknown number of ")&amp;" are infected with HIV each year. "&amp;A171</f>
        <v>An unknown number of  are infected with HIV each year. Sao Tome and Principe</v>
      </c>
    </row>
    <row r="172" spans="1:8">
      <c r="A172" t="s">
        <v>366</v>
      </c>
      <c r="B172" t="s">
        <v>3473</v>
      </c>
      <c r="C172" t="s">
        <v>2214</v>
      </c>
      <c r="D172" t="str">
        <f t="shared" si="4"/>
        <v>["SEN"],</v>
      </c>
      <c r="E172" t="str">
        <f t="shared" si="5"/>
        <v>["SEN","1400 people are living with HIV in Senegal&lt;br/&gt;72 people out of 100 are getting treatment for their HIV. Senegal&lt;br/&gt;38000 are infected with HIV each year. Senegal&lt;br/&gt; - UNAIDS"],</v>
      </c>
      <c r="F172" t="str">
        <f>""&amp;IF(VLOOKUP($B172,hiv!$B:$JB,116,FALSE)&gt;0,VLOOKUP($B172,hiv!$B:$JB,116,FALSE),"An unknown number of ")&amp;" people are living with HIV in "&amp;A172</f>
        <v>1400 people are living with HIV in Senegal</v>
      </c>
      <c r="G172" t="str">
        <f>""&amp;IF(VLOOKUP($B172,hiv!$B:$JB,119,FALSE)&gt;0,VLOOKUP($B172,hiv!$B:$JB,119,FALSE),"An unknown number of ")&amp;" people out of 100 are getting treatment for their HIV. "&amp;A172</f>
        <v>72 people out of 100 are getting treatment for their HIV. Senegal</v>
      </c>
      <c r="H172" t="str">
        <f>""&amp;IF(VLOOKUP($B172,hiv!$B:$JB,117,FALSE)&gt;0,VLOOKUP($B172,hiv!$B:$JB,117,FALSE),"An unknown number of ")&amp;" are infected with HIV each year. "&amp;A172</f>
        <v>38000 are infected with HIV each year. Senegal</v>
      </c>
    </row>
    <row r="173" spans="1:8">
      <c r="A173" t="s">
        <v>365</v>
      </c>
      <c r="B173" t="s">
        <v>3482</v>
      </c>
      <c r="C173" t="s">
        <v>2214</v>
      </c>
      <c r="D173" t="str">
        <f t="shared" si="4"/>
        <v>["SYC"],</v>
      </c>
      <c r="E173" t="str">
        <f t="shared" si="5"/>
        <v>["SYC","An unknown number of  people are living with HIV in Seychelles&lt;br/&gt;An unknown number of  people out of 100 are getting treatment for their HIV. Seychelles&lt;br/&gt;An unknown number of  are infected with HIV each year. Seychelles&lt;br/&gt; - UNAIDS"],</v>
      </c>
      <c r="F173" t="str">
        <f>""&amp;IF(VLOOKUP($B173,hiv!$B:$JB,116,FALSE)&gt;0,VLOOKUP($B173,hiv!$B:$JB,116,FALSE),"An unknown number of ")&amp;" people are living with HIV in "&amp;A173</f>
        <v>An unknown number of  people are living with HIV in Seychelles</v>
      </c>
      <c r="G173" t="str">
        <f>""&amp;IF(VLOOKUP($B173,hiv!$B:$JB,119,FALSE)&gt;0,VLOOKUP($B173,hiv!$B:$JB,119,FALSE),"An unknown number of ")&amp;" people out of 100 are getting treatment for their HIV. "&amp;A173</f>
        <v>An unknown number of  people out of 100 are getting treatment for their HIV. Seychelles</v>
      </c>
      <c r="H173" t="str">
        <f>""&amp;IF(VLOOKUP($B173,hiv!$B:$JB,117,FALSE)&gt;0,VLOOKUP($B173,hiv!$B:$JB,117,FALSE),"An unknown number of ")&amp;" are infected with HIV each year. "&amp;A173</f>
        <v>An unknown number of  are infected with HIV each year. Seychelles</v>
      </c>
    </row>
    <row r="174" spans="1:8">
      <c r="A174" t="s">
        <v>364</v>
      </c>
      <c r="B174" t="s">
        <v>3493</v>
      </c>
      <c r="C174" t="s">
        <v>2214</v>
      </c>
      <c r="D174" t="str">
        <f t="shared" si="4"/>
        <v>["SLE"],</v>
      </c>
      <c r="E174" t="str">
        <f t="shared" si="5"/>
        <v>["SLE","4900 people are living with HIV in Sierra Leone&lt;br/&gt;58 people out of 100 are getting treatment for their HIV. Sierra Leone&lt;br/&gt;69000 are infected with HIV each year. Sierra Leone&lt;br/&gt; - UNAIDS"],</v>
      </c>
      <c r="F174" t="str">
        <f>""&amp;IF(VLOOKUP($B174,hiv!$B:$JB,116,FALSE)&gt;0,VLOOKUP($B174,hiv!$B:$JB,116,FALSE),"An unknown number of ")&amp;" people are living with HIV in "&amp;A174</f>
        <v>4900 people are living with HIV in Sierra Leone</v>
      </c>
      <c r="G174" t="str">
        <f>""&amp;IF(VLOOKUP($B174,hiv!$B:$JB,119,FALSE)&gt;0,VLOOKUP($B174,hiv!$B:$JB,119,FALSE),"An unknown number of ")&amp;" people out of 100 are getting treatment for their HIV. "&amp;A174</f>
        <v>58 people out of 100 are getting treatment for their HIV. Sierra Leone</v>
      </c>
      <c r="H174" t="str">
        <f>""&amp;IF(VLOOKUP($B174,hiv!$B:$JB,117,FALSE)&gt;0,VLOOKUP($B174,hiv!$B:$JB,117,FALSE),"An unknown number of ")&amp;" are infected with HIV each year. "&amp;A174</f>
        <v>69000 are infected with HIV each year. Sierra Leone</v>
      </c>
    </row>
    <row r="175" spans="1:8">
      <c r="A175" t="s">
        <v>363</v>
      </c>
      <c r="B175" t="s">
        <v>3503</v>
      </c>
      <c r="C175" t="s">
        <v>2032</v>
      </c>
      <c r="D175" t="str">
        <f t="shared" si="4"/>
        <v>["SXM"],</v>
      </c>
      <c r="E175" t="str">
        <f t="shared" si="5"/>
        <v>["SXM","An unknown number of  people are living with HIV in Sint Maarten (Dutch part)&lt;br/&gt;An unknown number of  people out of 100 are getting treatment for their HIV. Sint Maarten (Dutch part)&lt;br/&gt;An unknown number of  are infected with HIV each year. Sint Maarten (Dutch part)&lt;br/&gt; - UNAIDS"],</v>
      </c>
      <c r="F175" t="str">
        <f>""&amp;IF(VLOOKUP($B175,hiv!$B:$JB,116,FALSE)&gt;0,VLOOKUP($B175,hiv!$B:$JB,116,FALSE),"An unknown number of ")&amp;" people are living with HIV in "&amp;A175</f>
        <v>An unknown number of  people are living with HIV in Sint Maarten (Dutch part)</v>
      </c>
      <c r="G175" t="str">
        <f>""&amp;IF(VLOOKUP($B175,hiv!$B:$JB,119,FALSE)&gt;0,VLOOKUP($B175,hiv!$B:$JB,119,FALSE),"An unknown number of ")&amp;" people out of 100 are getting treatment for their HIV. "&amp;A175</f>
        <v>An unknown number of  people out of 100 are getting treatment for their HIV. Sint Maarten (Dutch part)</v>
      </c>
      <c r="H175" t="str">
        <f>""&amp;IF(VLOOKUP($B175,hiv!$B:$JB,117,FALSE)&gt;0,VLOOKUP($B175,hiv!$B:$JB,117,FALSE),"An unknown number of ")&amp;" are infected with HIV each year. "&amp;A175</f>
        <v>An unknown number of  are infected with HIV each year. Sint Maarten (Dutch part)</v>
      </c>
    </row>
    <row r="176" spans="1:8">
      <c r="A176" t="s">
        <v>362</v>
      </c>
      <c r="B176" t="s">
        <v>3504</v>
      </c>
      <c r="C176" t="s">
        <v>2566</v>
      </c>
      <c r="D176" t="str">
        <f t="shared" si="4"/>
        <v>["SLB"],</v>
      </c>
      <c r="E176" t="str">
        <f t="shared" si="5"/>
        <v>["SLB","An unknown number of  people are living with HIV in Solomon Islands&lt;br/&gt;An unknown number of  people out of 100 are getting treatment for their HIV. Solomon Islands&lt;br/&gt;An unknown number of  are infected with HIV each year. Solomon Islands&lt;br/&gt; - UNAIDS"],</v>
      </c>
      <c r="F176" t="str">
        <f>""&amp;IF(VLOOKUP($B176,hiv!$B:$JB,116,FALSE)&gt;0,VLOOKUP($B176,hiv!$B:$JB,116,FALSE),"An unknown number of ")&amp;" people are living with HIV in "&amp;A176</f>
        <v>An unknown number of  people are living with HIV in Solomon Islands</v>
      </c>
      <c r="G176" t="str">
        <f>""&amp;IF(VLOOKUP($B176,hiv!$B:$JB,119,FALSE)&gt;0,VLOOKUP($B176,hiv!$B:$JB,119,FALSE),"An unknown number of ")&amp;" people out of 100 are getting treatment for their HIV. "&amp;A176</f>
        <v>An unknown number of  people out of 100 are getting treatment for their HIV. Solomon Islands</v>
      </c>
      <c r="H176" t="str">
        <f>""&amp;IF(VLOOKUP($B176,hiv!$B:$JB,117,FALSE)&gt;0,VLOOKUP($B176,hiv!$B:$JB,117,FALSE),"An unknown number of ")&amp;" are infected with HIV each year. "&amp;A176</f>
        <v>An unknown number of  are infected with HIV each year. Solomon Islands</v>
      </c>
    </row>
    <row r="177" spans="1:8">
      <c r="A177" t="s">
        <v>361</v>
      </c>
      <c r="B177" t="s">
        <v>3515</v>
      </c>
      <c r="C177" t="s">
        <v>2214</v>
      </c>
      <c r="D177" t="str">
        <f t="shared" si="4"/>
        <v>["SOM"],</v>
      </c>
      <c r="E177" t="str">
        <f t="shared" si="5"/>
        <v>["SOM","500 people are living with HIV in Somalia&lt;br/&gt;24 people out of 100 are getting treatment for their HIV. Somalia&lt;br/&gt;9500 are infected with HIV each year. Somalia&lt;br/&gt; - UNAIDS"],</v>
      </c>
      <c r="F177" t="str">
        <f>""&amp;IF(VLOOKUP($B177,hiv!$B:$JB,116,FALSE)&gt;0,VLOOKUP($B177,hiv!$B:$JB,116,FALSE),"An unknown number of ")&amp;" people are living with HIV in "&amp;A177</f>
        <v>500 people are living with HIV in Somalia</v>
      </c>
      <c r="G177" t="str">
        <f>""&amp;IF(VLOOKUP($B177,hiv!$B:$JB,119,FALSE)&gt;0,VLOOKUP($B177,hiv!$B:$JB,119,FALSE),"An unknown number of ")&amp;" people out of 100 are getting treatment for their HIV. "&amp;A177</f>
        <v>24 people out of 100 are getting treatment for their HIV. Somalia</v>
      </c>
      <c r="H177" t="str">
        <f>""&amp;IF(VLOOKUP($B177,hiv!$B:$JB,117,FALSE)&gt;0,VLOOKUP($B177,hiv!$B:$JB,117,FALSE),"An unknown number of ")&amp;" are infected with HIV each year. "&amp;A177</f>
        <v>9500 are infected with HIV each year. Somalia</v>
      </c>
    </row>
    <row r="178" spans="1:8">
      <c r="A178" t="s">
        <v>360</v>
      </c>
      <c r="B178" t="s">
        <v>3527</v>
      </c>
      <c r="C178" t="s">
        <v>2214</v>
      </c>
      <c r="D178" t="str">
        <f t="shared" si="4"/>
        <v>["ZAF"],</v>
      </c>
      <c r="E178" t="str">
        <f t="shared" si="5"/>
        <v>["ZAF","200000 people are living with HIV in South Africa&lt;br/&gt;97 people out of 100 are getting treatment for their HIV. South Africa&lt;br/&gt;7200000 are infected with HIV each year. South Africa&lt;br/&gt; - UNAIDS"],</v>
      </c>
      <c r="F178" t="str">
        <f>""&amp;IF(VLOOKUP($B178,hiv!$B:$JB,116,FALSE)&gt;0,VLOOKUP($B178,hiv!$B:$JB,116,FALSE),"An unknown number of ")&amp;" people are living with HIV in "&amp;A178</f>
        <v>200000 people are living with HIV in South Africa</v>
      </c>
      <c r="G178" t="str">
        <f>""&amp;IF(VLOOKUP($B178,hiv!$B:$JB,119,FALSE)&gt;0,VLOOKUP($B178,hiv!$B:$JB,119,FALSE),"An unknown number of ")&amp;" people out of 100 are getting treatment for their HIV. "&amp;A178</f>
        <v>97 people out of 100 are getting treatment for their HIV. South Africa</v>
      </c>
      <c r="H178" t="str">
        <f>""&amp;IF(VLOOKUP($B178,hiv!$B:$JB,117,FALSE)&gt;0,VLOOKUP($B178,hiv!$B:$JB,117,FALSE),"An unknown number of ")&amp;" are infected with HIV each year. "&amp;A178</f>
        <v>7200000 are infected with HIV each year. South Africa</v>
      </c>
    </row>
    <row r="179" spans="1:8">
      <c r="A179" t="s">
        <v>359</v>
      </c>
      <c r="B179" t="s">
        <v>3537</v>
      </c>
      <c r="C179" t="s">
        <v>2214</v>
      </c>
      <c r="D179" t="str">
        <f t="shared" si="4"/>
        <v>["SSD"],</v>
      </c>
      <c r="E179" t="str">
        <f t="shared" si="5"/>
        <v>["SSD","19000 people are living with HIV in South Sudan&lt;br/&gt;44 people out of 100 are getting treatment for their HIV. South Sudan&lt;br/&gt;180000 are infected with HIV each year. South Sudan&lt;br/&gt; - UNAIDS"],</v>
      </c>
      <c r="F179" t="str">
        <f>""&amp;IF(VLOOKUP($B179,hiv!$B:$JB,116,FALSE)&gt;0,VLOOKUP($B179,hiv!$B:$JB,116,FALSE),"An unknown number of ")&amp;" people are living with HIV in "&amp;A179</f>
        <v>19000 people are living with HIV in South Sudan</v>
      </c>
      <c r="G179" t="str">
        <f>""&amp;IF(VLOOKUP($B179,hiv!$B:$JB,119,FALSE)&gt;0,VLOOKUP($B179,hiv!$B:$JB,119,FALSE),"An unknown number of ")&amp;" people out of 100 are getting treatment for their HIV. "&amp;A179</f>
        <v>44 people out of 100 are getting treatment for their HIV. South Sudan</v>
      </c>
      <c r="H179" t="str">
        <f>""&amp;IF(VLOOKUP($B179,hiv!$B:$JB,117,FALSE)&gt;0,VLOOKUP($B179,hiv!$B:$JB,117,FALSE),"An unknown number of ")&amp;" are infected with HIV each year. "&amp;A179</f>
        <v>180000 are infected with HIV each year. South Sudan</v>
      </c>
    </row>
    <row r="180" spans="1:8">
      <c r="A180" t="s">
        <v>358</v>
      </c>
      <c r="B180" t="s">
        <v>3540</v>
      </c>
      <c r="C180" t="s">
        <v>2194</v>
      </c>
      <c r="D180" t="str">
        <f t="shared" si="4"/>
        <v>["LKA"],</v>
      </c>
      <c r="E180" t="str">
        <f t="shared" si="5"/>
        <v>["LKA","200 people are living with HIV in Sri Lanka&lt;br/&gt;An unknown number of  people out of 100 are getting treatment for their HIV. Sri Lanka&lt;br/&gt;3600 are infected with HIV each year. Sri Lanka&lt;br/&gt; - UNAIDS"],</v>
      </c>
      <c r="F180" t="str">
        <f>""&amp;IF(VLOOKUP($B180,hiv!$B:$JB,116,FALSE)&gt;0,VLOOKUP($B180,hiv!$B:$JB,116,FALSE),"An unknown number of ")&amp;" people are living with HIV in "&amp;A180</f>
        <v>200 people are living with HIV in Sri Lanka</v>
      </c>
      <c r="G180" t="str">
        <f>""&amp;IF(VLOOKUP($B180,hiv!$B:$JB,119,FALSE)&gt;0,VLOOKUP($B180,hiv!$B:$JB,119,FALSE),"An unknown number of ")&amp;" people out of 100 are getting treatment for their HIV. "&amp;A180</f>
        <v>An unknown number of  people out of 100 are getting treatment for their HIV. Sri Lanka</v>
      </c>
      <c r="H180" t="str">
        <f>""&amp;IF(VLOOKUP($B180,hiv!$B:$JB,117,FALSE)&gt;0,VLOOKUP($B180,hiv!$B:$JB,117,FALSE),"An unknown number of ")&amp;" are infected with HIV each year. "&amp;A180</f>
        <v>3600 are infected with HIV each year. Sri Lanka</v>
      </c>
    </row>
    <row r="181" spans="1:8">
      <c r="A181" t="s">
        <v>357</v>
      </c>
      <c r="B181" t="s">
        <v>3543</v>
      </c>
      <c r="C181" t="s">
        <v>2032</v>
      </c>
      <c r="D181" t="str">
        <f t="shared" si="4"/>
        <v>["KNA"],</v>
      </c>
      <c r="E181" t="str">
        <f t="shared" si="5"/>
        <v>["KNA","An unknown number of  people are living with HIV in St. Kitts and Nevis&lt;br/&gt;An unknown number of  people out of 100 are getting treatment for their HIV. St. Kitts and Nevis&lt;br/&gt;An unknown number of  are infected with HIV each year. St. Kitts and Nevis&lt;br/&gt; - UNAIDS"],</v>
      </c>
      <c r="F181" t="str">
        <f>""&amp;IF(VLOOKUP($B181,hiv!$B:$JB,116,FALSE)&gt;0,VLOOKUP($B181,hiv!$B:$JB,116,FALSE),"An unknown number of ")&amp;" people are living with HIV in "&amp;A181</f>
        <v>An unknown number of  people are living with HIV in St. Kitts and Nevis</v>
      </c>
      <c r="G181" t="str">
        <f>""&amp;IF(VLOOKUP($B181,hiv!$B:$JB,119,FALSE)&gt;0,VLOOKUP($B181,hiv!$B:$JB,119,FALSE),"An unknown number of ")&amp;" people out of 100 are getting treatment for their HIV. "&amp;A181</f>
        <v>An unknown number of  people out of 100 are getting treatment for their HIV. St. Kitts and Nevis</v>
      </c>
      <c r="H181" t="str">
        <f>""&amp;IF(VLOOKUP($B181,hiv!$B:$JB,117,FALSE)&gt;0,VLOOKUP($B181,hiv!$B:$JB,117,FALSE),"An unknown number of ")&amp;" are infected with HIV each year. "&amp;A181</f>
        <v>An unknown number of  are infected with HIV each year. St. Kitts and Nevis</v>
      </c>
    </row>
    <row r="182" spans="1:8">
      <c r="A182" t="s">
        <v>356</v>
      </c>
      <c r="B182" t="s">
        <v>3555</v>
      </c>
      <c r="C182" t="s">
        <v>2032</v>
      </c>
      <c r="D182" t="str">
        <f t="shared" si="4"/>
        <v>["LCA"],</v>
      </c>
      <c r="E182" t="str">
        <f t="shared" si="5"/>
        <v>["LCA","An unknown number of  people are living with HIV in St. Lucia&lt;br/&gt;An unknown number of  people out of 100 are getting treatment for their HIV. St. Lucia&lt;br/&gt;An unknown number of  are infected with HIV each year. St. Lucia&lt;br/&gt; - UNAIDS"],</v>
      </c>
      <c r="F182" t="str">
        <f>""&amp;IF(VLOOKUP($B182,hiv!$B:$JB,116,FALSE)&gt;0,VLOOKUP($B182,hiv!$B:$JB,116,FALSE),"An unknown number of ")&amp;" people are living with HIV in "&amp;A182</f>
        <v>An unknown number of  people are living with HIV in St. Lucia</v>
      </c>
      <c r="G182" t="str">
        <f>""&amp;IF(VLOOKUP($B182,hiv!$B:$JB,119,FALSE)&gt;0,VLOOKUP($B182,hiv!$B:$JB,119,FALSE),"An unknown number of ")&amp;" people out of 100 are getting treatment for their HIV. "&amp;A182</f>
        <v>An unknown number of  people out of 100 are getting treatment for their HIV. St. Lucia</v>
      </c>
      <c r="H182" t="str">
        <f>""&amp;IF(VLOOKUP($B182,hiv!$B:$JB,117,FALSE)&gt;0,VLOOKUP($B182,hiv!$B:$JB,117,FALSE),"An unknown number of ")&amp;" are infected with HIV each year. "&amp;A182</f>
        <v>An unknown number of  are infected with HIV each year. St. Lucia</v>
      </c>
    </row>
    <row r="183" spans="1:8">
      <c r="A183" t="s">
        <v>355</v>
      </c>
      <c r="B183" t="s">
        <v>3558</v>
      </c>
      <c r="C183" t="s">
        <v>2032</v>
      </c>
      <c r="D183" t="str">
        <f t="shared" si="4"/>
        <v>["VCT"],</v>
      </c>
      <c r="E183" t="str">
        <f t="shared" si="5"/>
        <v>["VCT","An unknown number of  people are living with HIV in St. Vincent and the Grenadines&lt;br/&gt;An unknown number of  people out of 100 are getting treatment for their HIV. St. Vincent and the Grenadines&lt;br/&gt;An unknown number of  are infected with HIV each year. St. Vincent and the Grenadines&lt;br/&gt; - UNAIDS"],</v>
      </c>
      <c r="F183" t="str">
        <f>""&amp;IF(VLOOKUP($B183,hiv!$B:$JB,116,FALSE)&gt;0,VLOOKUP($B183,hiv!$B:$JB,116,FALSE),"An unknown number of ")&amp;" people are living with HIV in "&amp;A183</f>
        <v>An unknown number of  people are living with HIV in St. Vincent and the Grenadines</v>
      </c>
      <c r="G183" t="str">
        <f>""&amp;IF(VLOOKUP($B183,hiv!$B:$JB,119,FALSE)&gt;0,VLOOKUP($B183,hiv!$B:$JB,119,FALSE),"An unknown number of ")&amp;" people out of 100 are getting treatment for their HIV. "&amp;A183</f>
        <v>An unknown number of  people out of 100 are getting treatment for their HIV. St. Vincent and the Grenadines</v>
      </c>
      <c r="H183" t="str">
        <f>""&amp;IF(VLOOKUP($B183,hiv!$B:$JB,117,FALSE)&gt;0,VLOOKUP($B183,hiv!$B:$JB,117,FALSE),"An unknown number of ")&amp;" are infected with HIV each year. "&amp;A183</f>
        <v>An unknown number of  are infected with HIV each year. St. Vincent and the Grenadines</v>
      </c>
    </row>
    <row r="184" spans="1:8">
      <c r="A184" t="s">
        <v>354</v>
      </c>
      <c r="B184" t="s">
        <v>3568</v>
      </c>
      <c r="C184" t="s">
        <v>2209</v>
      </c>
      <c r="D184" t="str">
        <f t="shared" si="4"/>
        <v>["SDN"],</v>
      </c>
      <c r="E184" t="str">
        <f t="shared" si="5"/>
        <v>["SDN","3500 people are living with HIV in Sudan&lt;br/&gt;4 people out of 100 are getting treatment for their HIV. Sudan&lt;br/&gt;42000 are infected with HIV each year. Sudan&lt;br/&gt; - UNAIDS"],</v>
      </c>
      <c r="F184" t="str">
        <f>""&amp;IF(VLOOKUP($B184,hiv!$B:$JB,116,FALSE)&gt;0,VLOOKUP($B184,hiv!$B:$JB,116,FALSE),"An unknown number of ")&amp;" people are living with HIV in "&amp;A184</f>
        <v>3500 people are living with HIV in Sudan</v>
      </c>
      <c r="G184" t="str">
        <f>""&amp;IF(VLOOKUP($B184,hiv!$B:$JB,119,FALSE)&gt;0,VLOOKUP($B184,hiv!$B:$JB,119,FALSE),"An unknown number of ")&amp;" people out of 100 are getting treatment for their HIV. "&amp;A184</f>
        <v>4 people out of 100 are getting treatment for their HIV. Sudan</v>
      </c>
      <c r="H184" t="str">
        <f>""&amp;IF(VLOOKUP($B184,hiv!$B:$JB,117,FALSE)&gt;0,VLOOKUP($B184,hiv!$B:$JB,117,FALSE),"An unknown number of ")&amp;" are infected with HIV each year. "&amp;A184</f>
        <v>42000 are infected with HIV each year. Sudan</v>
      </c>
    </row>
    <row r="185" spans="1:8">
      <c r="A185" t="s">
        <v>353</v>
      </c>
      <c r="B185" t="s">
        <v>3571</v>
      </c>
      <c r="C185" t="s">
        <v>2032</v>
      </c>
      <c r="D185" t="str">
        <f t="shared" si="4"/>
        <v>["SUR"],</v>
      </c>
      <c r="E185" t="str">
        <f t="shared" si="5"/>
        <v>["SUR","500 people are living with HIV in Suriname&lt;br/&gt;74 people out of 100 are getting treatment for their HIV. Suriname&lt;br/&gt;5600 are infected with HIV each year. Suriname&lt;br/&gt; - UNAIDS"],</v>
      </c>
      <c r="F185" t="str">
        <f>""&amp;IF(VLOOKUP($B185,hiv!$B:$JB,116,FALSE)&gt;0,VLOOKUP($B185,hiv!$B:$JB,116,FALSE),"An unknown number of ")&amp;" people are living with HIV in "&amp;A185</f>
        <v>500 people are living with HIV in Suriname</v>
      </c>
      <c r="G185" t="str">
        <f>""&amp;IF(VLOOKUP($B185,hiv!$B:$JB,119,FALSE)&gt;0,VLOOKUP($B185,hiv!$B:$JB,119,FALSE),"An unknown number of ")&amp;" people out of 100 are getting treatment for their HIV. "&amp;A185</f>
        <v>74 people out of 100 are getting treatment for their HIV. Suriname</v>
      </c>
      <c r="H185" t="str">
        <f>""&amp;IF(VLOOKUP($B185,hiv!$B:$JB,117,FALSE)&gt;0,VLOOKUP($B185,hiv!$B:$JB,117,FALSE),"An unknown number of ")&amp;" are infected with HIV each year. "&amp;A185</f>
        <v>5600 are infected with HIV each year. Suriname</v>
      </c>
    </row>
    <row r="186" spans="1:8">
      <c r="A186" t="s">
        <v>352</v>
      </c>
      <c r="B186" t="s">
        <v>3574</v>
      </c>
      <c r="C186" t="s">
        <v>2682</v>
      </c>
      <c r="D186" t="str">
        <f t="shared" si="4"/>
        <v>["TJK"],</v>
      </c>
      <c r="E186" t="str">
        <f t="shared" si="5"/>
        <v>["TJK","1600 people are living with HIV in Tajikistan&lt;br/&gt;88 people out of 100 are getting treatment for their HIV. Tajikistan&lt;br/&gt;13000 are infected with HIV each year. Tajikistan&lt;br/&gt; - UNAIDS"],</v>
      </c>
      <c r="F186" t="str">
        <f>""&amp;IF(VLOOKUP($B186,hiv!$B:$JB,116,FALSE)&gt;0,VLOOKUP($B186,hiv!$B:$JB,116,FALSE),"An unknown number of ")&amp;" people are living with HIV in "&amp;A186</f>
        <v>1600 people are living with HIV in Tajikistan</v>
      </c>
      <c r="G186" t="str">
        <f>""&amp;IF(VLOOKUP($B186,hiv!$B:$JB,119,FALSE)&gt;0,VLOOKUP($B186,hiv!$B:$JB,119,FALSE),"An unknown number of ")&amp;" people out of 100 are getting treatment for their HIV. "&amp;A186</f>
        <v>88 people out of 100 are getting treatment for their HIV. Tajikistan</v>
      </c>
      <c r="H186" t="str">
        <f>""&amp;IF(VLOOKUP($B186,hiv!$B:$JB,117,FALSE)&gt;0,VLOOKUP($B186,hiv!$B:$JB,117,FALSE),"An unknown number of ")&amp;" are infected with HIV each year. "&amp;A186</f>
        <v>13000 are infected with HIV each year. Tajikistan</v>
      </c>
    </row>
    <row r="187" spans="1:8">
      <c r="A187" t="s">
        <v>351</v>
      </c>
      <c r="B187" t="s">
        <v>3577</v>
      </c>
      <c r="C187" t="s">
        <v>2214</v>
      </c>
      <c r="D187" t="str">
        <f t="shared" si="4"/>
        <v>["TZA"],</v>
      </c>
      <c r="E187" t="str">
        <f t="shared" si="5"/>
        <v>["TZA","77000 people are living with HIV in Tanzania&lt;br/&gt;92 people out of 100 are getting treatment for their HIV. Tanzania&lt;br/&gt;1600000 are infected with HIV each year. Tanzania&lt;br/&gt; - UNAIDS"],</v>
      </c>
      <c r="F187" t="str">
        <f>""&amp;IF(VLOOKUP($B187,hiv!$B:$JB,116,FALSE)&gt;0,VLOOKUP($B187,hiv!$B:$JB,116,FALSE),"An unknown number of ")&amp;" people are living with HIV in "&amp;A187</f>
        <v>77000 people are living with HIV in Tanzania</v>
      </c>
      <c r="G187" t="str">
        <f>""&amp;IF(VLOOKUP($B187,hiv!$B:$JB,119,FALSE)&gt;0,VLOOKUP($B187,hiv!$B:$JB,119,FALSE),"An unknown number of ")&amp;" people out of 100 are getting treatment for their HIV. "&amp;A187</f>
        <v>92 people out of 100 are getting treatment for their HIV. Tanzania</v>
      </c>
      <c r="H187" t="str">
        <f>""&amp;IF(VLOOKUP($B187,hiv!$B:$JB,117,FALSE)&gt;0,VLOOKUP($B187,hiv!$B:$JB,117,FALSE),"An unknown number of ")&amp;" are infected with HIV each year. "&amp;A187</f>
        <v>1600000 are infected with HIV each year. Tanzania</v>
      </c>
    </row>
    <row r="188" spans="1:8">
      <c r="A188" t="s">
        <v>3588</v>
      </c>
      <c r="B188" t="s">
        <v>3589</v>
      </c>
      <c r="C188" t="s">
        <v>2032</v>
      </c>
      <c r="D188" t="str">
        <f t="shared" si="4"/>
        <v>["ARG"],</v>
      </c>
      <c r="E188" t="str">
        <f t="shared" si="5"/>
        <v>["ARG","5900 people are living with HIV in Argentina&lt;br/&gt;An unknown number of  people out of 100 are getting treatment for their HIV. Argentina&lt;br/&gt;130000 are infected with HIV each year. Argentina&lt;br/&gt; - UNAIDS"],</v>
      </c>
      <c r="F188" t="str">
        <f>""&amp;IF(VLOOKUP($B188,hiv!$B:$JB,116,FALSE)&gt;0,VLOOKUP($B188,hiv!$B:$JB,116,FALSE),"An unknown number of ")&amp;" people are living with HIV in "&amp;A188</f>
        <v>5900 people are living with HIV in Argentina</v>
      </c>
      <c r="G188" t="str">
        <f>""&amp;IF(VLOOKUP($B188,hiv!$B:$JB,119,FALSE)&gt;0,VLOOKUP($B188,hiv!$B:$JB,119,FALSE),"An unknown number of ")&amp;" people out of 100 are getting treatment for their HIV. "&amp;A188</f>
        <v>An unknown number of  people out of 100 are getting treatment for their HIV. Argentina</v>
      </c>
      <c r="H188" t="str">
        <f>""&amp;IF(VLOOKUP($B188,hiv!$B:$JB,117,FALSE)&gt;0,VLOOKUP($B188,hiv!$B:$JB,117,FALSE),"An unknown number of ")&amp;" are infected with HIV each year. "&amp;A188</f>
        <v>130000 are infected with HIV each year. Argentina</v>
      </c>
    </row>
    <row r="189" spans="1:8">
      <c r="A189" t="s">
        <v>2419</v>
      </c>
      <c r="B189" t="s">
        <v>3601</v>
      </c>
      <c r="C189" t="s">
        <v>2032</v>
      </c>
      <c r="D189" t="str">
        <f t="shared" si="4"/>
        <v>["CHL"],</v>
      </c>
      <c r="E189" t="str">
        <f t="shared" si="5"/>
        <v>["CHL","5100 people are living with HIV in Chile&lt;br/&gt;96 people out of 100 are getting treatment for their HIV. Chile&lt;br/&gt;74000 are infected with HIV each year. Chile&lt;br/&gt; - UNAIDS"],</v>
      </c>
      <c r="F189" t="str">
        <f>""&amp;IF(VLOOKUP($B189,hiv!$B:$JB,116,FALSE)&gt;0,VLOOKUP($B189,hiv!$B:$JB,116,FALSE),"An unknown number of ")&amp;" people are living with HIV in "&amp;A189</f>
        <v>5100 people are living with HIV in Chile</v>
      </c>
      <c r="G189" t="str">
        <f>""&amp;IF(VLOOKUP($B189,hiv!$B:$JB,119,FALSE)&gt;0,VLOOKUP($B189,hiv!$B:$JB,119,FALSE),"An unknown number of ")&amp;" people out of 100 are getting treatment for their HIV. "&amp;A189</f>
        <v>96 people out of 100 are getting treatment for their HIV. Chile</v>
      </c>
      <c r="H189" t="str">
        <f>""&amp;IF(VLOOKUP($B189,hiv!$B:$JB,117,FALSE)&gt;0,VLOOKUP($B189,hiv!$B:$JB,117,FALSE),"An unknown number of ")&amp;" are infected with HIV each year. "&amp;A189</f>
        <v>74000 are infected with HIV each year. Chile</v>
      </c>
    </row>
    <row r="190" spans="1:8">
      <c r="A190" t="s">
        <v>3603</v>
      </c>
      <c r="B190" t="s">
        <v>3604</v>
      </c>
      <c r="C190" t="s">
        <v>2032</v>
      </c>
      <c r="D190" t="str">
        <f t="shared" si="4"/>
        <v>["URY"],</v>
      </c>
      <c r="E190" t="str">
        <f t="shared" si="5"/>
        <v>["URY","An unknown number of  people are living with HIV in Uruguay&lt;br/&gt;An unknown number of  people out of 100 are getting treatment for their HIV. Uruguay&lt;br/&gt;An unknown number of  are infected with HIV each year. Uruguay&lt;br/&gt; - UNAIDS"],</v>
      </c>
      <c r="F190" t="str">
        <f>""&amp;IF(VLOOKUP($B190,hiv!$B:$JB,116,FALSE)&gt;0,VLOOKUP($B190,hiv!$B:$JB,116,FALSE),"An unknown number of ")&amp;" people are living with HIV in "&amp;A190</f>
        <v>An unknown number of  people are living with HIV in Uruguay</v>
      </c>
      <c r="G190" t="str">
        <f>""&amp;IF(VLOOKUP($B190,hiv!$B:$JB,119,FALSE)&gt;0,VLOOKUP($B190,hiv!$B:$JB,119,FALSE),"An unknown number of ")&amp;" people out of 100 are getting treatment for their HIV. "&amp;A190</f>
        <v>An unknown number of  people out of 100 are getting treatment for their HIV. Uruguay</v>
      </c>
      <c r="H190" t="str">
        <f>""&amp;IF(VLOOKUP($B190,hiv!$B:$JB,117,FALSE)&gt;0,VLOOKUP($B190,hiv!$B:$JB,117,FALSE),"An unknown number of ")&amp;" are infected with HIV each year. "&amp;A190</f>
        <v>An unknown number of  are infected with HIV each year. Uruguay</v>
      </c>
    </row>
    <row r="191" spans="1:8">
      <c r="A191" t="s">
        <v>3614</v>
      </c>
      <c r="B191" t="s">
        <v>3615</v>
      </c>
      <c r="C191" t="s">
        <v>2806</v>
      </c>
      <c r="D191" t="str">
        <f t="shared" si="4"/>
        <v>["SMR"],</v>
      </c>
      <c r="E191" t="str">
        <f t="shared" si="5"/>
        <v>["SMR","An unknown number of  people are living with HIV in San Marino&lt;br/&gt;An unknown number of  people out of 100 are getting treatment for their HIV. San Marino&lt;br/&gt;An unknown number of  are infected with HIV each year. San Marino&lt;br/&gt; - UNAIDS"],</v>
      </c>
      <c r="F191" t="str">
        <f>""&amp;IF(VLOOKUP($B191,hiv!$B:$JB,116,FALSE)&gt;0,VLOOKUP($B191,hiv!$B:$JB,116,FALSE),"An unknown number of ")&amp;" people are living with HIV in "&amp;A191</f>
        <v>An unknown number of  people are living with HIV in San Marino</v>
      </c>
      <c r="G191" t="str">
        <f>""&amp;IF(VLOOKUP($B191,hiv!$B:$JB,119,FALSE)&gt;0,VLOOKUP($B191,hiv!$B:$JB,119,FALSE),"An unknown number of ")&amp;" people out of 100 are getting treatment for their HIV. "&amp;A191</f>
        <v>An unknown number of  people out of 100 are getting treatment for their HIV. San Marino</v>
      </c>
      <c r="H191" t="str">
        <f>""&amp;IF(VLOOKUP($B191,hiv!$B:$JB,117,FALSE)&gt;0,VLOOKUP($B191,hiv!$B:$JB,117,FALSE),"An unknown number of ")&amp;" are infected with HIV each year. "&amp;A191</f>
        <v>An unknown number of  are infected with HIV each year. San Marino</v>
      </c>
    </row>
    <row r="192" spans="1:8">
      <c r="A192" t="s">
        <v>3623</v>
      </c>
      <c r="B192" t="s">
        <v>3624</v>
      </c>
      <c r="C192" t="s">
        <v>2806</v>
      </c>
      <c r="D192" t="str">
        <f t="shared" si="4"/>
        <v>["AND"],</v>
      </c>
      <c r="E192" t="str">
        <f t="shared" si="5"/>
        <v>["AND","An unknown number of  people are living with HIV in Andorra&lt;br/&gt;An unknown number of  people out of 100 are getting treatment for their HIV. Andorra&lt;br/&gt;An unknown number of  are infected with HIV each year. Andorra&lt;br/&gt; - UNAIDS"],</v>
      </c>
      <c r="F192" t="str">
        <f>""&amp;IF(VLOOKUP($B192,hiv!$B:$JB,116,FALSE)&gt;0,VLOOKUP($B192,hiv!$B:$JB,116,FALSE),"An unknown number of ")&amp;" people are living with HIV in "&amp;A192</f>
        <v>An unknown number of  people are living with HIV in Andorra</v>
      </c>
      <c r="G192" t="str">
        <f>""&amp;IF(VLOOKUP($B192,hiv!$B:$JB,119,FALSE)&gt;0,VLOOKUP($B192,hiv!$B:$JB,119,FALSE),"An unknown number of ")&amp;" people out of 100 are getting treatment for their HIV. "&amp;A192</f>
        <v>An unknown number of  people out of 100 are getting treatment for their HIV. Andorra</v>
      </c>
      <c r="H192" t="str">
        <f>""&amp;IF(VLOOKUP($B192,hiv!$B:$JB,117,FALSE)&gt;0,VLOOKUP($B192,hiv!$B:$JB,117,FALSE),"An unknown number of ")&amp;" are infected with HIV each year. "&amp;A192</f>
        <v>An unknown number of  are infected with HIV each year. Andorra</v>
      </c>
    </row>
    <row r="193" spans="1:8">
      <c r="A193" t="s">
        <v>3626</v>
      </c>
      <c r="B193" t="s">
        <v>3627</v>
      </c>
      <c r="C193" t="s">
        <v>2806</v>
      </c>
      <c r="D193" t="str">
        <f t="shared" si="4"/>
        <v>["ESP"],</v>
      </c>
      <c r="E193" t="str">
        <f t="shared" si="5"/>
        <v>["ESP","2700 people are living with HIV in Spain&lt;br/&gt;100 people out of 100 are getting treatment for their HIV. Spain&lt;br/&gt;150000 are infected with HIV each year. Spain&lt;br/&gt; - UNAIDS"],</v>
      </c>
      <c r="F193" t="str">
        <f>""&amp;IF(VLOOKUP($B193,hiv!$B:$JB,116,FALSE)&gt;0,VLOOKUP($B193,hiv!$B:$JB,116,FALSE),"An unknown number of ")&amp;" people are living with HIV in "&amp;A193</f>
        <v>2700 people are living with HIV in Spain</v>
      </c>
      <c r="G193" t="str">
        <f>""&amp;IF(VLOOKUP($B193,hiv!$B:$JB,119,FALSE)&gt;0,VLOOKUP($B193,hiv!$B:$JB,119,FALSE),"An unknown number of ")&amp;" people out of 100 are getting treatment for their HIV. "&amp;A193</f>
        <v>100 people out of 100 are getting treatment for their HIV. Spain</v>
      </c>
      <c r="H193" t="str">
        <f>""&amp;IF(VLOOKUP($B193,hiv!$B:$JB,117,FALSE)&gt;0,VLOOKUP($B193,hiv!$B:$JB,117,FALSE),"An unknown number of ")&amp;" are infected with HIV each year. "&amp;A193</f>
        <v>150000 are infected with HIV each year. Spain</v>
      </c>
    </row>
    <row r="194" spans="1:8">
      <c r="A194" t="s">
        <v>2542</v>
      </c>
      <c r="B194" t="s">
        <v>3638</v>
      </c>
      <c r="C194" t="s">
        <v>2131</v>
      </c>
      <c r="D194" t="str">
        <f t="shared" si="4"/>
        <v>["CHE"],</v>
      </c>
      <c r="E194" t="str">
        <f t="shared" si="5"/>
        <v>["CHE","500 people are living with HIV in Switzerland&lt;br/&gt;An unknown number of  people out of 100 are getting treatment for their HIV. Switzerland&lt;br/&gt;17000 are infected with HIV each year. Switzerland&lt;br/&gt; - UNAIDS"],</v>
      </c>
      <c r="F194" t="str">
        <f>""&amp;IF(VLOOKUP($B194,hiv!$B:$JB,116,FALSE)&gt;0,VLOOKUP($B194,hiv!$B:$JB,116,FALSE),"An unknown number of ")&amp;" people are living with HIV in "&amp;A194</f>
        <v>500 people are living with HIV in Switzerland</v>
      </c>
      <c r="G194" t="str">
        <f>""&amp;IF(VLOOKUP($B194,hiv!$B:$JB,119,FALSE)&gt;0,VLOOKUP($B194,hiv!$B:$JB,119,FALSE),"An unknown number of ")&amp;" people out of 100 are getting treatment for their HIV. "&amp;A194</f>
        <v>An unknown number of  people out of 100 are getting treatment for their HIV. Switzerland</v>
      </c>
      <c r="H194" t="str">
        <f>""&amp;IF(VLOOKUP($B194,hiv!$B:$JB,117,FALSE)&gt;0,VLOOKUP($B194,hiv!$B:$JB,117,FALSE),"An unknown number of ")&amp;" are infected with HIV each year. "&amp;A194</f>
        <v>17000 are infected with HIV each year. Switzerland</v>
      </c>
    </row>
    <row r="195" spans="1:8">
      <c r="A195" t="s">
        <v>3649</v>
      </c>
      <c r="B195" t="s">
        <v>3650</v>
      </c>
      <c r="C195" t="s">
        <v>2138</v>
      </c>
      <c r="D195" t="str">
        <f t="shared" ref="D195:D219" si="6">"["""  &amp; B195 &amp; """],"</f>
        <v>["SYR"],</v>
      </c>
      <c r="E195" t="str">
        <f t="shared" ref="E195:E219" si="7">"[""" &amp; B195 &amp; """,""" &amp; F195 &amp; "&lt;br/&gt;" &amp;G195 &amp;"&lt;br/&gt;"&amp;H195 &amp; "&lt;br/&gt; - UNAIDS""],"</f>
        <v>["SYR","100 people are living with HIV in Syrian Arab Republic&lt;br/&gt;An unknown number of  people out of 100 are getting treatment for their HIV. Syrian Arab Republic&lt;br/&gt;1000 are infected with HIV each year. Syrian Arab Republic&lt;br/&gt; - UNAIDS"],</v>
      </c>
      <c r="F195" t="str">
        <f>""&amp;IF(VLOOKUP($B195,hiv!$B:$JB,116,FALSE)&gt;0,VLOOKUP($B195,hiv!$B:$JB,116,FALSE),"An unknown number of ")&amp;" people are living with HIV in "&amp;A195</f>
        <v>100 people are living with HIV in Syrian Arab Republic</v>
      </c>
      <c r="G195" t="str">
        <f>""&amp;IF(VLOOKUP($B195,hiv!$B:$JB,119,FALSE)&gt;0,VLOOKUP($B195,hiv!$B:$JB,119,FALSE),"An unknown number of ")&amp;" people out of 100 are getting treatment for their HIV. "&amp;A195</f>
        <v>An unknown number of  people out of 100 are getting treatment for their HIV. Syrian Arab Republic</v>
      </c>
      <c r="H195" t="str">
        <f>""&amp;IF(VLOOKUP($B195,hiv!$B:$JB,117,FALSE)&gt;0,VLOOKUP($B195,hiv!$B:$JB,117,FALSE),"An unknown number of ")&amp;" are infected with HIV each year. "&amp;A195</f>
        <v>1000 are infected with HIV each year. Syrian Arab Republic</v>
      </c>
    </row>
    <row r="196" spans="1:8">
      <c r="A196" t="s">
        <v>3662</v>
      </c>
      <c r="B196" t="s">
        <v>3663</v>
      </c>
      <c r="C196" t="s">
        <v>2497</v>
      </c>
      <c r="D196" t="str">
        <f t="shared" si="6"/>
        <v>["TWN"],</v>
      </c>
      <c r="E196" t="str">
        <f t="shared" si="7"/>
        <v>["TWN","An unknown number of  people are living with HIV in Taiwan, China&lt;br/&gt;An unknown number of  people out of 100 are getting treatment for their HIV. Taiwan, China&lt;br/&gt;An unknown number of  are infected with HIV each year. Taiwan, China&lt;br/&gt; - UNAIDS"],</v>
      </c>
      <c r="F196" t="str">
        <f>""&amp;IF(VLOOKUP($B196,hiv!$B:$JB,116,FALSE)&gt;0,VLOOKUP($B196,hiv!$B:$JB,116,FALSE),"An unknown number of ")&amp;" people are living with HIV in "&amp;A196</f>
        <v>An unknown number of  people are living with HIV in Taiwan, China</v>
      </c>
      <c r="G196" t="str">
        <f>""&amp;IF(VLOOKUP($B196,hiv!$B:$JB,119,FALSE)&gt;0,VLOOKUP($B196,hiv!$B:$JB,119,FALSE),"An unknown number of ")&amp;" people out of 100 are getting treatment for their HIV. "&amp;A196</f>
        <v>An unknown number of  people out of 100 are getting treatment for their HIV. Taiwan, China</v>
      </c>
      <c r="H196" t="str">
        <f>""&amp;IF(VLOOKUP($B196,hiv!$B:$JB,117,FALSE)&gt;0,VLOOKUP($B196,hiv!$B:$JB,117,FALSE),"An unknown number of ")&amp;" are infected with HIV each year. "&amp;A196</f>
        <v>An unknown number of  are infected with HIV each year. Taiwan, China</v>
      </c>
    </row>
    <row r="197" spans="1:8">
      <c r="A197" t="s">
        <v>3665</v>
      </c>
      <c r="B197" t="s">
        <v>3666</v>
      </c>
      <c r="C197" t="s">
        <v>2138</v>
      </c>
      <c r="D197" t="str">
        <f t="shared" si="6"/>
        <v>["TUR"],</v>
      </c>
      <c r="E197" t="str">
        <f t="shared" si="7"/>
        <v>["TUR","An unknown number of  people are living with HIV in Turkey&lt;br/&gt;An unknown number of  people out of 100 are getting treatment for their HIV. Turkey&lt;br/&gt;An unknown number of  are infected with HIV each year. Turkey&lt;br/&gt; - UNAIDS"],</v>
      </c>
      <c r="F197" t="str">
        <f>""&amp;IF(VLOOKUP($B197,hiv!$B:$JB,116,FALSE)&gt;0,VLOOKUP($B197,hiv!$B:$JB,116,FALSE),"An unknown number of ")&amp;" people are living with HIV in "&amp;A197</f>
        <v>An unknown number of  people are living with HIV in Turkey</v>
      </c>
      <c r="G197" t="str">
        <f>""&amp;IF(VLOOKUP($B197,hiv!$B:$JB,119,FALSE)&gt;0,VLOOKUP($B197,hiv!$B:$JB,119,FALSE),"An unknown number of ")&amp;" people out of 100 are getting treatment for their HIV. "&amp;A197</f>
        <v>An unknown number of  people out of 100 are getting treatment for their HIV. Turkey</v>
      </c>
      <c r="H197" t="str">
        <f>""&amp;IF(VLOOKUP($B197,hiv!$B:$JB,117,FALSE)&gt;0,VLOOKUP($B197,hiv!$B:$JB,117,FALSE),"An unknown number of ")&amp;" are infected with HIV each year. "&amp;A197</f>
        <v>An unknown number of  are infected with HIV each year. Turkey</v>
      </c>
    </row>
    <row r="198" spans="1:8">
      <c r="A198" t="s">
        <v>3668</v>
      </c>
      <c r="B198" t="s">
        <v>3669</v>
      </c>
      <c r="C198" t="s">
        <v>2138</v>
      </c>
      <c r="D198" t="str">
        <f t="shared" si="6"/>
        <v>["ARE"],</v>
      </c>
      <c r="E198" t="str">
        <f t="shared" si="7"/>
        <v>["ARE","An unknown number of  people are living with HIV in United Arab Emirates&lt;br/&gt;An unknown number of  people out of 100 are getting treatment for their HIV. United Arab Emirates&lt;br/&gt;An unknown number of  are infected with HIV each year. United Arab Emirates&lt;br/&gt; - UNAIDS"],</v>
      </c>
      <c r="F198" t="str">
        <f>""&amp;IF(VLOOKUP($B198,hiv!$B:$JB,116,FALSE)&gt;0,VLOOKUP($B198,hiv!$B:$JB,116,FALSE),"An unknown number of ")&amp;" people are living with HIV in "&amp;A198</f>
        <v>An unknown number of  people are living with HIV in United Arab Emirates</v>
      </c>
      <c r="G198" t="str">
        <f>""&amp;IF(VLOOKUP($B198,hiv!$B:$JB,119,FALSE)&gt;0,VLOOKUP($B198,hiv!$B:$JB,119,FALSE),"An unknown number of ")&amp;" people out of 100 are getting treatment for their HIV. "&amp;A198</f>
        <v>An unknown number of  people out of 100 are getting treatment for their HIV. United Arab Emirates</v>
      </c>
      <c r="H198" t="str">
        <f>""&amp;IF(VLOOKUP($B198,hiv!$B:$JB,117,FALSE)&gt;0,VLOOKUP($B198,hiv!$B:$JB,117,FALSE),"An unknown number of ")&amp;" are infected with HIV each year. "&amp;A198</f>
        <v>An unknown number of  are infected with HIV each year. United Arab Emirates</v>
      </c>
    </row>
    <row r="199" spans="1:8">
      <c r="A199" t="s">
        <v>3678</v>
      </c>
      <c r="B199" t="s">
        <v>3679</v>
      </c>
      <c r="C199" t="s">
        <v>3131</v>
      </c>
      <c r="D199" t="str">
        <f t="shared" si="6"/>
        <v>["IRL"],</v>
      </c>
      <c r="E199" t="str">
        <f t="shared" si="7"/>
        <v>["IRL","An unknown number of  people are living with HIV in Ireland&lt;br/&gt;An unknown number of  people out of 100 are getting treatment for their HIV. Ireland&lt;br/&gt;7500 are infected with HIV each year. Ireland&lt;br/&gt; - UNAIDS"],</v>
      </c>
      <c r="F199" t="str">
        <f>""&amp;IF(VLOOKUP($B199,hiv!$B:$JB,116,FALSE)&gt;0,VLOOKUP($B199,hiv!$B:$JB,116,FALSE),"An unknown number of ")&amp;" people are living with HIV in "&amp;A199</f>
        <v>An unknown number of  people are living with HIV in Ireland</v>
      </c>
      <c r="G199" t="str">
        <f>""&amp;IF(VLOOKUP($B199,hiv!$B:$JB,119,FALSE)&gt;0,VLOOKUP($B199,hiv!$B:$JB,119,FALSE),"An unknown number of ")&amp;" people out of 100 are getting treatment for their HIV. "&amp;A199</f>
        <v>An unknown number of  people out of 100 are getting treatment for their HIV. Ireland</v>
      </c>
      <c r="H199" t="str">
        <f>""&amp;IF(VLOOKUP($B199,hiv!$B:$JB,117,FALSE)&gt;0,VLOOKUP($B199,hiv!$B:$JB,117,FALSE),"An unknown number of ")&amp;" are infected with HIV each year. "&amp;A199</f>
        <v>7500 are infected with HIV each year. Ireland</v>
      </c>
    </row>
    <row r="200" spans="1:8">
      <c r="A200" t="s">
        <v>3683</v>
      </c>
      <c r="B200" t="s">
        <v>3684</v>
      </c>
      <c r="C200" t="s">
        <v>3131</v>
      </c>
      <c r="D200" t="str">
        <f t="shared" si="6"/>
        <v>["GBR"],</v>
      </c>
      <c r="E200" t="str">
        <f t="shared" si="7"/>
        <v>["GBR","An unknown number of  people are living with HIV in United Kingdom&lt;br/&gt;An unknown number of  people out of 100 are getting treatment for their HIV. United Kingdom&lt;br/&gt;An unknown number of  are infected with HIV each year. United Kingdom&lt;br/&gt; - UNAIDS"],</v>
      </c>
      <c r="F200" t="str">
        <f>""&amp;IF(VLOOKUP($B200,hiv!$B:$JB,116,FALSE)&gt;0,VLOOKUP($B200,hiv!$B:$JB,116,FALSE),"An unknown number of ")&amp;" people are living with HIV in "&amp;A200</f>
        <v>An unknown number of  people are living with HIV in United Kingdom</v>
      </c>
      <c r="G200" t="str">
        <f>""&amp;IF(VLOOKUP($B200,hiv!$B:$JB,119,FALSE)&gt;0,VLOOKUP($B200,hiv!$B:$JB,119,FALSE),"An unknown number of ")&amp;" people out of 100 are getting treatment for their HIV. "&amp;A200</f>
        <v>An unknown number of  people out of 100 are getting treatment for their HIV. United Kingdom</v>
      </c>
      <c r="H200" t="str">
        <f>""&amp;IF(VLOOKUP($B200,hiv!$B:$JB,117,FALSE)&gt;0,VLOOKUP($B200,hiv!$B:$JB,117,FALSE),"An unknown number of ")&amp;" are infected with HIV each year. "&amp;A200</f>
        <v>An unknown number of  are infected with HIV each year. United Kingdom</v>
      </c>
    </row>
    <row r="201" spans="1:8">
      <c r="A201" t="s">
        <v>3300</v>
      </c>
      <c r="B201" t="s">
        <v>3694</v>
      </c>
      <c r="C201" t="s">
        <v>2185</v>
      </c>
      <c r="D201" t="str">
        <f t="shared" si="6"/>
        <v>["USA"],</v>
      </c>
      <c r="E201" t="str">
        <f t="shared" si="7"/>
        <v>["USA","37000 people are living with HIV in United States&lt;br/&gt;An unknown number of  people out of 100 are getting treatment for their HIV. United States&lt;br/&gt;1200000 are infected with HIV each year. United States&lt;br/&gt; - UNAIDS"],</v>
      </c>
      <c r="F201" t="str">
        <f>""&amp;IF(VLOOKUP($B201,hiv!$B:$JB,116,FALSE)&gt;0,VLOOKUP($B201,hiv!$B:$JB,116,FALSE),"An unknown number of ")&amp;" people are living with HIV in "&amp;A201</f>
        <v>37000 people are living with HIV in United States</v>
      </c>
      <c r="G201" t="str">
        <f>""&amp;IF(VLOOKUP($B201,hiv!$B:$JB,119,FALSE)&gt;0,VLOOKUP($B201,hiv!$B:$JB,119,FALSE),"An unknown number of ")&amp;" people out of 100 are getting treatment for their HIV. "&amp;A201</f>
        <v>An unknown number of  people out of 100 are getting treatment for their HIV. United States</v>
      </c>
      <c r="H201" t="str">
        <f>""&amp;IF(VLOOKUP($B201,hiv!$B:$JB,117,FALSE)&gt;0,VLOOKUP($B201,hiv!$B:$JB,117,FALSE),"An unknown number of ")&amp;" are infected with HIV each year. "&amp;A201</f>
        <v>1200000 are infected with HIV each year. United States</v>
      </c>
    </row>
    <row r="202" spans="1:8">
      <c r="A202" t="s">
        <v>350</v>
      </c>
      <c r="B202" t="s">
        <v>3703</v>
      </c>
      <c r="C202" t="s">
        <v>2341</v>
      </c>
      <c r="D202" t="str">
        <f t="shared" si="6"/>
        <v>["THA"],</v>
      </c>
      <c r="E202" t="str">
        <f t="shared" si="7"/>
        <v>["THA","5400 people are living with HIV in Thailand&lt;br/&gt;97 people out of 100 are getting treatment for their HIV. Thailand&lt;br/&gt;470000 are infected with HIV each year. Thailand&lt;br/&gt; - UNAIDS"],</v>
      </c>
      <c r="F202" t="str">
        <f>""&amp;IF(VLOOKUP($B202,hiv!$B:$JB,116,FALSE)&gt;0,VLOOKUP($B202,hiv!$B:$JB,116,FALSE),"An unknown number of ")&amp;" people are living with HIV in "&amp;A202</f>
        <v>5400 people are living with HIV in Thailand</v>
      </c>
      <c r="G202" t="str">
        <f>""&amp;IF(VLOOKUP($B202,hiv!$B:$JB,119,FALSE)&gt;0,VLOOKUP($B202,hiv!$B:$JB,119,FALSE),"An unknown number of ")&amp;" people out of 100 are getting treatment for their HIV. "&amp;A202</f>
        <v>97 people out of 100 are getting treatment for their HIV. Thailand</v>
      </c>
      <c r="H202" t="str">
        <f>""&amp;IF(VLOOKUP($B202,hiv!$B:$JB,117,FALSE)&gt;0,VLOOKUP($B202,hiv!$B:$JB,117,FALSE),"An unknown number of ")&amp;" are infected with HIV each year. "&amp;A202</f>
        <v>470000 are infected with HIV each year. Thailand</v>
      </c>
    </row>
    <row r="203" spans="1:8">
      <c r="A203" t="s">
        <v>349</v>
      </c>
      <c r="B203" t="s">
        <v>3715</v>
      </c>
      <c r="C203" t="s">
        <v>2341</v>
      </c>
      <c r="D203" t="str">
        <f t="shared" si="6"/>
        <v>["TLS"],</v>
      </c>
      <c r="E203" t="str">
        <f t="shared" si="7"/>
        <v>["TLS","200 people are living with HIV in Timor-Leste&lt;br/&gt;An unknown number of  people out of 100 are getting treatment for their HIV. Timor-Leste&lt;br/&gt;1400 are infected with HIV each year. Timor-Leste&lt;br/&gt; - UNAIDS"],</v>
      </c>
      <c r="F203" t="str">
        <f>""&amp;IF(VLOOKUP($B203,hiv!$B:$JB,116,FALSE)&gt;0,VLOOKUP($B203,hiv!$B:$JB,116,FALSE),"An unknown number of ")&amp;" people are living with HIV in "&amp;A203</f>
        <v>200 people are living with HIV in Timor-Leste</v>
      </c>
      <c r="G203" t="str">
        <f>""&amp;IF(VLOOKUP($B203,hiv!$B:$JB,119,FALSE)&gt;0,VLOOKUP($B203,hiv!$B:$JB,119,FALSE),"An unknown number of ")&amp;" people out of 100 are getting treatment for their HIV. "&amp;A203</f>
        <v>An unknown number of  people out of 100 are getting treatment for their HIV. Timor-Leste</v>
      </c>
      <c r="H203" t="str">
        <f>""&amp;IF(VLOOKUP($B203,hiv!$B:$JB,117,FALSE)&gt;0,VLOOKUP($B203,hiv!$B:$JB,117,FALSE),"An unknown number of ")&amp;" are infected with HIV each year. "&amp;A203</f>
        <v>1400 are infected with HIV each year. Timor-Leste</v>
      </c>
    </row>
    <row r="204" spans="1:8">
      <c r="A204" t="s">
        <v>348</v>
      </c>
      <c r="B204" t="s">
        <v>3725</v>
      </c>
      <c r="C204" t="s">
        <v>2214</v>
      </c>
      <c r="D204" t="str">
        <f t="shared" si="6"/>
        <v>["TGO"],</v>
      </c>
      <c r="E204" t="str">
        <f t="shared" si="7"/>
        <v>["TGO","4500 people are living with HIV in Togo&lt;br/&gt;76 people out of 100 are getting treatment for their HIV. Togo&lt;br/&gt;110000 are infected with HIV each year. Togo&lt;br/&gt; - UNAIDS"],</v>
      </c>
      <c r="F204" t="str">
        <f>""&amp;IF(VLOOKUP($B204,hiv!$B:$JB,116,FALSE)&gt;0,VLOOKUP($B204,hiv!$B:$JB,116,FALSE),"An unknown number of ")&amp;" people are living with HIV in "&amp;A204</f>
        <v>4500 people are living with HIV in Togo</v>
      </c>
      <c r="G204" t="str">
        <f>""&amp;IF(VLOOKUP($B204,hiv!$B:$JB,119,FALSE)&gt;0,VLOOKUP($B204,hiv!$B:$JB,119,FALSE),"An unknown number of ")&amp;" people out of 100 are getting treatment for their HIV. "&amp;A204</f>
        <v>76 people out of 100 are getting treatment for their HIV. Togo</v>
      </c>
      <c r="H204" t="str">
        <f>""&amp;IF(VLOOKUP($B204,hiv!$B:$JB,117,FALSE)&gt;0,VLOOKUP($B204,hiv!$B:$JB,117,FALSE),"An unknown number of ")&amp;" are infected with HIV each year. "&amp;A204</f>
        <v>110000 are infected with HIV each year. Togo</v>
      </c>
    </row>
    <row r="205" spans="1:8">
      <c r="A205" t="s">
        <v>347</v>
      </c>
      <c r="B205" t="s">
        <v>3728</v>
      </c>
      <c r="C205" t="s">
        <v>3289</v>
      </c>
      <c r="D205" t="str">
        <f t="shared" si="6"/>
        <v>["TON"],</v>
      </c>
      <c r="E205" t="str">
        <f t="shared" si="7"/>
        <v>["TON","An unknown number of  people are living with HIV in Tonga&lt;br/&gt;An unknown number of  people out of 100 are getting treatment for their HIV. Tonga&lt;br/&gt;An unknown number of  are infected with HIV each year. Tonga&lt;br/&gt; - UNAIDS"],</v>
      </c>
      <c r="F205" t="str">
        <f>""&amp;IF(VLOOKUP($B205,hiv!$B:$JB,116,FALSE)&gt;0,VLOOKUP($B205,hiv!$B:$JB,116,FALSE),"An unknown number of ")&amp;" people are living with HIV in "&amp;A205</f>
        <v>An unknown number of  people are living with HIV in Tonga</v>
      </c>
      <c r="G205" t="str">
        <f>""&amp;IF(VLOOKUP($B205,hiv!$B:$JB,119,FALSE)&gt;0,VLOOKUP($B205,hiv!$B:$JB,119,FALSE),"An unknown number of ")&amp;" people out of 100 are getting treatment for their HIV. "&amp;A205</f>
        <v>An unknown number of  people out of 100 are getting treatment for their HIV. Tonga</v>
      </c>
      <c r="H205" t="str">
        <f>""&amp;IF(VLOOKUP($B205,hiv!$B:$JB,117,FALSE)&gt;0,VLOOKUP($B205,hiv!$B:$JB,117,FALSE),"An unknown number of ")&amp;" are infected with HIV each year. "&amp;A205</f>
        <v>An unknown number of  are infected with HIV each year. Tonga</v>
      </c>
    </row>
    <row r="206" spans="1:8">
      <c r="A206" t="s">
        <v>346</v>
      </c>
      <c r="B206" t="s">
        <v>3731</v>
      </c>
      <c r="C206" t="s">
        <v>2032</v>
      </c>
      <c r="D206" t="str">
        <f t="shared" si="6"/>
        <v>["TTO"],</v>
      </c>
      <c r="E206" t="str">
        <f t="shared" si="7"/>
        <v>["TTO","200 people are living with HIV in Trinidad and Tobago&lt;br/&gt;An unknown number of  people out of 100 are getting treatment for their HIV. Trinidad and Tobago&lt;br/&gt;10000 are infected with HIV each year. Trinidad and Tobago&lt;br/&gt; - UNAIDS"],</v>
      </c>
      <c r="F206" t="str">
        <f>""&amp;IF(VLOOKUP($B206,hiv!$B:$JB,116,FALSE)&gt;0,VLOOKUP($B206,hiv!$B:$JB,116,FALSE),"An unknown number of ")&amp;" people are living with HIV in "&amp;A206</f>
        <v>200 people are living with HIV in Trinidad and Tobago</v>
      </c>
      <c r="G206" t="str">
        <f>""&amp;IF(VLOOKUP($B206,hiv!$B:$JB,119,FALSE)&gt;0,VLOOKUP($B206,hiv!$B:$JB,119,FALSE),"An unknown number of ")&amp;" people out of 100 are getting treatment for their HIV. "&amp;A206</f>
        <v>An unknown number of  people out of 100 are getting treatment for their HIV. Trinidad and Tobago</v>
      </c>
      <c r="H206" t="str">
        <f>""&amp;IF(VLOOKUP($B206,hiv!$B:$JB,117,FALSE)&gt;0,VLOOKUP($B206,hiv!$B:$JB,117,FALSE),"An unknown number of ")&amp;" are infected with HIV each year. "&amp;A206</f>
        <v>10000 are infected with HIV each year. Trinidad and Tobago</v>
      </c>
    </row>
    <row r="207" spans="1:8">
      <c r="A207" t="s">
        <v>345</v>
      </c>
      <c r="B207" t="s">
        <v>3741</v>
      </c>
      <c r="C207" t="s">
        <v>2209</v>
      </c>
      <c r="D207" t="str">
        <f t="shared" si="6"/>
        <v>["TUN"],</v>
      </c>
      <c r="E207" t="str">
        <f t="shared" si="7"/>
        <v>["TUN","1000 people are living with HIV in Tunisia&lt;br/&gt;32 people out of 100 are getting treatment for their HIV. Tunisia&lt;br/&gt;6400 are infected with HIV each year. Tunisia&lt;br/&gt; - UNAIDS"],</v>
      </c>
      <c r="F207" t="str">
        <f>""&amp;IF(VLOOKUP($B207,hiv!$B:$JB,116,FALSE)&gt;0,VLOOKUP($B207,hiv!$B:$JB,116,FALSE),"An unknown number of ")&amp;" people are living with HIV in "&amp;A207</f>
        <v>1000 people are living with HIV in Tunisia</v>
      </c>
      <c r="G207" t="str">
        <f>""&amp;IF(VLOOKUP($B207,hiv!$B:$JB,119,FALSE)&gt;0,VLOOKUP($B207,hiv!$B:$JB,119,FALSE),"An unknown number of ")&amp;" people out of 100 are getting treatment for their HIV. "&amp;A207</f>
        <v>32 people out of 100 are getting treatment for their HIV. Tunisia</v>
      </c>
      <c r="H207" t="str">
        <f>""&amp;IF(VLOOKUP($B207,hiv!$B:$JB,117,FALSE)&gt;0,VLOOKUP($B207,hiv!$B:$JB,117,FALSE),"An unknown number of ")&amp;" are infected with HIV each year. "&amp;A207</f>
        <v>6400 are infected with HIV each year. Tunisia</v>
      </c>
    </row>
    <row r="208" spans="1:8">
      <c r="A208" t="s">
        <v>344</v>
      </c>
      <c r="B208" t="s">
        <v>3752</v>
      </c>
      <c r="C208" t="s">
        <v>2682</v>
      </c>
      <c r="D208" t="str">
        <f t="shared" si="6"/>
        <v>["TKM"],</v>
      </c>
      <c r="E208" t="str">
        <f t="shared" si="7"/>
        <v>["TKM","An unknown number of  people are living with HIV in Turkmenistan&lt;br/&gt;88 people out of 100 are getting treatment for their HIV. Turkmenistan&lt;br/&gt;An unknown number of  are infected with HIV each year. Turkmenistan&lt;br/&gt; - UNAIDS"],</v>
      </c>
      <c r="F208" t="str">
        <f>""&amp;IF(VLOOKUP($B208,hiv!$B:$JB,116,FALSE)&gt;0,VLOOKUP($B208,hiv!$B:$JB,116,FALSE),"An unknown number of ")&amp;" people are living with HIV in "&amp;A208</f>
        <v>An unknown number of  people are living with HIV in Turkmenistan</v>
      </c>
      <c r="G208" t="str">
        <f>""&amp;IF(VLOOKUP($B208,hiv!$B:$JB,119,FALSE)&gt;0,VLOOKUP($B208,hiv!$B:$JB,119,FALSE),"An unknown number of ")&amp;" people out of 100 are getting treatment for their HIV. "&amp;A208</f>
        <v>88 people out of 100 are getting treatment for their HIV. Turkmenistan</v>
      </c>
      <c r="H208" t="str">
        <f>""&amp;IF(VLOOKUP($B208,hiv!$B:$JB,117,FALSE)&gt;0,VLOOKUP($B208,hiv!$B:$JB,117,FALSE),"An unknown number of ")&amp;" are infected with HIV each year. "&amp;A208</f>
        <v>An unknown number of  are infected with HIV each year. Turkmenistan</v>
      </c>
    </row>
    <row r="209" spans="1:8">
      <c r="A209" t="s">
        <v>343</v>
      </c>
      <c r="B209" t="s">
        <v>3754</v>
      </c>
      <c r="C209" t="s">
        <v>2032</v>
      </c>
      <c r="D209" t="str">
        <f t="shared" si="6"/>
        <v>["TCA"],</v>
      </c>
      <c r="E209" t="str">
        <f t="shared" si="7"/>
        <v>["TCA","An unknown number of  people are living with HIV in Turks and Caicos Islands&lt;br/&gt;An unknown number of  people out of 100 are getting treatment for their HIV. Turks and Caicos Islands&lt;br/&gt;An unknown number of  are infected with HIV each year. Turks and Caicos Islands&lt;br/&gt; - UNAIDS"],</v>
      </c>
      <c r="F209" t="str">
        <f>""&amp;IF(VLOOKUP($B209,hiv!$B:$JB,116,FALSE)&gt;0,VLOOKUP($B209,hiv!$B:$JB,116,FALSE),"An unknown number of ")&amp;" people are living with HIV in "&amp;A209</f>
        <v>An unknown number of  people are living with HIV in Turks and Caicos Islands</v>
      </c>
      <c r="G209" t="str">
        <f>""&amp;IF(VLOOKUP($B209,hiv!$B:$JB,119,FALSE)&gt;0,VLOOKUP($B209,hiv!$B:$JB,119,FALSE),"An unknown number of ")&amp;" people out of 100 are getting treatment for their HIV. "&amp;A209</f>
        <v>An unknown number of  people out of 100 are getting treatment for their HIV. Turks and Caicos Islands</v>
      </c>
      <c r="H209" t="str">
        <f>""&amp;IF(VLOOKUP($B209,hiv!$B:$JB,117,FALSE)&gt;0,VLOOKUP($B209,hiv!$B:$JB,117,FALSE),"An unknown number of ")&amp;" are infected with HIV each year. "&amp;A209</f>
        <v>An unknown number of  are infected with HIV each year. Turks and Caicos Islands</v>
      </c>
    </row>
    <row r="210" spans="1:8">
      <c r="A210" t="s">
        <v>342</v>
      </c>
      <c r="B210" t="s">
        <v>3755</v>
      </c>
      <c r="C210" t="s">
        <v>3289</v>
      </c>
      <c r="D210" t="str">
        <f t="shared" si="6"/>
        <v>["TUV"],</v>
      </c>
      <c r="E210" t="str">
        <f t="shared" si="7"/>
        <v>["TUV","An unknown number of  people are living with HIV in Tuvalu&lt;br/&gt;An unknown number of  people out of 100 are getting treatment for their HIV. Tuvalu&lt;br/&gt;An unknown number of  are infected with HIV each year. Tuvalu&lt;br/&gt; - UNAIDS"],</v>
      </c>
      <c r="F210" t="str">
        <f>""&amp;IF(VLOOKUP($B210,hiv!$B:$JB,116,FALSE)&gt;0,VLOOKUP($B210,hiv!$B:$JB,116,FALSE),"An unknown number of ")&amp;" people are living with HIV in "&amp;A210</f>
        <v>An unknown number of  people are living with HIV in Tuvalu</v>
      </c>
      <c r="G210" t="str">
        <f>""&amp;IF(VLOOKUP($B210,hiv!$B:$JB,119,FALSE)&gt;0,VLOOKUP($B210,hiv!$B:$JB,119,FALSE),"An unknown number of ")&amp;" people out of 100 are getting treatment for their HIV. "&amp;A210</f>
        <v>An unknown number of  people out of 100 are getting treatment for their HIV. Tuvalu</v>
      </c>
      <c r="H210" t="str">
        <f>""&amp;IF(VLOOKUP($B210,hiv!$B:$JB,117,FALSE)&gt;0,VLOOKUP($B210,hiv!$B:$JB,117,FALSE),"An unknown number of ")&amp;" are infected with HIV each year. "&amp;A210</f>
        <v>An unknown number of  are infected with HIV each year. Tuvalu</v>
      </c>
    </row>
    <row r="211" spans="1:8">
      <c r="A211" t="s">
        <v>341</v>
      </c>
      <c r="B211" t="s">
        <v>3758</v>
      </c>
      <c r="C211" t="s">
        <v>2214</v>
      </c>
      <c r="D211" t="str">
        <f t="shared" si="6"/>
        <v>["UGA"],</v>
      </c>
      <c r="E211" t="str">
        <f t="shared" si="7"/>
        <v>["UGA","53000 people are living with HIV in Uganda&lt;br/&gt;100 people out of 100 are getting treatment for their HIV. Uganda&lt;br/&gt;1400000 are infected with HIV each year. Uganda&lt;br/&gt; - UNAIDS"],</v>
      </c>
      <c r="F211" t="str">
        <f>""&amp;IF(VLOOKUP($B211,hiv!$B:$JB,116,FALSE)&gt;0,VLOOKUP($B211,hiv!$B:$JB,116,FALSE),"An unknown number of ")&amp;" people are living with HIV in "&amp;A211</f>
        <v>53000 people are living with HIV in Uganda</v>
      </c>
      <c r="G211" t="str">
        <f>""&amp;IF(VLOOKUP($B211,hiv!$B:$JB,119,FALSE)&gt;0,VLOOKUP($B211,hiv!$B:$JB,119,FALSE),"An unknown number of ")&amp;" people out of 100 are getting treatment for their HIV. "&amp;A211</f>
        <v>100 people out of 100 are getting treatment for their HIV. Uganda</v>
      </c>
      <c r="H211" t="str">
        <f>""&amp;IF(VLOOKUP($B211,hiv!$B:$JB,117,FALSE)&gt;0,VLOOKUP($B211,hiv!$B:$JB,117,FALSE),"An unknown number of ")&amp;" are infected with HIV each year. "&amp;A211</f>
        <v>1400000 are infected with HIV each year. Uganda</v>
      </c>
    </row>
    <row r="212" spans="1:8">
      <c r="A212" t="s">
        <v>340</v>
      </c>
      <c r="B212" t="s">
        <v>3768</v>
      </c>
      <c r="C212" t="s">
        <v>2285</v>
      </c>
      <c r="D212" t="str">
        <f t="shared" si="6"/>
        <v>["UKR"],</v>
      </c>
      <c r="E212" t="str">
        <f t="shared" si="7"/>
        <v>["UKR","13000 people are living with HIV in Ukraine&lt;br/&gt;92 people out of 100 are getting treatment for their HIV. Ukraine&lt;br/&gt;250000 are infected with HIV each year. Ukraine&lt;br/&gt; - UNAIDS"],</v>
      </c>
      <c r="F212" t="str">
        <f>""&amp;IF(VLOOKUP($B212,hiv!$B:$JB,116,FALSE)&gt;0,VLOOKUP($B212,hiv!$B:$JB,116,FALSE),"An unknown number of ")&amp;" people are living with HIV in "&amp;A212</f>
        <v>13000 people are living with HIV in Ukraine</v>
      </c>
      <c r="G212" t="str">
        <f>""&amp;IF(VLOOKUP($B212,hiv!$B:$JB,119,FALSE)&gt;0,VLOOKUP($B212,hiv!$B:$JB,119,FALSE),"An unknown number of ")&amp;" people out of 100 are getting treatment for their HIV. "&amp;A212</f>
        <v>92 people out of 100 are getting treatment for their HIV. Ukraine</v>
      </c>
      <c r="H212" t="str">
        <f>""&amp;IF(VLOOKUP($B212,hiv!$B:$JB,117,FALSE)&gt;0,VLOOKUP($B212,hiv!$B:$JB,117,FALSE),"An unknown number of ")&amp;" are infected with HIV each year. "&amp;A212</f>
        <v>250000 are infected with HIV each year. Ukraine</v>
      </c>
    </row>
    <row r="213" spans="1:8">
      <c r="A213" t="s">
        <v>339</v>
      </c>
      <c r="B213" t="s">
        <v>3771</v>
      </c>
      <c r="C213" t="s">
        <v>2682</v>
      </c>
      <c r="D213" t="str">
        <f t="shared" si="6"/>
        <v>["UZB"],</v>
      </c>
      <c r="E213" t="str">
        <f t="shared" si="7"/>
        <v>["UZB","4400 people are living with HIV in Uzbekistan&lt;br/&gt;75 people out of 100 are getting treatment for their HIV. Uzbekistan&lt;br/&gt;44000 are infected with HIV each year. Uzbekistan&lt;br/&gt; - UNAIDS"],</v>
      </c>
      <c r="F213" t="str">
        <f>""&amp;IF(VLOOKUP($B213,hiv!$B:$JB,116,FALSE)&gt;0,VLOOKUP($B213,hiv!$B:$JB,116,FALSE),"An unknown number of ")&amp;" people are living with HIV in "&amp;A213</f>
        <v>4400 people are living with HIV in Uzbekistan</v>
      </c>
      <c r="G213" t="str">
        <f>""&amp;IF(VLOOKUP($B213,hiv!$B:$JB,119,FALSE)&gt;0,VLOOKUP($B213,hiv!$B:$JB,119,FALSE),"An unknown number of ")&amp;" people out of 100 are getting treatment for their HIV. "&amp;A213</f>
        <v>75 people out of 100 are getting treatment for their HIV. Uzbekistan</v>
      </c>
      <c r="H213" t="str">
        <f>""&amp;IF(VLOOKUP($B213,hiv!$B:$JB,117,FALSE)&gt;0,VLOOKUP($B213,hiv!$B:$JB,117,FALSE),"An unknown number of ")&amp;" are infected with HIV each year. "&amp;A213</f>
        <v>44000 are infected with HIV each year. Uzbekistan</v>
      </c>
    </row>
    <row r="214" spans="1:8">
      <c r="A214" t="s">
        <v>338</v>
      </c>
      <c r="B214" t="s">
        <v>3782</v>
      </c>
      <c r="C214" t="s">
        <v>2566</v>
      </c>
      <c r="D214" t="str">
        <f t="shared" si="6"/>
        <v>["VUT"],</v>
      </c>
      <c r="E214" t="str">
        <f t="shared" si="7"/>
        <v>["VUT","An unknown number of  people are living with HIV in Vanuatu&lt;br/&gt;An unknown number of  people out of 100 are getting treatment for their HIV. Vanuatu&lt;br/&gt;An unknown number of  are infected with HIV each year. Vanuatu&lt;br/&gt; - UNAIDS"],</v>
      </c>
      <c r="F214" t="str">
        <f>""&amp;IF(VLOOKUP($B214,hiv!$B:$JB,116,FALSE)&gt;0,VLOOKUP($B214,hiv!$B:$JB,116,FALSE),"An unknown number of ")&amp;" people are living with HIV in "&amp;A214</f>
        <v>An unknown number of  people are living with HIV in Vanuatu</v>
      </c>
      <c r="G214" t="str">
        <f>""&amp;IF(VLOOKUP($B214,hiv!$B:$JB,119,FALSE)&gt;0,VLOOKUP($B214,hiv!$B:$JB,119,FALSE),"An unknown number of ")&amp;" people out of 100 are getting treatment for their HIV. "&amp;A214</f>
        <v>An unknown number of  people out of 100 are getting treatment for their HIV. Vanuatu</v>
      </c>
      <c r="H214" t="str">
        <f>""&amp;IF(VLOOKUP($B214,hiv!$B:$JB,117,FALSE)&gt;0,VLOOKUP($B214,hiv!$B:$JB,117,FALSE),"An unknown number of ")&amp;" are infected with HIV each year. "&amp;A214</f>
        <v>An unknown number of  are infected with HIV each year. Vanuatu</v>
      </c>
    </row>
    <row r="215" spans="1:8">
      <c r="A215" t="s">
        <v>337</v>
      </c>
      <c r="B215" t="s">
        <v>3785</v>
      </c>
      <c r="C215" t="s">
        <v>2341</v>
      </c>
      <c r="D215" t="str">
        <f t="shared" si="6"/>
        <v>["VNM"],</v>
      </c>
      <c r="E215" t="str">
        <f t="shared" si="7"/>
        <v>["VNM","5200 people are living with HIV in Vietnam&lt;br/&gt;86 people out of 100 are getting treatment for their HIV. Vietnam&lt;br/&gt;220000 are infected with HIV each year. Vietnam&lt;br/&gt; - UNAIDS"],</v>
      </c>
      <c r="F215" t="str">
        <f>""&amp;IF(VLOOKUP($B215,hiv!$B:$JB,116,FALSE)&gt;0,VLOOKUP($B215,hiv!$B:$JB,116,FALSE),"An unknown number of ")&amp;" people are living with HIV in "&amp;A215</f>
        <v>5200 people are living with HIV in Vietnam</v>
      </c>
      <c r="G215" t="str">
        <f>""&amp;IF(VLOOKUP($B215,hiv!$B:$JB,119,FALSE)&gt;0,VLOOKUP($B215,hiv!$B:$JB,119,FALSE),"An unknown number of ")&amp;" people out of 100 are getting treatment for their HIV. "&amp;A215</f>
        <v>86 people out of 100 are getting treatment for their HIV. Vietnam</v>
      </c>
      <c r="H215" t="str">
        <f>""&amp;IF(VLOOKUP($B215,hiv!$B:$JB,117,FALSE)&gt;0,VLOOKUP($B215,hiv!$B:$JB,117,FALSE),"An unknown number of ")&amp;" are infected with HIV each year. "&amp;A215</f>
        <v>220000 are infected with HIV each year. Vietnam</v>
      </c>
    </row>
    <row r="216" spans="1:8">
      <c r="A216" t="s">
        <v>336</v>
      </c>
      <c r="B216" t="s">
        <v>3788</v>
      </c>
      <c r="C216" t="s">
        <v>2214</v>
      </c>
      <c r="D216" t="str">
        <f t="shared" si="6"/>
        <v>["ZMB"],</v>
      </c>
      <c r="E216" t="str">
        <f t="shared" si="7"/>
        <v>["ZMB","51000 people are living with HIV in Zambia&lt;br/&gt;86 people out of 100 are getting treatment for their HIV. Zambia&lt;br/&gt;1200000 are infected with HIV each year. Zambia&lt;br/&gt; - UNAIDS"],</v>
      </c>
      <c r="F216" t="str">
        <f>""&amp;IF(VLOOKUP($B216,hiv!$B:$JB,116,FALSE)&gt;0,VLOOKUP($B216,hiv!$B:$JB,116,FALSE),"An unknown number of ")&amp;" people are living with HIV in "&amp;A216</f>
        <v>51000 people are living with HIV in Zambia</v>
      </c>
      <c r="G216" t="str">
        <f>""&amp;IF(VLOOKUP($B216,hiv!$B:$JB,119,FALSE)&gt;0,VLOOKUP($B216,hiv!$B:$JB,119,FALSE),"An unknown number of ")&amp;" people out of 100 are getting treatment for their HIV. "&amp;A216</f>
        <v>86 people out of 100 are getting treatment for their HIV. Zambia</v>
      </c>
      <c r="H216" t="str">
        <f>""&amp;IF(VLOOKUP($B216,hiv!$B:$JB,117,FALSE)&gt;0,VLOOKUP($B216,hiv!$B:$JB,117,FALSE),"An unknown number of ")&amp;" are infected with HIV each year. "&amp;A216</f>
        <v>1200000 are infected with HIV each year. Zambia</v>
      </c>
    </row>
    <row r="217" spans="1:8">
      <c r="A217" t="s">
        <v>335</v>
      </c>
      <c r="B217" t="s">
        <v>3791</v>
      </c>
      <c r="C217" t="s">
        <v>2214</v>
      </c>
      <c r="D217" t="str">
        <f t="shared" si="6"/>
        <v>["ZWE"],</v>
      </c>
      <c r="E217" t="str">
        <f t="shared" si="7"/>
        <v>["ZWE","40000 people are living with HIV in Zimbabwe&lt;br/&gt;91 people out of 100 are getting treatment for their HIV. Zimbabwe&lt;br/&gt;1300000 are infected with HIV each year. Zimbabwe&lt;br/&gt; - UNAIDS"],</v>
      </c>
      <c r="F217" t="str">
        <f>""&amp;IF(VLOOKUP($B217,hiv!$B:$JB,116,FALSE)&gt;0,VLOOKUP($B217,hiv!$B:$JB,116,FALSE),"An unknown number of ")&amp;" people are living with HIV in "&amp;A217</f>
        <v>40000 people are living with HIV in Zimbabwe</v>
      </c>
      <c r="G217" t="str">
        <f>""&amp;IF(VLOOKUP($B217,hiv!$B:$JB,119,FALSE)&gt;0,VLOOKUP($B217,hiv!$B:$JB,119,FALSE),"An unknown number of ")&amp;" people out of 100 are getting treatment for their HIV. "&amp;A217</f>
        <v>91 people out of 100 are getting treatment for their HIV. Zimbabwe</v>
      </c>
      <c r="H217" t="str">
        <f>""&amp;IF(VLOOKUP($B217,hiv!$B:$JB,117,FALSE)&gt;0,VLOOKUP($B217,hiv!$B:$JB,117,FALSE),"An unknown number of ")&amp;" are infected with HIV each year. "&amp;A217</f>
        <v>1300000 are infected with HIV each year. Zimbabwe</v>
      </c>
    </row>
    <row r="218" spans="1:8">
      <c r="A218" t="s">
        <v>2737</v>
      </c>
      <c r="B218" t="s">
        <v>3794</v>
      </c>
      <c r="C218" t="s">
        <v>2131</v>
      </c>
      <c r="D218" t="str">
        <f t="shared" si="6"/>
        <v>["LIE"],</v>
      </c>
      <c r="E218" t="str">
        <f t="shared" si="7"/>
        <v>["LIE","An unknown number of  people are living with HIV in Liechtenstein&lt;br/&gt;An unknown number of  people out of 100 are getting treatment for their HIV. Liechtenstein&lt;br/&gt;An unknown number of  are infected with HIV each year. Liechtenstein&lt;br/&gt; - UNAIDS"],</v>
      </c>
      <c r="F218" t="str">
        <f>""&amp;IF(VLOOKUP($B218,hiv!$B:$JB,116,FALSE)&gt;0,VLOOKUP($B218,hiv!$B:$JB,116,FALSE),"An unknown number of ")&amp;" people are living with HIV in "&amp;A218</f>
        <v>An unknown number of  people are living with HIV in Liechtenstein</v>
      </c>
      <c r="G218" t="str">
        <f>""&amp;IF(VLOOKUP($B218,hiv!$B:$JB,119,FALSE)&gt;0,VLOOKUP($B218,hiv!$B:$JB,119,FALSE),"An unknown number of ")&amp;" people out of 100 are getting treatment for their HIV. "&amp;A218</f>
        <v>An unknown number of  people out of 100 are getting treatment for their HIV. Liechtenstein</v>
      </c>
      <c r="H218" t="str">
        <f>""&amp;IF(VLOOKUP($B218,hiv!$B:$JB,117,FALSE)&gt;0,VLOOKUP($B218,hiv!$B:$JB,117,FALSE),"An unknown number of ")&amp;" are infected with HIV each year. "&amp;A218</f>
        <v>An unknown number of  are infected with HIV each year. Liechtenstein</v>
      </c>
    </row>
    <row r="219" spans="1:8">
      <c r="A219" t="s">
        <v>3802</v>
      </c>
      <c r="B219" t="s">
        <v>3803</v>
      </c>
      <c r="C219" t="s">
        <v>2138</v>
      </c>
      <c r="D219" t="str">
        <f t="shared" si="6"/>
        <v>["YEM"],</v>
      </c>
      <c r="E219" t="str">
        <f t="shared" si="7"/>
        <v>["YEM","1000 people are living with HIV in Yemen, Rep.&lt;br/&gt;40 people out of 100 are getting treatment for their HIV. Yemen, Rep.&lt;br/&gt;11000 are infected with HIV each year. Yemen, Rep.&lt;br/&gt; - UNAIDS"],</v>
      </c>
      <c r="F219" t="str">
        <f>""&amp;IF(VLOOKUP($B219,hiv!$B:$JB,116,FALSE)&gt;0,VLOOKUP($B219,hiv!$B:$JB,116,FALSE),"An unknown number of ")&amp;" people are living with HIV in "&amp;A219</f>
        <v>1000 people are living with HIV in Yemen, Rep.</v>
      </c>
      <c r="G219" t="str">
        <f>""&amp;IF(VLOOKUP($B219,hiv!$B:$JB,119,FALSE)&gt;0,VLOOKUP($B219,hiv!$B:$JB,119,FALSE),"An unknown number of ")&amp;" people out of 100 are getting treatment for their HIV. "&amp;A219</f>
        <v>40 people out of 100 are getting treatment for their HIV. Yemen, Rep.</v>
      </c>
      <c r="H219" t="str">
        <f>""&amp;IF(VLOOKUP($B219,hiv!$B:$JB,117,FALSE)&gt;0,VLOOKUP($B219,hiv!$B:$JB,117,FALSE),"An unknown number of ")&amp;" are infected with HIV each year. "&amp;A219</f>
        <v>11000 are infected with HIV each year. Yemen, Rep.</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521A-5A6A-4CF2-B8F9-564AFBEE9D11}">
  <dimension ref="A1:H558"/>
  <sheetViews>
    <sheetView workbookViewId="0">
      <selection activeCell="H2" sqref="H2:H557"/>
    </sheetView>
  </sheetViews>
  <sheetFormatPr defaultRowHeight="15"/>
  <cols>
    <col min="1" max="1" width="34.85546875" customWidth="1"/>
    <col min="5" max="5" width="31.140625" customWidth="1"/>
    <col min="6" max="6" width="81.28515625" customWidth="1"/>
    <col min="7" max="7" width="25.42578125" customWidth="1"/>
  </cols>
  <sheetData>
    <row r="1" spans="1:8" ht="30">
      <c r="A1" t="s">
        <v>1777</v>
      </c>
      <c r="B1" t="s">
        <v>2663</v>
      </c>
      <c r="C1" t="s">
        <v>1775</v>
      </c>
      <c r="D1" t="s">
        <v>3810</v>
      </c>
      <c r="E1" t="s">
        <v>3872</v>
      </c>
      <c r="F1" s="8" t="str">
        <f>"&lt;?xml version='1.0' encoding='UTF-8'?&gt;
&lt;aiml version='2.0'&gt;"</f>
        <v>&lt;?xml version='1.0' encoding='UTF-8'?&gt;
&lt;aiml version='2.0'&gt;</v>
      </c>
      <c r="G1" t="s">
        <v>3873</v>
      </c>
    </row>
    <row r="2" spans="1:8">
      <c r="A2" t="s">
        <v>460</v>
      </c>
      <c r="B2" t="s">
        <v>2193</v>
      </c>
      <c r="C2" t="s">
        <v>2195</v>
      </c>
      <c r="D2" t="s">
        <v>2193</v>
      </c>
      <c r="E2" t="s">
        <v>460</v>
      </c>
      <c r="F2" t="str">
        <f>"&lt;category&gt;&lt;pattern&gt;" &amp; SUBSTITUTE(A2,"&amp;","&amp;amp;") &amp; "&lt;/pattern&gt;&lt;template&gt;&lt;srai&gt;" &amp;B2 &amp; "&lt;/srai&gt;&lt;/template&gt;&lt;/category&gt;"</f>
        <v>&lt;category&gt;&lt;pattern&gt;Afghanistan&lt;/pattern&gt;&lt;template&gt;&lt;srai&gt;AFG&lt;/srai&gt;&lt;/template&gt;&lt;/category&gt;</v>
      </c>
      <c r="G2" t="str">
        <f>"[""" &amp;A2 &amp; """,""" &amp; B2 &amp; """],"</f>
        <v>["Afghanistan","AFG"],</v>
      </c>
      <c r="H2" t="str">
        <f>"[""" &amp;B2 &amp; """],"</f>
        <v>["AFG"],</v>
      </c>
    </row>
    <row r="3" spans="1:8">
      <c r="A3" t="s">
        <v>2804</v>
      </c>
      <c r="B3" t="s">
        <v>2805</v>
      </c>
      <c r="C3" t="s">
        <v>2807</v>
      </c>
      <c r="D3" t="s">
        <v>2805</v>
      </c>
      <c r="E3" t="s">
        <v>2804</v>
      </c>
      <c r="F3" t="str">
        <f t="shared" ref="F3:F66" si="0">"&lt;category&gt;&lt;pattern&gt;" &amp; SUBSTITUTE(A3,"&amp;","&amp;amp;") &amp; "&lt;/pattern&gt;&lt;template&gt;&lt;srai&gt;" &amp;B3 &amp; "&lt;/srai&gt;&lt;/template&gt;&lt;/category&gt;"</f>
        <v>&lt;category&gt;&lt;pattern&gt;Albania&lt;/pattern&gt;&lt;template&gt;&lt;srai&gt;ALB&lt;/srai&gt;&lt;/template&gt;&lt;/category&gt;</v>
      </c>
      <c r="G3" t="str">
        <f t="shared" ref="G3:G66" si="1">"[""" &amp;A3 &amp; """,""" &amp; B3 &amp; """],"</f>
        <v>["Albania","ALB"],</v>
      </c>
      <c r="H3" t="str">
        <f t="shared" ref="H3:H66" si="2">"[""" &amp;B3 &amp; """],"</f>
        <v>["ALB"],</v>
      </c>
    </row>
    <row r="4" spans="1:8">
      <c r="A4" t="s">
        <v>459</v>
      </c>
      <c r="B4" t="s">
        <v>2208</v>
      </c>
      <c r="C4" t="s">
        <v>2210</v>
      </c>
      <c r="D4" t="s">
        <v>2208</v>
      </c>
      <c r="E4" t="s">
        <v>459</v>
      </c>
      <c r="F4" t="str">
        <f t="shared" si="0"/>
        <v>&lt;category&gt;&lt;pattern&gt;Algeria&lt;/pattern&gt;&lt;template&gt;&lt;srai&gt;DZA&lt;/srai&gt;&lt;/template&gt;&lt;/category&gt;</v>
      </c>
      <c r="G4" t="str">
        <f t="shared" si="1"/>
        <v>["Algeria","DZA"],</v>
      </c>
      <c r="H4" t="str">
        <f t="shared" si="2"/>
        <v>["DZA"],</v>
      </c>
    </row>
    <row r="5" spans="1:8">
      <c r="A5" t="s">
        <v>3287</v>
      </c>
      <c r="B5" t="s">
        <v>3288</v>
      </c>
      <c r="C5" t="s">
        <v>3045</v>
      </c>
      <c r="D5" t="s">
        <v>3288</v>
      </c>
      <c r="E5" t="s">
        <v>3287</v>
      </c>
      <c r="F5" t="str">
        <f t="shared" si="0"/>
        <v>&lt;category&gt;&lt;pattern&gt;American Samoa&lt;/pattern&gt;&lt;template&gt;&lt;srai&gt;ASM&lt;/srai&gt;&lt;/template&gt;&lt;/category&gt;</v>
      </c>
      <c r="G5" t="str">
        <f t="shared" si="1"/>
        <v>["American Samoa","ASM"],</v>
      </c>
      <c r="H5" t="str">
        <f t="shared" si="2"/>
        <v>["ASM"],</v>
      </c>
    </row>
    <row r="6" spans="1:8">
      <c r="A6" t="s">
        <v>3623</v>
      </c>
      <c r="B6" t="s">
        <v>3624</v>
      </c>
      <c r="C6" t="s">
        <v>3625</v>
      </c>
      <c r="D6" t="s">
        <v>3624</v>
      </c>
      <c r="E6" t="s">
        <v>3623</v>
      </c>
      <c r="F6" t="str">
        <f t="shared" si="0"/>
        <v>&lt;category&gt;&lt;pattern&gt;Andorra&lt;/pattern&gt;&lt;template&gt;&lt;srai&gt;AND&lt;/srai&gt;&lt;/template&gt;&lt;/category&gt;</v>
      </c>
      <c r="G6" t="str">
        <f t="shared" si="1"/>
        <v>["Andorra","AND"],</v>
      </c>
      <c r="H6" t="str">
        <f t="shared" si="2"/>
        <v>["AND"],</v>
      </c>
    </row>
    <row r="7" spans="1:8">
      <c r="A7" t="s">
        <v>458</v>
      </c>
      <c r="B7" t="s">
        <v>2213</v>
      </c>
      <c r="C7" t="s">
        <v>2215</v>
      </c>
      <c r="D7" t="s">
        <v>2213</v>
      </c>
      <c r="E7" t="s">
        <v>458</v>
      </c>
      <c r="F7" t="str">
        <f t="shared" si="0"/>
        <v>&lt;category&gt;&lt;pattern&gt;Angola&lt;/pattern&gt;&lt;template&gt;&lt;srai&gt;AGO&lt;/srai&gt;&lt;/template&gt;&lt;/category&gt;</v>
      </c>
      <c r="G7" t="str">
        <f t="shared" si="1"/>
        <v>["Angola","AGO"],</v>
      </c>
      <c r="H7" t="str">
        <f t="shared" si="2"/>
        <v>["AGO"],</v>
      </c>
    </row>
    <row r="8" spans="1:8">
      <c r="A8" t="s">
        <v>457</v>
      </c>
      <c r="B8" t="s">
        <v>2227</v>
      </c>
      <c r="C8" t="s">
        <v>2228</v>
      </c>
      <c r="D8" t="s">
        <v>2227</v>
      </c>
      <c r="E8" t="s">
        <v>457</v>
      </c>
      <c r="F8" t="str">
        <f t="shared" si="0"/>
        <v>&lt;category&gt;&lt;pattern&gt;Anguilla&lt;/pattern&gt;&lt;template&gt;&lt;srai&gt;AIA&lt;/srai&gt;&lt;/template&gt;&lt;/category&gt;</v>
      </c>
      <c r="G8" t="str">
        <f t="shared" si="1"/>
        <v>["Anguilla","AIA"],</v>
      </c>
      <c r="H8" t="str">
        <f t="shared" si="2"/>
        <v>["AIA"],</v>
      </c>
    </row>
    <row r="9" spans="1:8">
      <c r="A9" t="s">
        <v>456</v>
      </c>
      <c r="B9" t="s">
        <v>2230</v>
      </c>
      <c r="C9" t="s">
        <v>2231</v>
      </c>
      <c r="D9" t="s">
        <v>2230</v>
      </c>
      <c r="E9" t="s">
        <v>456</v>
      </c>
      <c r="F9" t="str">
        <f t="shared" si="0"/>
        <v>&lt;category&gt;&lt;pattern&gt;Antigua and Barbuda&lt;/pattern&gt;&lt;template&gt;&lt;srai&gt;ATG&lt;/srai&gt;&lt;/template&gt;&lt;/category&gt;</v>
      </c>
      <c r="G9" t="str">
        <f t="shared" si="1"/>
        <v>["Antigua and Barbuda","ATG"],</v>
      </c>
      <c r="H9" t="str">
        <f t="shared" si="2"/>
        <v>["ATG"],</v>
      </c>
    </row>
    <row r="10" spans="1:8">
      <c r="A10" t="s">
        <v>3588</v>
      </c>
      <c r="B10" t="s">
        <v>3589</v>
      </c>
      <c r="C10" t="s">
        <v>3590</v>
      </c>
      <c r="D10" t="s">
        <v>3589</v>
      </c>
      <c r="E10" t="s">
        <v>3588</v>
      </c>
      <c r="F10" t="str">
        <f t="shared" si="0"/>
        <v>&lt;category&gt;&lt;pattern&gt;Argentina&lt;/pattern&gt;&lt;template&gt;&lt;srai&gt;ARG&lt;/srai&gt;&lt;/template&gt;&lt;/category&gt;</v>
      </c>
      <c r="G10" t="str">
        <f t="shared" si="1"/>
        <v>["Argentina","ARG"],</v>
      </c>
      <c r="H10" t="str">
        <f t="shared" si="2"/>
        <v>["ARG"],</v>
      </c>
    </row>
    <row r="11" spans="1:8">
      <c r="A11" t="s">
        <v>455</v>
      </c>
      <c r="B11" t="s">
        <v>2245</v>
      </c>
      <c r="C11" t="s">
        <v>2246</v>
      </c>
      <c r="D11" t="s">
        <v>2245</v>
      </c>
      <c r="E11" t="s">
        <v>455</v>
      </c>
      <c r="F11" t="str">
        <f t="shared" si="0"/>
        <v>&lt;category&gt;&lt;pattern&gt;Armenia&lt;/pattern&gt;&lt;template&gt;&lt;srai&gt;ARM&lt;/srai&gt;&lt;/template&gt;&lt;/category&gt;</v>
      </c>
      <c r="G11" t="str">
        <f t="shared" si="1"/>
        <v>["Armenia","ARM"],</v>
      </c>
      <c r="H11" t="str">
        <f t="shared" si="2"/>
        <v>["ARM"],</v>
      </c>
    </row>
    <row r="12" spans="1:8">
      <c r="A12" t="s">
        <v>454</v>
      </c>
      <c r="B12" t="s">
        <v>2257</v>
      </c>
      <c r="C12" t="s">
        <v>2258</v>
      </c>
      <c r="D12" t="s">
        <v>2257</v>
      </c>
      <c r="E12" t="s">
        <v>454</v>
      </c>
      <c r="F12" t="str">
        <f t="shared" si="0"/>
        <v>&lt;category&gt;&lt;pattern&gt;Aruba&lt;/pattern&gt;&lt;template&gt;&lt;srai&gt;ABW&lt;/srai&gt;&lt;/template&gt;&lt;/category&gt;</v>
      </c>
      <c r="G12" t="str">
        <f t="shared" si="1"/>
        <v>["Aruba","ABW"],</v>
      </c>
      <c r="H12" t="str">
        <f t="shared" si="2"/>
        <v>["ABW"],</v>
      </c>
    </row>
    <row r="13" spans="1:8">
      <c r="A13" t="s">
        <v>2102</v>
      </c>
      <c r="B13" t="s">
        <v>2103</v>
      </c>
      <c r="C13" t="s">
        <v>2105</v>
      </c>
      <c r="D13" t="s">
        <v>2103</v>
      </c>
      <c r="E13" t="s">
        <v>2102</v>
      </c>
      <c r="F13" t="str">
        <f t="shared" si="0"/>
        <v>&lt;category&gt;&lt;pattern&gt;Australia&lt;/pattern&gt;&lt;template&gt;&lt;srai&gt;AUS&lt;/srai&gt;&lt;/template&gt;&lt;/category&gt;</v>
      </c>
      <c r="G13" t="str">
        <f t="shared" si="1"/>
        <v>["Australia","AUS"],</v>
      </c>
      <c r="H13" t="str">
        <f t="shared" si="2"/>
        <v>["AUS"],</v>
      </c>
    </row>
    <row r="14" spans="1:8">
      <c r="A14" t="s">
        <v>2107</v>
      </c>
      <c r="B14" t="s">
        <v>2130</v>
      </c>
      <c r="C14" t="s">
        <v>2132</v>
      </c>
      <c r="D14" t="s">
        <v>2130</v>
      </c>
      <c r="E14" t="s">
        <v>2107</v>
      </c>
      <c r="F14" t="str">
        <f t="shared" si="0"/>
        <v>&lt;category&gt;&lt;pattern&gt;Austria&lt;/pattern&gt;&lt;template&gt;&lt;srai&gt;AUT&lt;/srai&gt;&lt;/template&gt;&lt;/category&gt;</v>
      </c>
      <c r="G14" t="str">
        <f t="shared" si="1"/>
        <v>["Austria","AUT"],</v>
      </c>
      <c r="H14" t="str">
        <f t="shared" si="2"/>
        <v>["AUT"],</v>
      </c>
    </row>
    <row r="15" spans="1:8">
      <c r="A15" t="s">
        <v>453</v>
      </c>
      <c r="B15" t="s">
        <v>2260</v>
      </c>
      <c r="C15" t="s">
        <v>2261</v>
      </c>
      <c r="D15" t="s">
        <v>2260</v>
      </c>
      <c r="E15" t="s">
        <v>453</v>
      </c>
      <c r="F15" t="str">
        <f t="shared" si="0"/>
        <v>&lt;category&gt;&lt;pattern&gt;Azerbaijan&lt;/pattern&gt;&lt;template&gt;&lt;srai&gt;AZE&lt;/srai&gt;&lt;/template&gt;&lt;/category&gt;</v>
      </c>
      <c r="G15" t="str">
        <f t="shared" si="1"/>
        <v>["Azerbaijan","AZE"],</v>
      </c>
      <c r="H15" t="str">
        <f t="shared" si="2"/>
        <v>["AZE"],</v>
      </c>
    </row>
    <row r="16" spans="1:8">
      <c r="A16" t="s">
        <v>3811</v>
      </c>
      <c r="B16" t="s">
        <v>2263</v>
      </c>
      <c r="C16" t="s">
        <v>2264</v>
      </c>
      <c r="D16" t="s">
        <v>2263</v>
      </c>
      <c r="E16" t="s">
        <v>452</v>
      </c>
      <c r="F16" t="str">
        <f t="shared" si="0"/>
        <v>&lt;category&gt;&lt;pattern&gt;Bahamas&lt;/pattern&gt;&lt;template&gt;&lt;srai&gt;BHS&lt;/srai&gt;&lt;/template&gt;&lt;/category&gt;</v>
      </c>
      <c r="G16" t="str">
        <f t="shared" si="1"/>
        <v>["Bahamas","BHS"],</v>
      </c>
      <c r="H16" t="str">
        <f t="shared" si="2"/>
        <v>["BHS"],</v>
      </c>
    </row>
    <row r="17" spans="1:8">
      <c r="A17" t="s">
        <v>452</v>
      </c>
      <c r="B17" t="s">
        <v>2263</v>
      </c>
      <c r="C17" t="s">
        <v>2264</v>
      </c>
      <c r="D17" t="s">
        <v>2263</v>
      </c>
      <c r="E17" t="s">
        <v>452</v>
      </c>
      <c r="F17" t="str">
        <f t="shared" si="0"/>
        <v>&lt;category&gt;&lt;pattern&gt;Bahamas, The&lt;/pattern&gt;&lt;template&gt;&lt;srai&gt;BHS&lt;/srai&gt;&lt;/template&gt;&lt;/category&gt;</v>
      </c>
      <c r="G17" t="str">
        <f t="shared" si="1"/>
        <v>["Bahamas, The","BHS"],</v>
      </c>
      <c r="H17" t="str">
        <f t="shared" si="2"/>
        <v>["BHS"],</v>
      </c>
    </row>
    <row r="18" spans="1:8">
      <c r="A18" t="s">
        <v>2136</v>
      </c>
      <c r="B18" t="s">
        <v>2137</v>
      </c>
      <c r="C18" t="s">
        <v>2139</v>
      </c>
      <c r="D18" t="s">
        <v>2137</v>
      </c>
      <c r="E18" t="s">
        <v>2136</v>
      </c>
      <c r="F18" t="str">
        <f t="shared" si="0"/>
        <v>&lt;category&gt;&lt;pattern&gt;Bahrain&lt;/pattern&gt;&lt;template&gt;&lt;srai&gt;BHR&lt;/srai&gt;&lt;/template&gt;&lt;/category&gt;</v>
      </c>
      <c r="G18" t="str">
        <f t="shared" si="1"/>
        <v>["Bahrain","BHR"],</v>
      </c>
      <c r="H18" t="str">
        <f t="shared" si="2"/>
        <v>["BHR"],</v>
      </c>
    </row>
    <row r="19" spans="1:8">
      <c r="A19" t="s">
        <v>451</v>
      </c>
      <c r="B19" t="s">
        <v>2265</v>
      </c>
      <c r="C19" t="s">
        <v>2266</v>
      </c>
      <c r="D19" t="s">
        <v>2265</v>
      </c>
      <c r="E19" t="s">
        <v>451</v>
      </c>
      <c r="F19" t="str">
        <f t="shared" si="0"/>
        <v>&lt;category&gt;&lt;pattern&gt;Bangladesh&lt;/pattern&gt;&lt;template&gt;&lt;srai&gt;BGD&lt;/srai&gt;&lt;/template&gt;&lt;/category&gt;</v>
      </c>
      <c r="G19" t="str">
        <f t="shared" si="1"/>
        <v>["Bangladesh","BGD"],</v>
      </c>
      <c r="H19" t="str">
        <f t="shared" si="2"/>
        <v>["BGD"],</v>
      </c>
    </row>
    <row r="20" spans="1:8">
      <c r="A20" t="s">
        <v>450</v>
      </c>
      <c r="B20" t="s">
        <v>2276</v>
      </c>
      <c r="C20" t="s">
        <v>2277</v>
      </c>
      <c r="D20" t="s">
        <v>2276</v>
      </c>
      <c r="E20" t="s">
        <v>450</v>
      </c>
      <c r="F20" t="str">
        <f t="shared" si="0"/>
        <v>&lt;category&gt;&lt;pattern&gt;Barbados&lt;/pattern&gt;&lt;template&gt;&lt;srai&gt;BRB&lt;/srai&gt;&lt;/template&gt;&lt;/category&gt;</v>
      </c>
      <c r="G20" t="str">
        <f t="shared" si="1"/>
        <v>["Barbados","BRB"],</v>
      </c>
      <c r="H20" t="str">
        <f t="shared" si="2"/>
        <v>["BRB"],</v>
      </c>
    </row>
    <row r="21" spans="1:8">
      <c r="A21" t="s">
        <v>449</v>
      </c>
      <c r="B21" t="s">
        <v>2284</v>
      </c>
      <c r="C21" t="s">
        <v>2286</v>
      </c>
      <c r="D21" t="s">
        <v>2284</v>
      </c>
      <c r="E21" t="s">
        <v>449</v>
      </c>
      <c r="F21" t="str">
        <f t="shared" si="0"/>
        <v>&lt;category&gt;&lt;pattern&gt;Belarus&lt;/pattern&gt;&lt;template&gt;&lt;srai&gt;BLR&lt;/srai&gt;&lt;/template&gt;&lt;/category&gt;</v>
      </c>
      <c r="G21" t="str">
        <f t="shared" si="1"/>
        <v>["Belarus","BLR"],</v>
      </c>
      <c r="H21" t="str">
        <f t="shared" si="2"/>
        <v>["BLR"],</v>
      </c>
    </row>
    <row r="22" spans="1:8">
      <c r="A22" t="s">
        <v>2147</v>
      </c>
      <c r="B22" t="s">
        <v>2148</v>
      </c>
      <c r="C22" t="s">
        <v>2149</v>
      </c>
      <c r="D22" t="s">
        <v>2148</v>
      </c>
      <c r="E22" t="s">
        <v>2147</v>
      </c>
      <c r="F22" t="str">
        <f t="shared" si="0"/>
        <v>&lt;category&gt;&lt;pattern&gt;Belgium&lt;/pattern&gt;&lt;template&gt;&lt;srai&gt;BEL&lt;/srai&gt;&lt;/template&gt;&lt;/category&gt;</v>
      </c>
      <c r="G22" t="str">
        <f t="shared" si="1"/>
        <v>["Belgium","BEL"],</v>
      </c>
      <c r="H22" t="str">
        <f t="shared" si="2"/>
        <v>["BEL"],</v>
      </c>
    </row>
    <row r="23" spans="1:8">
      <c r="A23" t="s">
        <v>448</v>
      </c>
      <c r="B23" t="s">
        <v>2296</v>
      </c>
      <c r="C23" t="s">
        <v>2297</v>
      </c>
      <c r="D23" t="s">
        <v>2296</v>
      </c>
      <c r="E23" t="s">
        <v>448</v>
      </c>
      <c r="F23" t="str">
        <f t="shared" si="0"/>
        <v>&lt;category&gt;&lt;pattern&gt;Belize&lt;/pattern&gt;&lt;template&gt;&lt;srai&gt;BLZ&lt;/srai&gt;&lt;/template&gt;&lt;/category&gt;</v>
      </c>
      <c r="G23" t="str">
        <f t="shared" si="1"/>
        <v>["Belize","BLZ"],</v>
      </c>
      <c r="H23" t="str">
        <f t="shared" si="2"/>
        <v>["BLZ"],</v>
      </c>
    </row>
    <row r="24" spans="1:8">
      <c r="A24" t="s">
        <v>447</v>
      </c>
      <c r="B24" t="s">
        <v>2299</v>
      </c>
      <c r="C24" t="s">
        <v>2300</v>
      </c>
      <c r="D24" t="s">
        <v>2299</v>
      </c>
      <c r="E24" t="s">
        <v>447</v>
      </c>
      <c r="F24" t="str">
        <f t="shared" si="0"/>
        <v>&lt;category&gt;&lt;pattern&gt;Benin&lt;/pattern&gt;&lt;template&gt;&lt;srai&gt;BEN&lt;/srai&gt;&lt;/template&gt;&lt;/category&gt;</v>
      </c>
      <c r="G24" t="str">
        <f t="shared" si="1"/>
        <v>["Benin","BEN"],</v>
      </c>
      <c r="H24" t="str">
        <f t="shared" si="2"/>
        <v>["BEN"],</v>
      </c>
    </row>
    <row r="25" spans="1:8">
      <c r="A25" t="s">
        <v>446</v>
      </c>
      <c r="B25" t="s">
        <v>2303</v>
      </c>
      <c r="C25" t="s">
        <v>2304</v>
      </c>
      <c r="D25" t="s">
        <v>2303</v>
      </c>
      <c r="E25" t="s">
        <v>446</v>
      </c>
      <c r="F25" t="str">
        <f t="shared" si="0"/>
        <v>&lt;category&gt;&lt;pattern&gt;Bermuda&lt;/pattern&gt;&lt;template&gt;&lt;srai&gt;BMU&lt;/srai&gt;&lt;/template&gt;&lt;/category&gt;</v>
      </c>
      <c r="G25" t="str">
        <f t="shared" si="1"/>
        <v>["Bermuda","BMU"],</v>
      </c>
      <c r="H25" t="str">
        <f t="shared" si="2"/>
        <v>["BMU"],</v>
      </c>
    </row>
    <row r="26" spans="1:8">
      <c r="A26" t="s">
        <v>445</v>
      </c>
      <c r="B26" t="s">
        <v>2315</v>
      </c>
      <c r="C26" t="s">
        <v>2316</v>
      </c>
      <c r="D26" t="s">
        <v>2315</v>
      </c>
      <c r="E26" t="s">
        <v>445</v>
      </c>
      <c r="F26" t="str">
        <f t="shared" si="0"/>
        <v>&lt;category&gt;&lt;pattern&gt;Bhutan&lt;/pattern&gt;&lt;template&gt;&lt;srai&gt;BTN&lt;/srai&gt;&lt;/template&gt;&lt;/category&gt;</v>
      </c>
      <c r="G26" t="str">
        <f t="shared" si="1"/>
        <v>["Bhutan","BTN"],</v>
      </c>
      <c r="H26" t="str">
        <f t="shared" si="2"/>
        <v>["BTN"],</v>
      </c>
    </row>
    <row r="27" spans="1:8">
      <c r="A27" t="s">
        <v>2030</v>
      </c>
      <c r="B27" t="s">
        <v>2031</v>
      </c>
      <c r="C27" t="s">
        <v>2033</v>
      </c>
      <c r="D27" t="s">
        <v>2031</v>
      </c>
      <c r="E27" t="s">
        <v>2030</v>
      </c>
      <c r="F27" t="str">
        <f t="shared" si="0"/>
        <v>&lt;category&gt;&lt;pattern&gt;Bolivia&lt;/pattern&gt;&lt;template&gt;&lt;srai&gt;BOL&lt;/srai&gt;&lt;/template&gt;&lt;/category&gt;</v>
      </c>
      <c r="G27" t="str">
        <f t="shared" si="1"/>
        <v>["Bolivia","BOL"],</v>
      </c>
      <c r="H27" t="str">
        <f t="shared" si="2"/>
        <v>["BOL"],</v>
      </c>
    </row>
    <row r="28" spans="1:8">
      <c r="A28" t="s">
        <v>3812</v>
      </c>
      <c r="B28" t="s">
        <v>3117</v>
      </c>
      <c r="C28" t="s">
        <v>3118</v>
      </c>
      <c r="D28" t="s">
        <v>3117</v>
      </c>
      <c r="E28" t="s">
        <v>3116</v>
      </c>
      <c r="F28" t="str">
        <f t="shared" si="0"/>
        <v>&lt;category&gt;&lt;pattern&gt;Bonaire&lt;/pattern&gt;&lt;template&gt;&lt;srai&gt;NLD&lt;/srai&gt;&lt;/template&gt;&lt;/category&gt;</v>
      </c>
      <c r="G28" t="str">
        <f t="shared" si="1"/>
        <v>["Bonaire","NLD"],</v>
      </c>
      <c r="H28" t="str">
        <f t="shared" si="2"/>
        <v>["NLD"],</v>
      </c>
    </row>
    <row r="29" spans="1:8">
      <c r="A29" t="s">
        <v>2818</v>
      </c>
      <c r="B29" t="s">
        <v>2819</v>
      </c>
      <c r="C29" t="s">
        <v>2820</v>
      </c>
      <c r="D29" t="s">
        <v>2819</v>
      </c>
      <c r="E29" t="s">
        <v>2818</v>
      </c>
      <c r="F29" t="str">
        <f t="shared" si="0"/>
        <v>&lt;category&gt;&lt;pattern&gt;Bosnia and Herzegovina&lt;/pattern&gt;&lt;template&gt;&lt;srai&gt;BIH&lt;/srai&gt;&lt;/template&gt;&lt;/category&gt;</v>
      </c>
      <c r="G29" t="str">
        <f t="shared" si="1"/>
        <v>["Bosnia and Herzegovina","BIH"],</v>
      </c>
      <c r="H29" t="str">
        <f t="shared" si="2"/>
        <v>["BIH"],</v>
      </c>
    </row>
    <row r="30" spans="1:8">
      <c r="A30" t="s">
        <v>444</v>
      </c>
      <c r="B30" t="s">
        <v>2317</v>
      </c>
      <c r="C30" t="s">
        <v>2318</v>
      </c>
      <c r="D30" t="s">
        <v>2317</v>
      </c>
      <c r="E30" t="s">
        <v>444</v>
      </c>
      <c r="F30" t="str">
        <f t="shared" si="0"/>
        <v>&lt;category&gt;&lt;pattern&gt;Botswana&lt;/pattern&gt;&lt;template&gt;&lt;srai&gt;BWA&lt;/srai&gt;&lt;/template&gt;&lt;/category&gt;</v>
      </c>
      <c r="G30" t="str">
        <f t="shared" si="1"/>
        <v>["Botswana","BWA"],</v>
      </c>
      <c r="H30" t="str">
        <f t="shared" si="2"/>
        <v>["BWA"],</v>
      </c>
    </row>
    <row r="31" spans="1:8">
      <c r="A31" t="s">
        <v>2170</v>
      </c>
      <c r="B31" t="s">
        <v>2171</v>
      </c>
      <c r="C31" t="s">
        <v>2172</v>
      </c>
      <c r="D31" t="s">
        <v>2171</v>
      </c>
      <c r="E31" t="s">
        <v>2170</v>
      </c>
      <c r="F31" t="str">
        <f t="shared" si="0"/>
        <v>&lt;category&gt;&lt;pattern&gt;Brazil&lt;/pattern&gt;&lt;template&gt;&lt;srai&gt;BRA&lt;/srai&gt;&lt;/template&gt;&lt;/category&gt;</v>
      </c>
      <c r="G31" t="str">
        <f t="shared" si="1"/>
        <v>["Brazil","BRA"],</v>
      </c>
      <c r="H31" t="str">
        <f t="shared" si="2"/>
        <v>["BRA"],</v>
      </c>
    </row>
    <row r="32" spans="1:8">
      <c r="A32" t="s">
        <v>443</v>
      </c>
      <c r="B32" t="s">
        <v>2322</v>
      </c>
      <c r="D32" t="s">
        <v>2322</v>
      </c>
      <c r="E32" t="s">
        <v>443</v>
      </c>
      <c r="F32" t="str">
        <f t="shared" si="0"/>
        <v>&lt;category&gt;&lt;pattern&gt;British Virgin Islands&lt;/pattern&gt;&lt;template&gt;&lt;srai&gt;VGB&lt;/srai&gt;&lt;/template&gt;&lt;/category&gt;</v>
      </c>
      <c r="G32" t="str">
        <f t="shared" si="1"/>
        <v>["British Virgin Islands","VGB"],</v>
      </c>
      <c r="H32" t="str">
        <f t="shared" si="2"/>
        <v>["VGB"],</v>
      </c>
    </row>
    <row r="33" spans="1:8">
      <c r="A33" t="s">
        <v>3813</v>
      </c>
      <c r="B33" t="s">
        <v>3053</v>
      </c>
      <c r="C33" t="s">
        <v>3054</v>
      </c>
      <c r="D33" t="s">
        <v>3053</v>
      </c>
      <c r="E33" t="s">
        <v>3052</v>
      </c>
      <c r="F33" t="str">
        <f t="shared" si="0"/>
        <v>&lt;category&gt;&lt;pattern&gt;Brunei&lt;/pattern&gt;&lt;template&gt;&lt;srai&gt;BRN&lt;/srai&gt;&lt;/template&gt;&lt;/category&gt;</v>
      </c>
      <c r="G33" t="str">
        <f t="shared" si="1"/>
        <v>["Brunei","BRN"],</v>
      </c>
      <c r="H33" t="str">
        <f t="shared" si="2"/>
        <v>["BRN"],</v>
      </c>
    </row>
    <row r="34" spans="1:8">
      <c r="A34" t="s">
        <v>3052</v>
      </c>
      <c r="B34" t="s">
        <v>3053</v>
      </c>
      <c r="C34" t="s">
        <v>3054</v>
      </c>
      <c r="D34" t="s">
        <v>3053</v>
      </c>
      <c r="E34" t="s">
        <v>3052</v>
      </c>
      <c r="F34" t="str">
        <f t="shared" si="0"/>
        <v>&lt;category&gt;&lt;pattern&gt;Brunei Darussalam&lt;/pattern&gt;&lt;template&gt;&lt;srai&gt;BRN&lt;/srai&gt;&lt;/template&gt;&lt;/category&gt;</v>
      </c>
      <c r="G34" t="str">
        <f t="shared" si="1"/>
        <v>["Brunei Darussalam","BRN"],</v>
      </c>
      <c r="H34" t="str">
        <f t="shared" si="2"/>
        <v>["BRN"],</v>
      </c>
    </row>
    <row r="35" spans="1:8">
      <c r="A35" t="s">
        <v>2831</v>
      </c>
      <c r="B35" t="s">
        <v>2832</v>
      </c>
      <c r="C35" t="s">
        <v>2833</v>
      </c>
      <c r="D35" t="s">
        <v>2832</v>
      </c>
      <c r="E35" t="s">
        <v>2831</v>
      </c>
      <c r="F35" t="str">
        <f t="shared" si="0"/>
        <v>&lt;category&gt;&lt;pattern&gt;Bulgaria&lt;/pattern&gt;&lt;template&gt;&lt;srai&gt;BGR&lt;/srai&gt;&lt;/template&gt;&lt;/category&gt;</v>
      </c>
      <c r="G35" t="str">
        <f t="shared" si="1"/>
        <v>["Bulgaria","BGR"],</v>
      </c>
      <c r="H35" t="str">
        <f t="shared" si="2"/>
        <v>["BGR"],</v>
      </c>
    </row>
    <row r="36" spans="1:8">
      <c r="A36" t="s">
        <v>442</v>
      </c>
      <c r="B36" t="s">
        <v>2323</v>
      </c>
      <c r="C36" t="s">
        <v>2324</v>
      </c>
      <c r="D36" t="s">
        <v>2323</v>
      </c>
      <c r="E36" t="s">
        <v>442</v>
      </c>
      <c r="F36" t="str">
        <f t="shared" si="0"/>
        <v>&lt;category&gt;&lt;pattern&gt;Burkina Faso&lt;/pattern&gt;&lt;template&gt;&lt;srai&gt;BFA&lt;/srai&gt;&lt;/template&gt;&lt;/category&gt;</v>
      </c>
      <c r="G36" t="str">
        <f t="shared" si="1"/>
        <v>["Burkina Faso","BFA"],</v>
      </c>
      <c r="H36" t="str">
        <f t="shared" si="2"/>
        <v>["BFA"],</v>
      </c>
    </row>
    <row r="37" spans="1:8">
      <c r="A37" t="s">
        <v>2305</v>
      </c>
      <c r="B37" t="s">
        <v>3361</v>
      </c>
      <c r="C37" t="s">
        <v>3362</v>
      </c>
      <c r="D37" t="s">
        <v>3361</v>
      </c>
      <c r="E37" t="s">
        <v>381</v>
      </c>
      <c r="F37" t="str">
        <f t="shared" si="0"/>
        <v>&lt;category&gt;&lt;pattern&gt;Burma&lt;/pattern&gt;&lt;template&gt;&lt;srai&gt;MMR&lt;/srai&gt;&lt;/template&gt;&lt;/category&gt;</v>
      </c>
      <c r="G37" t="str">
        <f t="shared" si="1"/>
        <v>["Burma","MMR"],</v>
      </c>
      <c r="H37" t="str">
        <f t="shared" si="2"/>
        <v>["MMR"],</v>
      </c>
    </row>
    <row r="38" spans="1:8">
      <c r="A38" t="s">
        <v>441</v>
      </c>
      <c r="B38" t="s">
        <v>2334</v>
      </c>
      <c r="C38" t="s">
        <v>2335</v>
      </c>
      <c r="D38" t="s">
        <v>2334</v>
      </c>
      <c r="E38" t="s">
        <v>441</v>
      </c>
      <c r="F38" t="str">
        <f t="shared" si="0"/>
        <v>&lt;category&gt;&lt;pattern&gt;Burundi&lt;/pattern&gt;&lt;template&gt;&lt;srai&gt;BDI&lt;/srai&gt;&lt;/template&gt;&lt;/category&gt;</v>
      </c>
      <c r="G38" t="str">
        <f t="shared" si="1"/>
        <v>["Burundi","BDI"],</v>
      </c>
      <c r="H38" t="str">
        <f t="shared" si="2"/>
        <v>["BDI"],</v>
      </c>
    </row>
    <row r="39" spans="1:8">
      <c r="A39" t="s">
        <v>440</v>
      </c>
      <c r="B39" t="s">
        <v>2337</v>
      </c>
      <c r="C39" t="s">
        <v>2338</v>
      </c>
      <c r="D39" t="s">
        <v>2337</v>
      </c>
      <c r="E39" t="s">
        <v>440</v>
      </c>
      <c r="F39" t="str">
        <f t="shared" si="0"/>
        <v>&lt;category&gt;&lt;pattern&gt;Cabo Verde&lt;/pattern&gt;&lt;template&gt;&lt;srai&gt;CPV&lt;/srai&gt;&lt;/template&gt;&lt;/category&gt;</v>
      </c>
      <c r="G39" t="str">
        <f t="shared" si="1"/>
        <v>["Cabo Verde","CPV"],</v>
      </c>
      <c r="H39" t="str">
        <f t="shared" si="2"/>
        <v>["CPV"],</v>
      </c>
    </row>
    <row r="40" spans="1:8">
      <c r="A40" t="s">
        <v>439</v>
      </c>
      <c r="B40" t="s">
        <v>2340</v>
      </c>
      <c r="C40" t="s">
        <v>2342</v>
      </c>
      <c r="D40" t="s">
        <v>2340</v>
      </c>
      <c r="E40" t="s">
        <v>439</v>
      </c>
      <c r="F40" t="str">
        <f t="shared" si="0"/>
        <v>&lt;category&gt;&lt;pattern&gt;Cambodia&lt;/pattern&gt;&lt;template&gt;&lt;srai&gt;KHM&lt;/srai&gt;&lt;/template&gt;&lt;/category&gt;</v>
      </c>
      <c r="G40" t="str">
        <f t="shared" si="1"/>
        <v>["Cambodia","KHM"],</v>
      </c>
      <c r="H40" t="str">
        <f t="shared" si="2"/>
        <v>["KHM"],</v>
      </c>
    </row>
    <row r="41" spans="1:8">
      <c r="A41" t="s">
        <v>3814</v>
      </c>
      <c r="B41" t="s">
        <v>2340</v>
      </c>
      <c r="C41" t="s">
        <v>2342</v>
      </c>
      <c r="D41" t="s">
        <v>2340</v>
      </c>
      <c r="E41" t="s">
        <v>439</v>
      </c>
      <c r="F41" t="str">
        <f t="shared" si="0"/>
        <v>&lt;category&gt;&lt;pattern&gt;CAMBODIE&lt;/pattern&gt;&lt;template&gt;&lt;srai&gt;KHM&lt;/srai&gt;&lt;/template&gt;&lt;/category&gt;</v>
      </c>
      <c r="G41" t="str">
        <f t="shared" si="1"/>
        <v>["CAMBODIE","KHM"],</v>
      </c>
      <c r="H41" t="str">
        <f t="shared" si="2"/>
        <v>["KHM"],</v>
      </c>
    </row>
    <row r="42" spans="1:8">
      <c r="A42" t="s">
        <v>438</v>
      </c>
      <c r="B42" t="s">
        <v>2346</v>
      </c>
      <c r="C42" t="s">
        <v>2347</v>
      </c>
      <c r="D42" t="s">
        <v>2346</v>
      </c>
      <c r="E42" t="s">
        <v>438</v>
      </c>
      <c r="F42" t="str">
        <f t="shared" si="0"/>
        <v>&lt;category&gt;&lt;pattern&gt;Cameroon&lt;/pattern&gt;&lt;template&gt;&lt;srai&gt;CMR&lt;/srai&gt;&lt;/template&gt;&lt;/category&gt;</v>
      </c>
      <c r="G42" t="str">
        <f t="shared" si="1"/>
        <v>["Cameroon","CMR"],</v>
      </c>
      <c r="H42" t="str">
        <f t="shared" si="2"/>
        <v>["CMR"],</v>
      </c>
    </row>
    <row r="43" spans="1:8">
      <c r="A43" t="s">
        <v>2183</v>
      </c>
      <c r="B43" t="s">
        <v>2184</v>
      </c>
      <c r="C43" t="s">
        <v>2186</v>
      </c>
      <c r="D43" t="s">
        <v>2184</v>
      </c>
      <c r="E43" t="s">
        <v>2183</v>
      </c>
      <c r="F43" t="str">
        <f t="shared" si="0"/>
        <v>&lt;category&gt;&lt;pattern&gt;Canada&lt;/pattern&gt;&lt;template&gt;&lt;srai&gt;CAN&lt;/srai&gt;&lt;/template&gt;&lt;/category&gt;</v>
      </c>
      <c r="G43" t="str">
        <f t="shared" si="1"/>
        <v>["Canada","CAN"],</v>
      </c>
      <c r="H43" t="str">
        <f t="shared" si="2"/>
        <v>["CAN"],</v>
      </c>
    </row>
    <row r="44" spans="1:8">
      <c r="A44" t="s">
        <v>3815</v>
      </c>
      <c r="B44" t="s">
        <v>2337</v>
      </c>
      <c r="C44" t="s">
        <v>2338</v>
      </c>
      <c r="D44" t="s">
        <v>2337</v>
      </c>
      <c r="E44" t="s">
        <v>440</v>
      </c>
      <c r="F44" t="str">
        <f t="shared" si="0"/>
        <v>&lt;category&gt;&lt;pattern&gt;Cape Verde&lt;/pattern&gt;&lt;template&gt;&lt;srai&gt;CPV&lt;/srai&gt;&lt;/template&gt;&lt;/category&gt;</v>
      </c>
      <c r="G44" t="str">
        <f t="shared" si="1"/>
        <v>["Cape Verde","CPV"],</v>
      </c>
      <c r="H44" t="str">
        <f t="shared" si="2"/>
        <v>["CPV"],</v>
      </c>
    </row>
    <row r="45" spans="1:8">
      <c r="A45" t="s">
        <v>3816</v>
      </c>
      <c r="B45" t="s">
        <v>2360</v>
      </c>
      <c r="C45" t="s">
        <v>2361</v>
      </c>
      <c r="D45" t="s">
        <v>2360</v>
      </c>
      <c r="E45" t="s">
        <v>436</v>
      </c>
      <c r="F45" t="str">
        <f t="shared" si="0"/>
        <v>&lt;category&gt;&lt;pattern&gt;CAR&lt;/pattern&gt;&lt;template&gt;&lt;srai&gt;CAF&lt;/srai&gt;&lt;/template&gt;&lt;/category&gt;</v>
      </c>
      <c r="G45" t="str">
        <f t="shared" si="1"/>
        <v>["CAR","CAF"],</v>
      </c>
      <c r="H45" t="str">
        <f t="shared" si="2"/>
        <v>["CAF"],</v>
      </c>
    </row>
    <row r="46" spans="1:8">
      <c r="A46" t="s">
        <v>3817</v>
      </c>
      <c r="B46" t="s">
        <v>3818</v>
      </c>
      <c r="D46" t="s">
        <v>3818</v>
      </c>
      <c r="E46" t="e">
        <v>#N/A</v>
      </c>
      <c r="F46" t="str">
        <f t="shared" si="0"/>
        <v>&lt;category&gt;&lt;pattern&gt;Caribbean Regulatory System (CRS)&lt;/pattern&gt;&lt;template&gt;&lt;srai&gt;CRS&lt;/srai&gt;&lt;/template&gt;&lt;/category&gt;</v>
      </c>
      <c r="G46" t="str">
        <f t="shared" si="1"/>
        <v>["Caribbean Regulatory System (CRS)","CRS"],</v>
      </c>
      <c r="H46" t="str">
        <f t="shared" si="2"/>
        <v>["CRS"],</v>
      </c>
    </row>
    <row r="47" spans="1:8">
      <c r="A47" t="s">
        <v>437</v>
      </c>
      <c r="B47" t="s">
        <v>2358</v>
      </c>
      <c r="C47" t="s">
        <v>2359</v>
      </c>
      <c r="D47" t="s">
        <v>2358</v>
      </c>
      <c r="E47" t="s">
        <v>437</v>
      </c>
      <c r="F47" t="str">
        <f t="shared" si="0"/>
        <v>&lt;category&gt;&lt;pattern&gt;Cayman Islands&lt;/pattern&gt;&lt;template&gt;&lt;srai&gt;CYM&lt;/srai&gt;&lt;/template&gt;&lt;/category&gt;</v>
      </c>
      <c r="G47" t="str">
        <f t="shared" si="1"/>
        <v>["Cayman Islands","CYM"],</v>
      </c>
      <c r="H47" t="str">
        <f t="shared" si="2"/>
        <v>["CYM"],</v>
      </c>
    </row>
    <row r="48" spans="1:8">
      <c r="A48" t="s">
        <v>3819</v>
      </c>
      <c r="B48" t="s">
        <v>2360</v>
      </c>
      <c r="C48" t="s">
        <v>2361</v>
      </c>
      <c r="D48" t="s">
        <v>2360</v>
      </c>
      <c r="E48" t="s">
        <v>436</v>
      </c>
      <c r="F48" t="str">
        <f t="shared" si="0"/>
        <v>&lt;category&gt;&lt;pattern&gt;Central African Rep.&lt;/pattern&gt;&lt;template&gt;&lt;srai&gt;CAF&lt;/srai&gt;&lt;/template&gt;&lt;/category&gt;</v>
      </c>
      <c r="G48" t="str">
        <f t="shared" si="1"/>
        <v>["Central African Rep.","CAF"],</v>
      </c>
      <c r="H48" t="str">
        <f t="shared" si="2"/>
        <v>["CAF"],</v>
      </c>
    </row>
    <row r="49" spans="1:8">
      <c r="A49" t="s">
        <v>436</v>
      </c>
      <c r="B49" t="s">
        <v>2360</v>
      </c>
      <c r="C49" t="s">
        <v>2361</v>
      </c>
      <c r="D49" t="s">
        <v>2360</v>
      </c>
      <c r="E49" t="s">
        <v>436</v>
      </c>
      <c r="F49" t="str">
        <f t="shared" si="0"/>
        <v>&lt;category&gt;&lt;pattern&gt;Central African Republic&lt;/pattern&gt;&lt;template&gt;&lt;srai&gt;CAF&lt;/srai&gt;&lt;/template&gt;&lt;/category&gt;</v>
      </c>
      <c r="G49" t="str">
        <f t="shared" si="1"/>
        <v>["Central African Republic","CAF"],</v>
      </c>
      <c r="H49" t="str">
        <f t="shared" si="2"/>
        <v>["CAF"],</v>
      </c>
    </row>
    <row r="50" spans="1:8">
      <c r="A50" t="s">
        <v>435</v>
      </c>
      <c r="B50" t="s">
        <v>2374</v>
      </c>
      <c r="C50" t="s">
        <v>2375</v>
      </c>
      <c r="D50" t="s">
        <v>2374</v>
      </c>
      <c r="E50" t="s">
        <v>435</v>
      </c>
      <c r="F50" t="str">
        <f t="shared" si="0"/>
        <v>&lt;category&gt;&lt;pattern&gt;Chad&lt;/pattern&gt;&lt;template&gt;&lt;srai&gt;TCD&lt;/srai&gt;&lt;/template&gt;&lt;/category&gt;</v>
      </c>
      <c r="G50" t="str">
        <f t="shared" si="1"/>
        <v>["Chad","TCD"],</v>
      </c>
      <c r="H50" t="str">
        <f t="shared" si="2"/>
        <v>["TCD"],</v>
      </c>
    </row>
    <row r="51" spans="1:8">
      <c r="A51" t="s">
        <v>2419</v>
      </c>
      <c r="B51" t="s">
        <v>3601</v>
      </c>
      <c r="C51" t="s">
        <v>3602</v>
      </c>
      <c r="D51" t="s">
        <v>3601</v>
      </c>
      <c r="E51" t="s">
        <v>2419</v>
      </c>
      <c r="F51" t="str">
        <f t="shared" si="0"/>
        <v>&lt;category&gt;&lt;pattern&gt;Chile&lt;/pattern&gt;&lt;template&gt;&lt;srai&gt;CHL&lt;/srai&gt;&lt;/template&gt;&lt;/category&gt;</v>
      </c>
      <c r="G51" t="str">
        <f t="shared" si="1"/>
        <v>["Chile","CHL"],</v>
      </c>
      <c r="H51" t="str">
        <f t="shared" si="2"/>
        <v>["CHL"],</v>
      </c>
    </row>
    <row r="52" spans="1:8">
      <c r="A52" t="s">
        <v>3820</v>
      </c>
      <c r="B52" t="s">
        <v>3601</v>
      </c>
      <c r="C52" t="s">
        <v>3602</v>
      </c>
      <c r="D52" t="s">
        <v>3601</v>
      </c>
      <c r="E52" t="s">
        <v>2419</v>
      </c>
      <c r="F52" t="str">
        <f t="shared" si="0"/>
        <v>&lt;category&gt;&lt;pattern&gt;Chile Patheon&lt;/pattern&gt;&lt;template&gt;&lt;srai&gt;CHL&lt;/srai&gt;&lt;/template&gt;&lt;/category&gt;</v>
      </c>
      <c r="G52" t="str">
        <f t="shared" si="1"/>
        <v>["Chile Patheon","CHL"],</v>
      </c>
      <c r="H52" t="str">
        <f t="shared" si="2"/>
        <v>["CHL"],</v>
      </c>
    </row>
    <row r="53" spans="1:8">
      <c r="A53" t="s">
        <v>3821</v>
      </c>
      <c r="B53" t="s">
        <v>3601</v>
      </c>
      <c r="C53" t="s">
        <v>3602</v>
      </c>
      <c r="D53" t="s">
        <v>3601</v>
      </c>
      <c r="E53" t="s">
        <v>2419</v>
      </c>
      <c r="F53" t="str">
        <f t="shared" si="0"/>
        <v>&lt;category&gt;&lt;pattern&gt;Chile Rottendorf&lt;/pattern&gt;&lt;template&gt;&lt;srai&gt;CHL&lt;/srai&gt;&lt;/template&gt;&lt;/category&gt;</v>
      </c>
      <c r="G53" t="str">
        <f t="shared" si="1"/>
        <v>["Chile Rottendorf","CHL"],</v>
      </c>
      <c r="H53" t="str">
        <f t="shared" si="2"/>
        <v>["CHL"],</v>
      </c>
    </row>
    <row r="54" spans="1:8">
      <c r="A54" t="s">
        <v>2495</v>
      </c>
      <c r="B54" t="s">
        <v>2496</v>
      </c>
      <c r="C54" t="s">
        <v>2498</v>
      </c>
      <c r="D54" t="s">
        <v>2496</v>
      </c>
      <c r="E54" t="s">
        <v>2495</v>
      </c>
      <c r="F54" t="str">
        <f t="shared" si="0"/>
        <v>&lt;category&gt;&lt;pattern&gt;China&lt;/pattern&gt;&lt;template&gt;&lt;srai&gt;CHN&lt;/srai&gt;&lt;/template&gt;&lt;/category&gt;</v>
      </c>
      <c r="G54" t="str">
        <f t="shared" si="1"/>
        <v>["China","CHN"],</v>
      </c>
      <c r="H54" t="str">
        <f t="shared" si="2"/>
        <v>["CHN"],</v>
      </c>
    </row>
    <row r="55" spans="1:8">
      <c r="A55" t="s">
        <v>3822</v>
      </c>
      <c r="B55" t="s">
        <v>2496</v>
      </c>
      <c r="C55" t="s">
        <v>2498</v>
      </c>
      <c r="D55" t="s">
        <v>2496</v>
      </c>
      <c r="E55" t="s">
        <v>2495</v>
      </c>
      <c r="F55" t="str">
        <f t="shared" si="0"/>
        <v>&lt;category&gt;&lt;pattern&gt;China IDL CTA&lt;/pattern&gt;&lt;template&gt;&lt;srai&gt;CHN&lt;/srai&gt;&lt;/template&gt;&lt;/category&gt;</v>
      </c>
      <c r="G55" t="str">
        <f t="shared" si="1"/>
        <v>["China IDL CTA","CHN"],</v>
      </c>
      <c r="H55" t="str">
        <f t="shared" si="2"/>
        <v>["CHN"],</v>
      </c>
    </row>
    <row r="56" spans="1:8">
      <c r="A56" t="s">
        <v>3823</v>
      </c>
      <c r="B56" t="s">
        <v>2496</v>
      </c>
      <c r="C56" t="s">
        <v>2498</v>
      </c>
      <c r="D56" t="s">
        <v>2496</v>
      </c>
      <c r="E56" t="s">
        <v>2495</v>
      </c>
      <c r="F56" t="str">
        <f t="shared" si="0"/>
        <v>&lt;category&gt;&lt;pattern&gt;China IDL CTA --&gt; NDA&lt;/pattern&gt;&lt;template&gt;&lt;srai&gt;CHN&lt;/srai&gt;&lt;/template&gt;&lt;/category&gt;</v>
      </c>
      <c r="G56" t="str">
        <f t="shared" si="1"/>
        <v>["China IDL CTA --&gt; NDA","CHN"],</v>
      </c>
      <c r="H56" t="str">
        <f t="shared" si="2"/>
        <v>["CHN"],</v>
      </c>
    </row>
    <row r="57" spans="1:8">
      <c r="A57" t="s">
        <v>3824</v>
      </c>
      <c r="B57" t="s">
        <v>2496</v>
      </c>
      <c r="C57" t="s">
        <v>2498</v>
      </c>
      <c r="D57" t="s">
        <v>2496</v>
      </c>
      <c r="E57" t="s">
        <v>2495</v>
      </c>
      <c r="F57" t="str">
        <f t="shared" si="0"/>
        <v>&lt;category&gt;&lt;pattern&gt;China IDL-CTA with CSR&lt;/pattern&gt;&lt;template&gt;&lt;srai&gt;CHN&lt;/srai&gt;&lt;/template&gt;&lt;/category&gt;</v>
      </c>
      <c r="G57" t="str">
        <f t="shared" si="1"/>
        <v>["China IDL-CTA with CSR","CHN"],</v>
      </c>
      <c r="H57" t="str">
        <f t="shared" si="2"/>
        <v>["CHN"],</v>
      </c>
    </row>
    <row r="58" spans="1:8">
      <c r="A58" t="s">
        <v>3825</v>
      </c>
      <c r="B58" t="s">
        <v>2496</v>
      </c>
      <c r="C58" t="s">
        <v>2498</v>
      </c>
      <c r="D58" t="s">
        <v>2496</v>
      </c>
      <c r="E58" t="s">
        <v>2495</v>
      </c>
      <c r="F58" t="str">
        <f t="shared" si="0"/>
        <v>&lt;category&gt;&lt;pattern&gt;China IDL-MRCT&lt;/pattern&gt;&lt;template&gt;&lt;srai&gt;CHN&lt;/srai&gt;&lt;/template&gt;&lt;/category&gt;</v>
      </c>
      <c r="G58" t="str">
        <f t="shared" si="1"/>
        <v>["China IDL-MRCT","CHN"],</v>
      </c>
      <c r="H58" t="str">
        <f t="shared" si="2"/>
        <v>["CHN"],</v>
      </c>
    </row>
    <row r="59" spans="1:8">
      <c r="A59" t="s">
        <v>3826</v>
      </c>
      <c r="B59" t="s">
        <v>2496</v>
      </c>
      <c r="C59" t="s">
        <v>2498</v>
      </c>
      <c r="D59" t="s">
        <v>2496</v>
      </c>
      <c r="E59" t="s">
        <v>2495</v>
      </c>
      <c r="F59" t="str">
        <f t="shared" si="0"/>
        <v>&lt;category&gt;&lt;pattern&gt;China MRCT&lt;/pattern&gt;&lt;template&gt;&lt;srai&gt;CHN&lt;/srai&gt;&lt;/template&gt;&lt;/category&gt;</v>
      </c>
      <c r="G59" t="str">
        <f t="shared" si="1"/>
        <v>["China MRCT","CHN"],</v>
      </c>
      <c r="H59" t="str">
        <f t="shared" si="2"/>
        <v>["CHN"],</v>
      </c>
    </row>
    <row r="60" spans="1:8">
      <c r="A60" t="s">
        <v>2050</v>
      </c>
      <c r="B60" t="s">
        <v>2051</v>
      </c>
      <c r="C60" t="s">
        <v>2052</v>
      </c>
      <c r="D60" t="s">
        <v>2051</v>
      </c>
      <c r="E60" t="s">
        <v>2050</v>
      </c>
      <c r="F60" t="str">
        <f t="shared" si="0"/>
        <v>&lt;category&gt;&lt;pattern&gt;Colombia&lt;/pattern&gt;&lt;template&gt;&lt;srai&gt;COL&lt;/srai&gt;&lt;/template&gt;&lt;/category&gt;</v>
      </c>
      <c r="G60" t="str">
        <f t="shared" si="1"/>
        <v>["Colombia","COL"],</v>
      </c>
      <c r="H60" t="str">
        <f t="shared" si="2"/>
        <v>["COL"],</v>
      </c>
    </row>
    <row r="61" spans="1:8">
      <c r="A61" t="s">
        <v>434</v>
      </c>
      <c r="B61" t="s">
        <v>2383</v>
      </c>
      <c r="C61" t="s">
        <v>2384</v>
      </c>
      <c r="D61" t="s">
        <v>2383</v>
      </c>
      <c r="E61" t="s">
        <v>434</v>
      </c>
      <c r="F61" t="str">
        <f t="shared" si="0"/>
        <v>&lt;category&gt;&lt;pattern&gt;Comoros&lt;/pattern&gt;&lt;template&gt;&lt;srai&gt;COM&lt;/srai&gt;&lt;/template&gt;&lt;/category&gt;</v>
      </c>
      <c r="G61" t="str">
        <f t="shared" si="1"/>
        <v>["Comoros","COM"],</v>
      </c>
      <c r="H61" t="str">
        <f t="shared" si="2"/>
        <v>["COM"],</v>
      </c>
    </row>
    <row r="62" spans="1:8">
      <c r="A62" t="s">
        <v>3827</v>
      </c>
      <c r="B62" t="s">
        <v>2386</v>
      </c>
      <c r="C62" t="s">
        <v>2387</v>
      </c>
      <c r="D62" t="s">
        <v>2386</v>
      </c>
      <c r="E62" t="s">
        <v>433</v>
      </c>
      <c r="F62" t="str">
        <f t="shared" si="0"/>
        <v>&lt;category&gt;&lt;pattern&gt;CONGO&lt;/pattern&gt;&lt;template&gt;&lt;srai&gt;COD&lt;/srai&gt;&lt;/template&gt;&lt;/category&gt;</v>
      </c>
      <c r="G62" t="str">
        <f t="shared" si="1"/>
        <v>["CONGO","COD"],</v>
      </c>
      <c r="H62" t="str">
        <f t="shared" si="2"/>
        <v>["COD"],</v>
      </c>
    </row>
    <row r="63" spans="1:8">
      <c r="A63" t="s">
        <v>2370</v>
      </c>
      <c r="B63" t="s">
        <v>2398</v>
      </c>
      <c r="C63" t="s">
        <v>2399</v>
      </c>
      <c r="D63" t="s">
        <v>2398</v>
      </c>
      <c r="E63" t="s">
        <v>432</v>
      </c>
      <c r="F63" t="str">
        <f t="shared" si="0"/>
        <v>&lt;category&gt;&lt;pattern&gt;Congo (Brazzaville)&lt;/pattern&gt;&lt;template&gt;&lt;srai&gt;COG&lt;/srai&gt;&lt;/template&gt;&lt;/category&gt;</v>
      </c>
      <c r="G63" t="str">
        <f t="shared" si="1"/>
        <v>["Congo (Brazzaville)","COG"],</v>
      </c>
      <c r="H63" t="str">
        <f t="shared" si="2"/>
        <v>["COG"],</v>
      </c>
    </row>
    <row r="64" spans="1:8">
      <c r="A64" t="s">
        <v>3828</v>
      </c>
      <c r="B64" t="s">
        <v>2386</v>
      </c>
      <c r="C64" t="s">
        <v>2387</v>
      </c>
      <c r="D64" t="s">
        <v>2386</v>
      </c>
      <c r="E64" t="s">
        <v>433</v>
      </c>
      <c r="F64" t="str">
        <f t="shared" si="0"/>
        <v>&lt;category&gt;&lt;pattern&gt;Congo (DRC)&lt;/pattern&gt;&lt;template&gt;&lt;srai&gt;COD&lt;/srai&gt;&lt;/template&gt;&lt;/category&gt;</v>
      </c>
      <c r="G64" t="str">
        <f t="shared" si="1"/>
        <v>["Congo (DRC)","COD"],</v>
      </c>
      <c r="H64" t="str">
        <f t="shared" si="2"/>
        <v>["COD"],</v>
      </c>
    </row>
    <row r="65" spans="1:8">
      <c r="A65" t="s">
        <v>3829</v>
      </c>
      <c r="B65" t="s">
        <v>2386</v>
      </c>
      <c r="C65" t="s">
        <v>2387</v>
      </c>
      <c r="D65" t="s">
        <v>2386</v>
      </c>
      <c r="E65" t="s">
        <v>433</v>
      </c>
      <c r="F65" t="str">
        <f t="shared" si="0"/>
        <v>&lt;category&gt;&lt;pattern&gt;Congo (Kinshasa)&lt;/pattern&gt;&lt;template&gt;&lt;srai&gt;COD&lt;/srai&gt;&lt;/template&gt;&lt;/category&gt;</v>
      </c>
      <c r="G65" t="str">
        <f t="shared" si="1"/>
        <v>["Congo (Kinshasa)","COD"],</v>
      </c>
      <c r="H65" t="str">
        <f t="shared" si="2"/>
        <v>["COD"],</v>
      </c>
    </row>
    <row r="66" spans="1:8">
      <c r="A66" t="s">
        <v>3830</v>
      </c>
      <c r="B66" t="s">
        <v>2386</v>
      </c>
      <c r="C66" t="s">
        <v>2387</v>
      </c>
      <c r="D66" t="s">
        <v>2386</v>
      </c>
      <c r="E66" t="s">
        <v>433</v>
      </c>
      <c r="F66" t="str">
        <f t="shared" si="0"/>
        <v>&lt;category&gt;&lt;pattern&gt;Congo, Dem Rep of the&lt;/pattern&gt;&lt;template&gt;&lt;srai&gt;COD&lt;/srai&gt;&lt;/template&gt;&lt;/category&gt;</v>
      </c>
      <c r="G66" t="str">
        <f t="shared" si="1"/>
        <v>["Congo, Dem Rep of the","COD"],</v>
      </c>
      <c r="H66" t="str">
        <f t="shared" si="2"/>
        <v>["COD"],</v>
      </c>
    </row>
    <row r="67" spans="1:8">
      <c r="A67" t="s">
        <v>433</v>
      </c>
      <c r="B67" t="s">
        <v>2386</v>
      </c>
      <c r="C67" t="s">
        <v>2387</v>
      </c>
      <c r="D67" t="s">
        <v>2386</v>
      </c>
      <c r="E67" t="s">
        <v>433</v>
      </c>
      <c r="F67" t="str">
        <f t="shared" ref="F67:F130" si="3">"&lt;category&gt;&lt;pattern&gt;" &amp; SUBSTITUTE(A67,"&amp;","&amp;amp;") &amp; "&lt;/pattern&gt;&lt;template&gt;&lt;srai&gt;" &amp;B67 &amp; "&lt;/srai&gt;&lt;/template&gt;&lt;/category&gt;"</f>
        <v>&lt;category&gt;&lt;pattern&gt;Congo, Dem. Rep.&lt;/pattern&gt;&lt;template&gt;&lt;srai&gt;COD&lt;/srai&gt;&lt;/template&gt;&lt;/category&gt;</v>
      </c>
      <c r="G67" t="str">
        <f t="shared" ref="G67:G130" si="4">"[""" &amp;A67 &amp; """,""" &amp; B67 &amp; """],"</f>
        <v>["Congo, Dem. Rep.","COD"],</v>
      </c>
      <c r="H67" t="str">
        <f t="shared" ref="H67:H130" si="5">"[""" &amp;B67 &amp; """],"</f>
        <v>["COD"],</v>
      </c>
    </row>
    <row r="68" spans="1:8">
      <c r="A68" t="s">
        <v>432</v>
      </c>
      <c r="B68" t="s">
        <v>2398</v>
      </c>
      <c r="C68" t="s">
        <v>2399</v>
      </c>
      <c r="D68" t="s">
        <v>2398</v>
      </c>
      <c r="E68" t="s">
        <v>432</v>
      </c>
      <c r="F68" t="str">
        <f t="shared" si="3"/>
        <v>&lt;category&gt;&lt;pattern&gt;Congo, Rep.&lt;/pattern&gt;&lt;template&gt;&lt;srai&gt;COG&lt;/srai&gt;&lt;/template&gt;&lt;/category&gt;</v>
      </c>
      <c r="G68" t="str">
        <f t="shared" si="4"/>
        <v>["Congo, Rep.","COG"],</v>
      </c>
      <c r="H68" t="str">
        <f t="shared" si="5"/>
        <v>["COG"],</v>
      </c>
    </row>
    <row r="69" spans="1:8">
      <c r="A69" t="s">
        <v>3831</v>
      </c>
      <c r="B69" t="s">
        <v>2398</v>
      </c>
      <c r="C69" t="s">
        <v>2399</v>
      </c>
      <c r="D69" t="s">
        <v>2398</v>
      </c>
      <c r="E69" t="s">
        <v>432</v>
      </c>
      <c r="F69" t="str">
        <f t="shared" si="3"/>
        <v>&lt;category&gt;&lt;pattern&gt;Congo-Brazzaville&lt;/pattern&gt;&lt;template&gt;&lt;srai&gt;COG&lt;/srai&gt;&lt;/template&gt;&lt;/category&gt;</v>
      </c>
      <c r="G69" t="str">
        <f t="shared" si="4"/>
        <v>["Congo-Brazzaville","COG"],</v>
      </c>
      <c r="H69" t="str">
        <f t="shared" si="5"/>
        <v>["COG"],</v>
      </c>
    </row>
    <row r="70" spans="1:8">
      <c r="A70" t="s">
        <v>430</v>
      </c>
      <c r="B70" t="s">
        <v>2411</v>
      </c>
      <c r="C70" t="s">
        <v>2412</v>
      </c>
      <c r="D70" t="s">
        <v>2411</v>
      </c>
      <c r="E70" t="s">
        <v>430</v>
      </c>
      <c r="F70" t="str">
        <f t="shared" si="3"/>
        <v>&lt;category&gt;&lt;pattern&gt;Costa Rica&lt;/pattern&gt;&lt;template&gt;&lt;srai&gt;CRI&lt;/srai&gt;&lt;/template&gt;&lt;/category&gt;</v>
      </c>
      <c r="G70" t="str">
        <f t="shared" si="4"/>
        <v>["Costa Rica","CRI"],</v>
      </c>
      <c r="H70" t="str">
        <f t="shared" si="5"/>
        <v>["CRI"],</v>
      </c>
    </row>
    <row r="71" spans="1:8">
      <c r="A71" t="s">
        <v>3832</v>
      </c>
      <c r="B71" t="s">
        <v>2411</v>
      </c>
      <c r="C71" t="s">
        <v>2412</v>
      </c>
      <c r="D71" t="s">
        <v>2411</v>
      </c>
      <c r="E71" t="s">
        <v>430</v>
      </c>
      <c r="F71" t="str">
        <f t="shared" si="3"/>
        <v>&lt;category&gt;&lt;pattern&gt;Costa Rica Patheon&lt;/pattern&gt;&lt;template&gt;&lt;srai&gt;CRI&lt;/srai&gt;&lt;/template&gt;&lt;/category&gt;</v>
      </c>
      <c r="G71" t="str">
        <f t="shared" si="4"/>
        <v>["Costa Rica Patheon","CRI"],</v>
      </c>
      <c r="H71" t="str">
        <f t="shared" si="5"/>
        <v>["CRI"],</v>
      </c>
    </row>
    <row r="72" spans="1:8">
      <c r="A72" t="s">
        <v>3833</v>
      </c>
      <c r="B72" t="s">
        <v>2417</v>
      </c>
      <c r="C72" t="s">
        <v>2418</v>
      </c>
      <c r="D72" t="s">
        <v>2417</v>
      </c>
      <c r="E72" t="s">
        <v>429</v>
      </c>
      <c r="F72" t="str">
        <f t="shared" si="3"/>
        <v>&lt;category&gt;&lt;pattern&gt;Cote d`Ivoire&lt;/pattern&gt;&lt;template&gt;&lt;srai&gt;CIV&lt;/srai&gt;&lt;/template&gt;&lt;/category&gt;</v>
      </c>
      <c r="G72" t="str">
        <f t="shared" si="4"/>
        <v>["Cote d`Ivoire","CIV"],</v>
      </c>
      <c r="H72" t="str">
        <f t="shared" si="5"/>
        <v>["CIV"],</v>
      </c>
    </row>
    <row r="73" spans="1:8">
      <c r="A73" t="s">
        <v>429</v>
      </c>
      <c r="B73" t="s">
        <v>2417</v>
      </c>
      <c r="C73" t="s">
        <v>2418</v>
      </c>
      <c r="D73" t="s">
        <v>2417</v>
      </c>
      <c r="E73" t="s">
        <v>429</v>
      </c>
      <c r="F73" t="str">
        <f t="shared" si="3"/>
        <v>&lt;category&gt;&lt;pattern&gt;Cote d'Ivoire&lt;/pattern&gt;&lt;template&gt;&lt;srai&gt;CIV&lt;/srai&gt;&lt;/template&gt;&lt;/category&gt;</v>
      </c>
      <c r="G73" t="str">
        <f t="shared" si="4"/>
        <v>["Cote d'Ivoire","CIV"],</v>
      </c>
      <c r="H73" t="str">
        <f t="shared" si="5"/>
        <v>["CIV"],</v>
      </c>
    </row>
    <row r="74" spans="1:8">
      <c r="A74" t="s">
        <v>2843</v>
      </c>
      <c r="B74" t="s">
        <v>2844</v>
      </c>
      <c r="C74" t="s">
        <v>2845</v>
      </c>
      <c r="D74" t="s">
        <v>2844</v>
      </c>
      <c r="E74" t="s">
        <v>2843</v>
      </c>
      <c r="F74" t="str">
        <f t="shared" si="3"/>
        <v>&lt;category&gt;&lt;pattern&gt;Croatia&lt;/pattern&gt;&lt;template&gt;&lt;srai&gt;HRV&lt;/srai&gt;&lt;/template&gt;&lt;/category&gt;</v>
      </c>
      <c r="G74" t="str">
        <f t="shared" si="4"/>
        <v>["Croatia","HRV"],</v>
      </c>
      <c r="H74" t="str">
        <f t="shared" si="5"/>
        <v>["HRV"],</v>
      </c>
    </row>
    <row r="75" spans="1:8">
      <c r="A75" t="s">
        <v>3818</v>
      </c>
      <c r="B75" t="s">
        <v>3818</v>
      </c>
      <c r="C75" t="s">
        <v>3834</v>
      </c>
      <c r="D75" t="s">
        <v>3818</v>
      </c>
      <c r="E75" t="e">
        <v>#N/A</v>
      </c>
      <c r="F75" t="str">
        <f t="shared" si="3"/>
        <v>&lt;category&gt;&lt;pattern&gt;CRS&lt;/pattern&gt;&lt;template&gt;&lt;srai&gt;CRS&lt;/srai&gt;&lt;/template&gt;&lt;/category&gt;</v>
      </c>
      <c r="G75" t="str">
        <f t="shared" si="4"/>
        <v>["CRS","CRS"],</v>
      </c>
      <c r="H75" t="str">
        <f t="shared" si="5"/>
        <v>["CRS"],</v>
      </c>
    </row>
    <row r="76" spans="1:8">
      <c r="A76" t="s">
        <v>428</v>
      </c>
      <c r="B76" t="s">
        <v>2429</v>
      </c>
      <c r="C76" t="s">
        <v>2430</v>
      </c>
      <c r="D76" t="s">
        <v>2429</v>
      </c>
      <c r="E76" t="s">
        <v>428</v>
      </c>
      <c r="F76" t="str">
        <f t="shared" si="3"/>
        <v>&lt;category&gt;&lt;pattern&gt;Cuba&lt;/pattern&gt;&lt;template&gt;&lt;srai&gt;CUB&lt;/srai&gt;&lt;/template&gt;&lt;/category&gt;</v>
      </c>
      <c r="G76" t="str">
        <f t="shared" si="4"/>
        <v>["Cuba","CUB"],</v>
      </c>
      <c r="H76" t="str">
        <f t="shared" si="5"/>
        <v>["CUB"],</v>
      </c>
    </row>
    <row r="77" spans="1:8">
      <c r="A77" t="s">
        <v>427</v>
      </c>
      <c r="B77" t="s">
        <v>2439</v>
      </c>
      <c r="C77" t="s">
        <v>2440</v>
      </c>
      <c r="D77" t="s">
        <v>2439</v>
      </c>
      <c r="E77" t="s">
        <v>427</v>
      </c>
      <c r="F77" t="str">
        <f t="shared" si="3"/>
        <v>&lt;category&gt;&lt;pattern&gt;Curacao&lt;/pattern&gt;&lt;template&gt;&lt;srai&gt;CUW&lt;/srai&gt;&lt;/template&gt;&lt;/category&gt;</v>
      </c>
      <c r="G77" t="str">
        <f t="shared" si="4"/>
        <v>["Curacao","CUW"],</v>
      </c>
      <c r="H77" t="str">
        <f t="shared" si="5"/>
        <v>["CUW"],</v>
      </c>
    </row>
    <row r="78" spans="1:8">
      <c r="A78" t="s">
        <v>3835</v>
      </c>
      <c r="B78" t="s">
        <v>2439</v>
      </c>
      <c r="C78" t="s">
        <v>2440</v>
      </c>
      <c r="D78" t="s">
        <v>2439</v>
      </c>
      <c r="E78" t="s">
        <v>427</v>
      </c>
      <c r="F78" t="str">
        <f t="shared" si="3"/>
        <v>&lt;category&gt;&lt;pattern&gt;Curaçao&lt;/pattern&gt;&lt;template&gt;&lt;srai&gt;CUW&lt;/srai&gt;&lt;/template&gt;&lt;/category&gt;</v>
      </c>
      <c r="G78" t="str">
        <f t="shared" si="4"/>
        <v>["Curaçao","CUW"],</v>
      </c>
      <c r="H78" t="str">
        <f t="shared" si="5"/>
        <v>["CUW"],</v>
      </c>
    </row>
    <row r="79" spans="1:8">
      <c r="A79" t="s">
        <v>2508</v>
      </c>
      <c r="B79" t="s">
        <v>2509</v>
      </c>
      <c r="C79" t="s">
        <v>2510</v>
      </c>
      <c r="D79" t="s">
        <v>2509</v>
      </c>
      <c r="E79" t="s">
        <v>2508</v>
      </c>
      <c r="F79" t="str">
        <f t="shared" si="3"/>
        <v>&lt;category&gt;&lt;pattern&gt;Cyprus&lt;/pattern&gt;&lt;template&gt;&lt;srai&gt;CYP&lt;/srai&gt;&lt;/template&gt;&lt;/category&gt;</v>
      </c>
      <c r="G79" t="str">
        <f t="shared" si="4"/>
        <v>["Cyprus","CYP"],</v>
      </c>
      <c r="H79" t="str">
        <f t="shared" si="5"/>
        <v>["CYP"],</v>
      </c>
    </row>
    <row r="80" spans="1:8">
      <c r="A80" t="s">
        <v>2521</v>
      </c>
      <c r="B80" t="s">
        <v>2522</v>
      </c>
      <c r="C80" t="s">
        <v>2523</v>
      </c>
      <c r="D80" t="s">
        <v>2522</v>
      </c>
      <c r="E80" t="s">
        <v>2521</v>
      </c>
      <c r="F80" t="str">
        <f t="shared" si="3"/>
        <v>&lt;category&gt;&lt;pattern&gt;Czech Republic&lt;/pattern&gt;&lt;template&gt;&lt;srai&gt;CZE&lt;/srai&gt;&lt;/template&gt;&lt;/category&gt;</v>
      </c>
      <c r="G80" t="str">
        <f t="shared" si="4"/>
        <v>["Czech Republic","CZE"],</v>
      </c>
      <c r="H80" t="str">
        <f t="shared" si="5"/>
        <v>["CZE"],</v>
      </c>
    </row>
    <row r="81" spans="1:8">
      <c r="A81" t="s">
        <v>3836</v>
      </c>
      <c r="B81" t="s">
        <v>2522</v>
      </c>
      <c r="C81" t="s">
        <v>2523</v>
      </c>
      <c r="D81" t="s">
        <v>2522</v>
      </c>
      <c r="E81" t="s">
        <v>2521</v>
      </c>
      <c r="F81" t="str">
        <f t="shared" si="3"/>
        <v>&lt;category&gt;&lt;pattern&gt;Czechia&lt;/pattern&gt;&lt;template&gt;&lt;srai&gt;CZE&lt;/srai&gt;&lt;/template&gt;&lt;/category&gt;</v>
      </c>
      <c r="G81" t="str">
        <f t="shared" si="4"/>
        <v>["Czechia","CZE"],</v>
      </c>
      <c r="H81" t="str">
        <f t="shared" si="5"/>
        <v>["CZE"],</v>
      </c>
    </row>
    <row r="82" spans="1:8">
      <c r="A82" t="s">
        <v>3129</v>
      </c>
      <c r="B82" t="s">
        <v>3130</v>
      </c>
      <c r="C82" t="s">
        <v>3132</v>
      </c>
      <c r="D82" t="s">
        <v>3130</v>
      </c>
      <c r="E82" t="s">
        <v>3129</v>
      </c>
      <c r="F82" t="str">
        <f t="shared" si="3"/>
        <v>&lt;category&gt;&lt;pattern&gt;Denmark&lt;/pattern&gt;&lt;template&gt;&lt;srai&gt;DNK&lt;/srai&gt;&lt;/template&gt;&lt;/category&gt;</v>
      </c>
      <c r="G82" t="str">
        <f t="shared" si="4"/>
        <v>["Denmark","DNK"],</v>
      </c>
      <c r="H82" t="str">
        <f t="shared" si="5"/>
        <v>["DNK"],</v>
      </c>
    </row>
    <row r="83" spans="1:8">
      <c r="A83" t="s">
        <v>3837</v>
      </c>
      <c r="C83" t="s">
        <v>3834</v>
      </c>
      <c r="D83">
        <v>0</v>
      </c>
      <c r="E83" t="e">
        <v>#N/A</v>
      </c>
      <c r="F83" t="str">
        <f t="shared" si="3"/>
        <v>&lt;category&gt;&lt;pattern&gt;Diamond Princess&lt;/pattern&gt;&lt;template&gt;&lt;srai&gt;&lt;/srai&gt;&lt;/template&gt;&lt;/category&gt;</v>
      </c>
      <c r="G83" t="str">
        <f t="shared" si="4"/>
        <v>["Diamond Princess",""],</v>
      </c>
      <c r="H83" t="str">
        <f t="shared" si="5"/>
        <v>[""],</v>
      </c>
    </row>
    <row r="84" spans="1:8">
      <c r="A84" t="s">
        <v>426</v>
      </c>
      <c r="B84" t="s">
        <v>2441</v>
      </c>
      <c r="C84" t="s">
        <v>2442</v>
      </c>
      <c r="D84" t="s">
        <v>2441</v>
      </c>
      <c r="E84" t="s">
        <v>426</v>
      </c>
      <c r="F84" t="str">
        <f t="shared" si="3"/>
        <v>&lt;category&gt;&lt;pattern&gt;Djibouti&lt;/pattern&gt;&lt;template&gt;&lt;srai&gt;DJI&lt;/srai&gt;&lt;/template&gt;&lt;/category&gt;</v>
      </c>
      <c r="G84" t="str">
        <f t="shared" si="4"/>
        <v>["Djibouti","DJI"],</v>
      </c>
      <c r="H84" t="str">
        <f t="shared" si="5"/>
        <v>["DJI"],</v>
      </c>
    </row>
    <row r="85" spans="1:8">
      <c r="A85" t="s">
        <v>3838</v>
      </c>
      <c r="B85" t="s">
        <v>2454</v>
      </c>
      <c r="C85" t="s">
        <v>2455</v>
      </c>
      <c r="D85" t="s">
        <v>2454</v>
      </c>
      <c r="E85" t="s">
        <v>424</v>
      </c>
      <c r="F85" t="str">
        <f t="shared" si="3"/>
        <v>&lt;category&gt;&lt;pattern&gt;Dom. Republic&lt;/pattern&gt;&lt;template&gt;&lt;srai&gt;DOM&lt;/srai&gt;&lt;/template&gt;&lt;/category&gt;</v>
      </c>
      <c r="G85" t="str">
        <f t="shared" si="4"/>
        <v>["Dom. Republic","DOM"],</v>
      </c>
      <c r="H85" t="str">
        <f t="shared" si="5"/>
        <v>["DOM"],</v>
      </c>
    </row>
    <row r="86" spans="1:8">
      <c r="A86" t="s">
        <v>3838</v>
      </c>
      <c r="B86" t="s">
        <v>2454</v>
      </c>
      <c r="C86" t="s">
        <v>2455</v>
      </c>
      <c r="D86" t="s">
        <v>2454</v>
      </c>
      <c r="E86" t="s">
        <v>424</v>
      </c>
      <c r="F86" t="str">
        <f t="shared" si="3"/>
        <v>&lt;category&gt;&lt;pattern&gt;Dom. Republic&lt;/pattern&gt;&lt;template&gt;&lt;srai&gt;DOM&lt;/srai&gt;&lt;/template&gt;&lt;/category&gt;</v>
      </c>
      <c r="G86" t="str">
        <f t="shared" si="4"/>
        <v>["Dom. Republic","DOM"],</v>
      </c>
      <c r="H86" t="str">
        <f t="shared" si="5"/>
        <v>["DOM"],</v>
      </c>
    </row>
    <row r="87" spans="1:8">
      <c r="A87" t="s">
        <v>425</v>
      </c>
      <c r="B87" t="s">
        <v>2452</v>
      </c>
      <c r="C87" t="s">
        <v>2453</v>
      </c>
      <c r="D87" t="s">
        <v>2452</v>
      </c>
      <c r="E87" t="s">
        <v>425</v>
      </c>
      <c r="F87" t="str">
        <f t="shared" si="3"/>
        <v>&lt;category&gt;&lt;pattern&gt;Dominica&lt;/pattern&gt;&lt;template&gt;&lt;srai&gt;DMA&lt;/srai&gt;&lt;/template&gt;&lt;/category&gt;</v>
      </c>
      <c r="G87" t="str">
        <f t="shared" si="4"/>
        <v>["Dominica","DMA"],</v>
      </c>
      <c r="H87" t="str">
        <f t="shared" si="5"/>
        <v>["DMA"],</v>
      </c>
    </row>
    <row r="88" spans="1:8">
      <c r="A88" t="s">
        <v>424</v>
      </c>
      <c r="B88" t="s">
        <v>2454</v>
      </c>
      <c r="C88" t="s">
        <v>2455</v>
      </c>
      <c r="D88" t="s">
        <v>2454</v>
      </c>
      <c r="E88" t="s">
        <v>424</v>
      </c>
      <c r="F88" t="str">
        <f t="shared" si="3"/>
        <v>&lt;category&gt;&lt;pattern&gt;Dominican Republic&lt;/pattern&gt;&lt;template&gt;&lt;srai&gt;DOM&lt;/srai&gt;&lt;/template&gt;&lt;/category&gt;</v>
      </c>
      <c r="G88" t="str">
        <f t="shared" si="4"/>
        <v>["Dominican Republic","DOM"],</v>
      </c>
      <c r="H88" t="str">
        <f t="shared" si="5"/>
        <v>["DOM"],</v>
      </c>
    </row>
    <row r="89" spans="1:8">
      <c r="A89" t="s">
        <v>2406</v>
      </c>
      <c r="B89" t="s">
        <v>2386</v>
      </c>
      <c r="C89" t="s">
        <v>2387</v>
      </c>
      <c r="D89" t="s">
        <v>2386</v>
      </c>
      <c r="E89" t="s">
        <v>433</v>
      </c>
      <c r="F89" t="str">
        <f t="shared" si="3"/>
        <v>&lt;category&gt;&lt;pattern&gt;DRC&lt;/pattern&gt;&lt;template&gt;&lt;srai&gt;COD&lt;/srai&gt;&lt;/template&gt;&lt;/category&gt;</v>
      </c>
      <c r="G89" t="str">
        <f t="shared" si="4"/>
        <v>["DRC","COD"],</v>
      </c>
      <c r="H89" t="str">
        <f t="shared" si="5"/>
        <v>["COD"],</v>
      </c>
    </row>
    <row r="90" spans="1:8">
      <c r="A90" t="s">
        <v>2406</v>
      </c>
      <c r="B90" t="s">
        <v>2386</v>
      </c>
      <c r="C90" t="s">
        <v>2387</v>
      </c>
      <c r="D90" t="s">
        <v>2386</v>
      </c>
      <c r="E90" t="s">
        <v>433</v>
      </c>
      <c r="F90" t="str">
        <f t="shared" si="3"/>
        <v>&lt;category&gt;&lt;pattern&gt;DRC&lt;/pattern&gt;&lt;template&gt;&lt;srai&gt;COD&lt;/srai&gt;&lt;/template&gt;&lt;/category&gt;</v>
      </c>
      <c r="G90" t="str">
        <f t="shared" si="4"/>
        <v>["DRC","COD"],</v>
      </c>
      <c r="H90" t="str">
        <f t="shared" si="5"/>
        <v>["COD"],</v>
      </c>
    </row>
    <row r="91" spans="1:8">
      <c r="A91" t="s">
        <v>3839</v>
      </c>
      <c r="B91" t="s">
        <v>3715</v>
      </c>
      <c r="C91" t="s">
        <v>3716</v>
      </c>
      <c r="D91" t="s">
        <v>3715</v>
      </c>
      <c r="E91" t="s">
        <v>349</v>
      </c>
      <c r="F91" t="str">
        <f t="shared" si="3"/>
        <v>&lt;category&gt;&lt;pattern&gt;East Timor&lt;/pattern&gt;&lt;template&gt;&lt;srai&gt;TLS&lt;/srai&gt;&lt;/template&gt;&lt;/category&gt;</v>
      </c>
      <c r="G91" t="str">
        <f t="shared" si="4"/>
        <v>["East Timor","TLS"],</v>
      </c>
      <c r="H91" t="str">
        <f t="shared" si="5"/>
        <v>["TLS"],</v>
      </c>
    </row>
    <row r="92" spans="1:8">
      <c r="A92" t="s">
        <v>2062</v>
      </c>
      <c r="B92" t="s">
        <v>2063</v>
      </c>
      <c r="C92" t="s">
        <v>2064</v>
      </c>
      <c r="D92" t="s">
        <v>2063</v>
      </c>
      <c r="E92" t="s">
        <v>2062</v>
      </c>
      <c r="F92" t="str">
        <f t="shared" si="3"/>
        <v>&lt;category&gt;&lt;pattern&gt;Ecuador&lt;/pattern&gt;&lt;template&gt;&lt;srai&gt;ECU&lt;/srai&gt;&lt;/template&gt;&lt;/category&gt;</v>
      </c>
      <c r="G92" t="str">
        <f t="shared" si="4"/>
        <v>["Ecuador","ECU"],</v>
      </c>
      <c r="H92" t="str">
        <f t="shared" si="5"/>
        <v>["ECU"],</v>
      </c>
    </row>
    <row r="93" spans="1:8">
      <c r="A93" t="s">
        <v>2466</v>
      </c>
      <c r="B93" t="s">
        <v>2464</v>
      </c>
      <c r="C93" t="s">
        <v>2465</v>
      </c>
      <c r="D93" t="s">
        <v>2464</v>
      </c>
      <c r="E93" t="s">
        <v>423</v>
      </c>
      <c r="F93" t="str">
        <f t="shared" si="3"/>
        <v>&lt;category&gt;&lt;pattern&gt;Egypt&lt;/pattern&gt;&lt;template&gt;&lt;srai&gt;EGY&lt;/srai&gt;&lt;/template&gt;&lt;/category&gt;</v>
      </c>
      <c r="G93" t="str">
        <f t="shared" si="4"/>
        <v>["Egypt","EGY"],</v>
      </c>
      <c r="H93" t="str">
        <f t="shared" si="5"/>
        <v>["EGY"],</v>
      </c>
    </row>
    <row r="94" spans="1:8">
      <c r="A94" t="s">
        <v>423</v>
      </c>
      <c r="B94" t="s">
        <v>2464</v>
      </c>
      <c r="C94" t="s">
        <v>2465</v>
      </c>
      <c r="D94" t="s">
        <v>2464</v>
      </c>
      <c r="E94" t="s">
        <v>423</v>
      </c>
      <c r="F94" t="str">
        <f t="shared" si="3"/>
        <v>&lt;category&gt;&lt;pattern&gt;Egypt, Arab Rep.&lt;/pattern&gt;&lt;template&gt;&lt;srai&gt;EGY&lt;/srai&gt;&lt;/template&gt;&lt;/category&gt;</v>
      </c>
      <c r="G94" t="str">
        <f t="shared" si="4"/>
        <v>["Egypt, Arab Rep.","EGY"],</v>
      </c>
      <c r="H94" t="str">
        <f t="shared" si="5"/>
        <v>["EGY"],</v>
      </c>
    </row>
    <row r="95" spans="1:8">
      <c r="A95" t="s">
        <v>422</v>
      </c>
      <c r="B95" t="s">
        <v>2477</v>
      </c>
      <c r="C95" t="s">
        <v>2478</v>
      </c>
      <c r="D95" t="s">
        <v>2477</v>
      </c>
      <c r="E95" t="s">
        <v>422</v>
      </c>
      <c r="F95" t="str">
        <f t="shared" si="3"/>
        <v>&lt;category&gt;&lt;pattern&gt;El Salvador&lt;/pattern&gt;&lt;template&gt;&lt;srai&gt;SLV&lt;/srai&gt;&lt;/template&gt;&lt;/category&gt;</v>
      </c>
      <c r="G95" t="str">
        <f t="shared" si="4"/>
        <v>["El Salvador","SLV"],</v>
      </c>
      <c r="H95" t="str">
        <f t="shared" si="5"/>
        <v>["SLV"],</v>
      </c>
    </row>
    <row r="96" spans="1:8">
      <c r="A96" t="s">
        <v>421</v>
      </c>
      <c r="B96" t="s">
        <v>2485</v>
      </c>
      <c r="C96" t="s">
        <v>2486</v>
      </c>
      <c r="D96" t="s">
        <v>2485</v>
      </c>
      <c r="E96" t="s">
        <v>421</v>
      </c>
      <c r="F96" t="str">
        <f t="shared" si="3"/>
        <v>&lt;category&gt;&lt;pattern&gt;Equatorial Guinea&lt;/pattern&gt;&lt;template&gt;&lt;srai&gt;GNQ&lt;/srai&gt;&lt;/template&gt;&lt;/category&gt;</v>
      </c>
      <c r="G96" t="str">
        <f t="shared" si="4"/>
        <v>["Equatorial Guinea","GNQ"],</v>
      </c>
      <c r="H96" t="str">
        <f t="shared" si="5"/>
        <v>["GNQ"],</v>
      </c>
    </row>
    <row r="97" spans="1:8">
      <c r="A97" t="s">
        <v>420</v>
      </c>
      <c r="B97" t="s">
        <v>2529</v>
      </c>
      <c r="C97" t="s">
        <v>2530</v>
      </c>
      <c r="D97" t="s">
        <v>2529</v>
      </c>
      <c r="E97" t="s">
        <v>420</v>
      </c>
      <c r="F97" t="str">
        <f t="shared" si="3"/>
        <v>&lt;category&gt;&lt;pattern&gt;Eritrea&lt;/pattern&gt;&lt;template&gt;&lt;srai&gt;ERI&lt;/srai&gt;&lt;/template&gt;&lt;/category&gt;</v>
      </c>
      <c r="G97" t="str">
        <f t="shared" si="4"/>
        <v>["Eritrea","ERI"],</v>
      </c>
      <c r="H97" t="str">
        <f t="shared" si="5"/>
        <v>["ERI"],</v>
      </c>
    </row>
    <row r="98" spans="1:8">
      <c r="A98" t="s">
        <v>3253</v>
      </c>
      <c r="B98" t="s">
        <v>3254</v>
      </c>
      <c r="C98" t="s">
        <v>3255</v>
      </c>
      <c r="D98" t="s">
        <v>3254</v>
      </c>
      <c r="E98" t="s">
        <v>3253</v>
      </c>
      <c r="F98" t="str">
        <f t="shared" si="3"/>
        <v>&lt;category&gt;&lt;pattern&gt;Estonia&lt;/pattern&gt;&lt;template&gt;&lt;srai&gt;EST&lt;/srai&gt;&lt;/template&gt;&lt;/category&gt;</v>
      </c>
      <c r="G98" t="str">
        <f t="shared" si="4"/>
        <v>["Estonia","EST"],</v>
      </c>
      <c r="H98" t="str">
        <f t="shared" si="5"/>
        <v>["EST"],</v>
      </c>
    </row>
    <row r="99" spans="1:8">
      <c r="A99" t="s">
        <v>419</v>
      </c>
      <c r="B99" t="s">
        <v>2540</v>
      </c>
      <c r="C99" t="s">
        <v>2541</v>
      </c>
      <c r="D99" t="s">
        <v>2540</v>
      </c>
      <c r="E99" t="s">
        <v>419</v>
      </c>
      <c r="F99" t="str">
        <f t="shared" si="3"/>
        <v>&lt;category&gt;&lt;pattern&gt;Eswatini&lt;/pattern&gt;&lt;template&gt;&lt;srai&gt;SWZ&lt;/srai&gt;&lt;/template&gt;&lt;/category&gt;</v>
      </c>
      <c r="G99" t="str">
        <f t="shared" si="4"/>
        <v>["Eswatini","SWZ"],</v>
      </c>
      <c r="H99" t="str">
        <f t="shared" si="5"/>
        <v>["SWZ"],</v>
      </c>
    </row>
    <row r="100" spans="1:8">
      <c r="A100" t="s">
        <v>418</v>
      </c>
      <c r="B100" t="s">
        <v>2553</v>
      </c>
      <c r="C100" t="s">
        <v>2554</v>
      </c>
      <c r="D100" t="s">
        <v>2553</v>
      </c>
      <c r="E100" t="s">
        <v>418</v>
      </c>
      <c r="F100" t="str">
        <f t="shared" si="3"/>
        <v>&lt;category&gt;&lt;pattern&gt;Ethiopia&lt;/pattern&gt;&lt;template&gt;&lt;srai&gt;ETH&lt;/srai&gt;&lt;/template&gt;&lt;/category&gt;</v>
      </c>
      <c r="G100" t="str">
        <f t="shared" si="4"/>
        <v>["Ethiopia","ETH"],</v>
      </c>
      <c r="H100" t="str">
        <f t="shared" si="5"/>
        <v>["ETH"],</v>
      </c>
    </row>
    <row r="101" spans="1:8">
      <c r="A101" t="s">
        <v>3241</v>
      </c>
      <c r="B101" t="s">
        <v>3242</v>
      </c>
      <c r="C101" t="s">
        <v>3045</v>
      </c>
      <c r="D101" t="s">
        <v>3242</v>
      </c>
      <c r="E101" t="s">
        <v>3241</v>
      </c>
      <c r="F101" t="str">
        <f t="shared" si="3"/>
        <v>&lt;category&gt;&lt;pattern&gt;Faroe Islands&lt;/pattern&gt;&lt;template&gt;&lt;srai&gt;FRO&lt;/srai&gt;&lt;/template&gt;&lt;/category&gt;</v>
      </c>
      <c r="G101" t="str">
        <f t="shared" si="4"/>
        <v>["Faroe Islands","FRO"],</v>
      </c>
      <c r="H101" t="str">
        <f t="shared" si="5"/>
        <v>["FRO"],</v>
      </c>
    </row>
    <row r="102" spans="1:8">
      <c r="A102" t="s">
        <v>417</v>
      </c>
      <c r="B102" t="s">
        <v>2565</v>
      </c>
      <c r="C102" t="s">
        <v>2567</v>
      </c>
      <c r="D102" t="s">
        <v>2565</v>
      </c>
      <c r="E102" t="s">
        <v>417</v>
      </c>
      <c r="F102" t="str">
        <f t="shared" si="3"/>
        <v>&lt;category&gt;&lt;pattern&gt;Fiji&lt;/pattern&gt;&lt;template&gt;&lt;srai&gt;FJI&lt;/srai&gt;&lt;/template&gt;&lt;/category&gt;</v>
      </c>
      <c r="G102" t="str">
        <f t="shared" si="4"/>
        <v>["Fiji","FJI"],</v>
      </c>
      <c r="H102" t="str">
        <f t="shared" si="5"/>
        <v>["FJI"],</v>
      </c>
    </row>
    <row r="103" spans="1:8">
      <c r="A103" t="s">
        <v>3134</v>
      </c>
      <c r="B103" t="s">
        <v>3135</v>
      </c>
      <c r="C103" t="s">
        <v>3136</v>
      </c>
      <c r="D103" t="s">
        <v>3135</v>
      </c>
      <c r="E103" t="s">
        <v>3134</v>
      </c>
      <c r="F103" t="str">
        <f t="shared" si="3"/>
        <v>&lt;category&gt;&lt;pattern&gt;Finland&lt;/pattern&gt;&lt;template&gt;&lt;srai&gt;FIN&lt;/srai&gt;&lt;/template&gt;&lt;/category&gt;</v>
      </c>
      <c r="G103" t="str">
        <f t="shared" si="4"/>
        <v>["Finland","FIN"],</v>
      </c>
      <c r="H103" t="str">
        <f t="shared" si="5"/>
        <v>["FIN"],</v>
      </c>
    </row>
    <row r="104" spans="1:8">
      <c r="A104" t="s">
        <v>2931</v>
      </c>
      <c r="B104" t="s">
        <v>2932</v>
      </c>
      <c r="C104" t="s">
        <v>2933</v>
      </c>
      <c r="D104" t="s">
        <v>2932</v>
      </c>
      <c r="E104" t="s">
        <v>2931</v>
      </c>
      <c r="F104" t="str">
        <f t="shared" si="3"/>
        <v>&lt;category&gt;&lt;pattern&gt;France&lt;/pattern&gt;&lt;template&gt;&lt;srai&gt;FRA&lt;/srai&gt;&lt;/template&gt;&lt;/category&gt;</v>
      </c>
      <c r="G104" t="str">
        <f t="shared" si="4"/>
        <v>["France","FRA"],</v>
      </c>
      <c r="H104" t="str">
        <f t="shared" si="5"/>
        <v>["FRA"],</v>
      </c>
    </row>
    <row r="105" spans="1:8">
      <c r="A105" t="s">
        <v>3290</v>
      </c>
      <c r="B105" t="s">
        <v>3291</v>
      </c>
      <c r="C105" t="s">
        <v>3045</v>
      </c>
      <c r="D105" t="s">
        <v>3291</v>
      </c>
      <c r="E105" t="s">
        <v>3290</v>
      </c>
      <c r="F105" t="str">
        <f t="shared" si="3"/>
        <v>&lt;category&gt;&lt;pattern&gt;French Polynesia&lt;/pattern&gt;&lt;template&gt;&lt;srai&gt;PYF&lt;/srai&gt;&lt;/template&gt;&lt;/category&gt;</v>
      </c>
      <c r="G105" t="str">
        <f t="shared" si="4"/>
        <v>["French Polynesia","PYF"],</v>
      </c>
      <c r="H105" t="str">
        <f t="shared" si="5"/>
        <v>["PYF"],</v>
      </c>
    </row>
    <row r="106" spans="1:8">
      <c r="A106" t="s">
        <v>416</v>
      </c>
      <c r="B106" t="s">
        <v>2578</v>
      </c>
      <c r="C106" t="s">
        <v>2579</v>
      </c>
      <c r="D106" t="s">
        <v>2578</v>
      </c>
      <c r="E106" t="s">
        <v>416</v>
      </c>
      <c r="F106" t="str">
        <f t="shared" si="3"/>
        <v>&lt;category&gt;&lt;pattern&gt;Gabon&lt;/pattern&gt;&lt;template&gt;&lt;srai&gt;GAB&lt;/srai&gt;&lt;/template&gt;&lt;/category&gt;</v>
      </c>
      <c r="G106" t="str">
        <f t="shared" si="4"/>
        <v>["Gabon","GAB"],</v>
      </c>
      <c r="H106" t="str">
        <f t="shared" si="5"/>
        <v>["GAB"],</v>
      </c>
    </row>
    <row r="107" spans="1:8">
      <c r="A107" t="s">
        <v>3840</v>
      </c>
      <c r="B107" t="s">
        <v>2589</v>
      </c>
      <c r="C107" t="s">
        <v>2590</v>
      </c>
      <c r="D107" t="s">
        <v>2589</v>
      </c>
      <c r="E107" t="s">
        <v>415</v>
      </c>
      <c r="F107" t="str">
        <f t="shared" si="3"/>
        <v>&lt;category&gt;&lt;pattern&gt;Gambia&lt;/pattern&gt;&lt;template&gt;&lt;srai&gt;GMB&lt;/srai&gt;&lt;/template&gt;&lt;/category&gt;</v>
      </c>
      <c r="G107" t="str">
        <f t="shared" si="4"/>
        <v>["Gambia","GMB"],</v>
      </c>
      <c r="H107" t="str">
        <f t="shared" si="5"/>
        <v>["GMB"],</v>
      </c>
    </row>
    <row r="108" spans="1:8">
      <c r="A108" t="s">
        <v>415</v>
      </c>
      <c r="B108" t="s">
        <v>2589</v>
      </c>
      <c r="C108" t="s">
        <v>2590</v>
      </c>
      <c r="D108" t="s">
        <v>2589</v>
      </c>
      <c r="E108" t="s">
        <v>415</v>
      </c>
      <c r="F108" t="str">
        <f t="shared" si="3"/>
        <v>&lt;category&gt;&lt;pattern&gt;Gambia, The&lt;/pattern&gt;&lt;template&gt;&lt;srai&gt;GMB&lt;/srai&gt;&lt;/template&gt;&lt;/category&gt;</v>
      </c>
      <c r="G108" t="str">
        <f t="shared" si="4"/>
        <v>["Gambia, The","GMB"],</v>
      </c>
      <c r="H108" t="str">
        <f t="shared" si="5"/>
        <v>["GMB"],</v>
      </c>
    </row>
    <row r="109" spans="1:8">
      <c r="A109" t="s">
        <v>414</v>
      </c>
      <c r="B109" t="s">
        <v>2602</v>
      </c>
      <c r="C109" t="s">
        <v>2603</v>
      </c>
      <c r="D109" t="s">
        <v>2602</v>
      </c>
      <c r="E109" t="s">
        <v>414</v>
      </c>
      <c r="F109" t="str">
        <f t="shared" si="3"/>
        <v>&lt;category&gt;&lt;pattern&gt;Georgia&lt;/pattern&gt;&lt;template&gt;&lt;srai&gt;GEO&lt;/srai&gt;&lt;/template&gt;&lt;/category&gt;</v>
      </c>
      <c r="G109" t="str">
        <f t="shared" si="4"/>
        <v>["Georgia","GEO"],</v>
      </c>
      <c r="H109" t="str">
        <f t="shared" si="5"/>
        <v>["GEO"],</v>
      </c>
    </row>
    <row r="110" spans="1:8">
      <c r="A110" t="s">
        <v>2591</v>
      </c>
      <c r="B110" t="s">
        <v>2943</v>
      </c>
      <c r="C110" t="s">
        <v>2944</v>
      </c>
      <c r="D110" t="s">
        <v>2943</v>
      </c>
      <c r="E110" t="s">
        <v>2591</v>
      </c>
      <c r="F110" t="str">
        <f t="shared" si="3"/>
        <v>&lt;category&gt;&lt;pattern&gt;Germany&lt;/pattern&gt;&lt;template&gt;&lt;srai&gt;DEU&lt;/srai&gt;&lt;/template&gt;&lt;/category&gt;</v>
      </c>
      <c r="G110" t="str">
        <f t="shared" si="4"/>
        <v>["Germany","DEU"],</v>
      </c>
      <c r="H110" t="str">
        <f t="shared" si="5"/>
        <v>["DEU"],</v>
      </c>
    </row>
    <row r="111" spans="1:8">
      <c r="A111" t="s">
        <v>413</v>
      </c>
      <c r="B111" t="s">
        <v>2605</v>
      </c>
      <c r="C111" t="s">
        <v>2606</v>
      </c>
      <c r="D111" t="s">
        <v>2605</v>
      </c>
      <c r="E111" t="s">
        <v>413</v>
      </c>
      <c r="F111" t="str">
        <f t="shared" si="3"/>
        <v>&lt;category&gt;&lt;pattern&gt;Ghana&lt;/pattern&gt;&lt;template&gt;&lt;srai&gt;GHA&lt;/srai&gt;&lt;/template&gt;&lt;/category&gt;</v>
      </c>
      <c r="G111" t="str">
        <f t="shared" si="4"/>
        <v>["Ghana","GHA"],</v>
      </c>
      <c r="H111" t="str">
        <f t="shared" si="5"/>
        <v>["GHA"],</v>
      </c>
    </row>
    <row r="112" spans="1:8">
      <c r="A112" t="s">
        <v>3841</v>
      </c>
      <c r="B112" t="s">
        <v>3684</v>
      </c>
      <c r="C112" t="s">
        <v>3685</v>
      </c>
      <c r="D112" t="s">
        <v>3684</v>
      </c>
      <c r="E112" t="s">
        <v>3683</v>
      </c>
      <c r="F112" t="str">
        <f t="shared" si="3"/>
        <v>&lt;category&gt;&lt;pattern&gt;Great Britain&lt;/pattern&gt;&lt;template&gt;&lt;srai&gt;GBR&lt;/srai&gt;&lt;/template&gt;&lt;/category&gt;</v>
      </c>
      <c r="G112" t="str">
        <f t="shared" si="4"/>
        <v>["Great Britain","GBR"],</v>
      </c>
      <c r="H112" t="str">
        <f t="shared" si="5"/>
        <v>["GBR"],</v>
      </c>
    </row>
    <row r="113" spans="1:8">
      <c r="A113" t="s">
        <v>2945</v>
      </c>
      <c r="B113" t="s">
        <v>2946</v>
      </c>
      <c r="C113" t="s">
        <v>2947</v>
      </c>
      <c r="D113" t="s">
        <v>2946</v>
      </c>
      <c r="E113" t="s">
        <v>2945</v>
      </c>
      <c r="F113" t="str">
        <f t="shared" si="3"/>
        <v>&lt;category&gt;&lt;pattern&gt;Greece&lt;/pattern&gt;&lt;template&gt;&lt;srai&gt;GRC&lt;/srai&gt;&lt;/template&gt;&lt;/category&gt;</v>
      </c>
      <c r="G113" t="str">
        <f t="shared" si="4"/>
        <v>["Greece","GRC"],</v>
      </c>
      <c r="H113" t="str">
        <f t="shared" si="5"/>
        <v>["GRC"],</v>
      </c>
    </row>
    <row r="114" spans="1:8">
      <c r="A114" t="s">
        <v>3239</v>
      </c>
      <c r="B114" t="s">
        <v>3240</v>
      </c>
      <c r="C114" t="s">
        <v>3045</v>
      </c>
      <c r="D114" t="s">
        <v>3240</v>
      </c>
      <c r="E114" t="s">
        <v>3239</v>
      </c>
      <c r="F114" t="str">
        <f t="shared" si="3"/>
        <v>&lt;category&gt;&lt;pattern&gt;Greenland&lt;/pattern&gt;&lt;template&gt;&lt;srai&gt;GRL&lt;/srai&gt;&lt;/template&gt;&lt;/category&gt;</v>
      </c>
      <c r="G114" t="str">
        <f t="shared" si="4"/>
        <v>["Greenland","GRL"],</v>
      </c>
      <c r="H114" t="str">
        <f t="shared" si="5"/>
        <v>["GRL"],</v>
      </c>
    </row>
    <row r="115" spans="1:8">
      <c r="A115" t="s">
        <v>412</v>
      </c>
      <c r="B115" t="s">
        <v>2615</v>
      </c>
      <c r="C115" t="s">
        <v>2616</v>
      </c>
      <c r="D115" t="s">
        <v>2615</v>
      </c>
      <c r="E115" t="s">
        <v>412</v>
      </c>
      <c r="F115" t="str">
        <f t="shared" si="3"/>
        <v>&lt;category&gt;&lt;pattern&gt;Grenada&lt;/pattern&gt;&lt;template&gt;&lt;srai&gt;GRD&lt;/srai&gt;&lt;/template&gt;&lt;/category&gt;</v>
      </c>
      <c r="G115" t="str">
        <f t="shared" si="4"/>
        <v>["Grenada","GRD"],</v>
      </c>
      <c r="H115" t="str">
        <f t="shared" si="5"/>
        <v>["GRD"],</v>
      </c>
    </row>
    <row r="116" spans="1:8">
      <c r="A116" t="s">
        <v>2487</v>
      </c>
      <c r="B116" t="s">
        <v>3096</v>
      </c>
      <c r="C116" t="s">
        <v>3045</v>
      </c>
      <c r="D116" t="s">
        <v>3096</v>
      </c>
      <c r="E116" t="s">
        <v>2487</v>
      </c>
      <c r="F116" t="str">
        <f t="shared" si="3"/>
        <v>&lt;category&gt;&lt;pattern&gt;Guam&lt;/pattern&gt;&lt;template&gt;&lt;srai&gt;GUM&lt;/srai&gt;&lt;/template&gt;&lt;/category&gt;</v>
      </c>
      <c r="G116" t="str">
        <f t="shared" si="4"/>
        <v>["Guam","GUM"],</v>
      </c>
      <c r="H116" t="str">
        <f t="shared" si="5"/>
        <v>["GUM"],</v>
      </c>
    </row>
    <row r="117" spans="1:8">
      <c r="A117" t="s">
        <v>411</v>
      </c>
      <c r="B117" t="s">
        <v>2618</v>
      </c>
      <c r="C117" t="s">
        <v>2619</v>
      </c>
      <c r="D117" t="s">
        <v>2618</v>
      </c>
      <c r="E117" t="s">
        <v>411</v>
      </c>
      <c r="F117" t="str">
        <f t="shared" si="3"/>
        <v>&lt;category&gt;&lt;pattern&gt;Guatemala&lt;/pattern&gt;&lt;template&gt;&lt;srai&gt;GTM&lt;/srai&gt;&lt;/template&gt;&lt;/category&gt;</v>
      </c>
      <c r="G117" t="str">
        <f t="shared" si="4"/>
        <v>["Guatemala","GTM"],</v>
      </c>
      <c r="H117" t="str">
        <f t="shared" si="5"/>
        <v>["GTM"],</v>
      </c>
    </row>
    <row r="118" spans="1:8">
      <c r="A118" t="s">
        <v>410</v>
      </c>
      <c r="B118" t="s">
        <v>2629</v>
      </c>
      <c r="C118" t="s">
        <v>2630</v>
      </c>
      <c r="D118" t="s">
        <v>2629</v>
      </c>
      <c r="E118" t="s">
        <v>410</v>
      </c>
      <c r="F118" t="str">
        <f t="shared" si="3"/>
        <v>&lt;category&gt;&lt;pattern&gt;Guinea&lt;/pattern&gt;&lt;template&gt;&lt;srai&gt;GIN&lt;/srai&gt;&lt;/template&gt;&lt;/category&gt;</v>
      </c>
      <c r="G118" t="str">
        <f t="shared" si="4"/>
        <v>["Guinea","GIN"],</v>
      </c>
      <c r="H118" t="str">
        <f t="shared" si="5"/>
        <v>["GIN"],</v>
      </c>
    </row>
    <row r="119" spans="1:8">
      <c r="A119" t="s">
        <v>409</v>
      </c>
      <c r="B119" t="s">
        <v>2631</v>
      </c>
      <c r="C119" t="s">
        <v>2632</v>
      </c>
      <c r="D119" t="s">
        <v>2631</v>
      </c>
      <c r="E119" t="s">
        <v>409</v>
      </c>
      <c r="F119" t="str">
        <f t="shared" si="3"/>
        <v>&lt;category&gt;&lt;pattern&gt;Guinea-Bissau&lt;/pattern&gt;&lt;template&gt;&lt;srai&gt;GNB&lt;/srai&gt;&lt;/template&gt;&lt;/category&gt;</v>
      </c>
      <c r="G119" t="str">
        <f t="shared" si="4"/>
        <v>["Guinea-Bissau","GNB"],</v>
      </c>
      <c r="H119" t="str">
        <f t="shared" si="5"/>
        <v>["GNB"],</v>
      </c>
    </row>
    <row r="120" spans="1:8">
      <c r="A120" t="s">
        <v>408</v>
      </c>
      <c r="B120" t="s">
        <v>2634</v>
      </c>
      <c r="C120" t="s">
        <v>2635</v>
      </c>
      <c r="D120" t="s">
        <v>2634</v>
      </c>
      <c r="E120" t="s">
        <v>408</v>
      </c>
      <c r="F120" t="str">
        <f t="shared" si="3"/>
        <v>&lt;category&gt;&lt;pattern&gt;Guyana&lt;/pattern&gt;&lt;template&gt;&lt;srai&gt;GUY&lt;/srai&gt;&lt;/template&gt;&lt;/category&gt;</v>
      </c>
      <c r="G120" t="str">
        <f t="shared" si="4"/>
        <v>["Guyana","GUY"],</v>
      </c>
      <c r="H120" t="str">
        <f t="shared" si="5"/>
        <v>["GUY"],</v>
      </c>
    </row>
    <row r="121" spans="1:8">
      <c r="A121" t="s">
        <v>407</v>
      </c>
      <c r="B121" t="s">
        <v>2644</v>
      </c>
      <c r="C121" t="s">
        <v>2645</v>
      </c>
      <c r="D121" t="s">
        <v>2644</v>
      </c>
      <c r="E121" t="s">
        <v>407</v>
      </c>
      <c r="F121" t="str">
        <f t="shared" si="3"/>
        <v>&lt;category&gt;&lt;pattern&gt;Haiti&lt;/pattern&gt;&lt;template&gt;&lt;srai&gt;HTI&lt;/srai&gt;&lt;/template&gt;&lt;/category&gt;</v>
      </c>
      <c r="G121" t="str">
        <f t="shared" si="4"/>
        <v>["Haiti","HTI"],</v>
      </c>
      <c r="H121" t="str">
        <f t="shared" si="5"/>
        <v>["HTI"],</v>
      </c>
    </row>
    <row r="122" spans="1:8">
      <c r="A122" t="s">
        <v>3842</v>
      </c>
      <c r="C122" t="s">
        <v>3834</v>
      </c>
      <c r="D122">
        <v>0</v>
      </c>
      <c r="E122" t="e">
        <v>#N/A</v>
      </c>
      <c r="F122" t="str">
        <f t="shared" si="3"/>
        <v>&lt;category&gt;&lt;pattern&gt;Holy See&lt;/pattern&gt;&lt;template&gt;&lt;srai&gt;&lt;/srai&gt;&lt;/template&gt;&lt;/category&gt;</v>
      </c>
      <c r="G122" t="str">
        <f t="shared" si="4"/>
        <v>["Holy See",""],</v>
      </c>
      <c r="H122" t="str">
        <f t="shared" si="5"/>
        <v>[""],</v>
      </c>
    </row>
    <row r="123" spans="1:8">
      <c r="A123" t="s">
        <v>406</v>
      </c>
      <c r="B123" t="s">
        <v>2647</v>
      </c>
      <c r="C123" t="s">
        <v>2648</v>
      </c>
      <c r="D123" t="s">
        <v>2647</v>
      </c>
      <c r="E123" t="s">
        <v>406</v>
      </c>
      <c r="F123" t="str">
        <f t="shared" si="3"/>
        <v>&lt;category&gt;&lt;pattern&gt;Honduras&lt;/pattern&gt;&lt;template&gt;&lt;srai&gt;HND&lt;/srai&gt;&lt;/template&gt;&lt;/category&gt;</v>
      </c>
      <c r="G123" t="str">
        <f t="shared" si="4"/>
        <v>["Honduras","HND"],</v>
      </c>
      <c r="H123" t="str">
        <f t="shared" si="5"/>
        <v>["HND"],</v>
      </c>
    </row>
    <row r="124" spans="1:8">
      <c r="A124" t="s">
        <v>2961</v>
      </c>
      <c r="B124" t="s">
        <v>2959</v>
      </c>
      <c r="C124" t="s">
        <v>2960</v>
      </c>
      <c r="D124" t="s">
        <v>2959</v>
      </c>
      <c r="E124" t="s">
        <v>2958</v>
      </c>
      <c r="F124" t="str">
        <f t="shared" si="3"/>
        <v>&lt;category&gt;&lt;pattern&gt;Hong Kong&lt;/pattern&gt;&lt;template&gt;&lt;srai&gt;HKG&lt;/srai&gt;&lt;/template&gt;&lt;/category&gt;</v>
      </c>
      <c r="G124" t="str">
        <f t="shared" si="4"/>
        <v>["Hong Kong","HKG"],</v>
      </c>
      <c r="H124" t="str">
        <f t="shared" si="5"/>
        <v>["HKG"],</v>
      </c>
    </row>
    <row r="125" spans="1:8">
      <c r="A125" t="s">
        <v>2958</v>
      </c>
      <c r="B125" t="s">
        <v>2959</v>
      </c>
      <c r="C125" t="s">
        <v>2960</v>
      </c>
      <c r="D125" t="s">
        <v>2959</v>
      </c>
      <c r="E125" t="s">
        <v>2958</v>
      </c>
      <c r="F125" t="str">
        <f t="shared" si="3"/>
        <v>&lt;category&gt;&lt;pattern&gt;Hong Kong SAR, China&lt;/pattern&gt;&lt;template&gt;&lt;srai&gt;HKG&lt;/srai&gt;&lt;/template&gt;&lt;/category&gt;</v>
      </c>
      <c r="G125" t="str">
        <f t="shared" si="4"/>
        <v>["Hong Kong SAR, China","HKG"],</v>
      </c>
      <c r="H125" t="str">
        <f t="shared" si="5"/>
        <v>["HKG"],</v>
      </c>
    </row>
    <row r="126" spans="1:8">
      <c r="A126" t="s">
        <v>2855</v>
      </c>
      <c r="B126" t="s">
        <v>2856</v>
      </c>
      <c r="C126" t="s">
        <v>2857</v>
      </c>
      <c r="D126" t="s">
        <v>2856</v>
      </c>
      <c r="E126" t="s">
        <v>2855</v>
      </c>
      <c r="F126" t="str">
        <f t="shared" si="3"/>
        <v>&lt;category&gt;&lt;pattern&gt;Hungary&lt;/pattern&gt;&lt;template&gt;&lt;srai&gt;HUN&lt;/srai&gt;&lt;/template&gt;&lt;/category&gt;</v>
      </c>
      <c r="G126" t="str">
        <f t="shared" si="4"/>
        <v>["Hungary","HUN"],</v>
      </c>
      <c r="H126" t="str">
        <f t="shared" si="5"/>
        <v>["HUN"],</v>
      </c>
    </row>
    <row r="127" spans="1:8">
      <c r="A127" t="s">
        <v>3146</v>
      </c>
      <c r="B127" t="s">
        <v>3147</v>
      </c>
      <c r="C127" t="s">
        <v>3148</v>
      </c>
      <c r="D127" t="s">
        <v>3147</v>
      </c>
      <c r="E127" t="s">
        <v>3146</v>
      </c>
      <c r="F127" t="str">
        <f t="shared" si="3"/>
        <v>&lt;category&gt;&lt;pattern&gt;Iceland&lt;/pattern&gt;&lt;template&gt;&lt;srai&gt;ISL&lt;/srai&gt;&lt;/template&gt;&lt;/category&gt;</v>
      </c>
      <c r="G127" t="str">
        <f t="shared" si="4"/>
        <v>["Iceland","ISL"],</v>
      </c>
      <c r="H127" t="str">
        <f t="shared" si="5"/>
        <v>["ISL"],</v>
      </c>
    </row>
    <row r="128" spans="1:8">
      <c r="A128" t="s">
        <v>405</v>
      </c>
      <c r="B128" t="s">
        <v>2650</v>
      </c>
      <c r="C128" t="s">
        <v>2651</v>
      </c>
      <c r="D128" t="s">
        <v>2650</v>
      </c>
      <c r="E128" t="s">
        <v>405</v>
      </c>
      <c r="F128" t="str">
        <f t="shared" si="3"/>
        <v>&lt;category&gt;&lt;pattern&gt;India&lt;/pattern&gt;&lt;template&gt;&lt;srai&gt;IND&lt;/srai&gt;&lt;/template&gt;&lt;/category&gt;</v>
      </c>
      <c r="G128" t="str">
        <f t="shared" si="4"/>
        <v>["India","IND"],</v>
      </c>
      <c r="H128" t="str">
        <f t="shared" si="5"/>
        <v>["IND"],</v>
      </c>
    </row>
    <row r="129" spans="1:8">
      <c r="A129" t="s">
        <v>334</v>
      </c>
      <c r="B129" t="s">
        <v>2662</v>
      </c>
      <c r="C129" t="s">
        <v>2663</v>
      </c>
      <c r="D129" t="s">
        <v>2662</v>
      </c>
      <c r="E129" t="s">
        <v>334</v>
      </c>
      <c r="F129" t="str">
        <f t="shared" si="3"/>
        <v>&lt;category&gt;&lt;pattern&gt;Indonesia&lt;/pattern&gt;&lt;template&gt;&lt;srai&gt;IDN&lt;/srai&gt;&lt;/template&gt;&lt;/category&gt;</v>
      </c>
      <c r="G129" t="str">
        <f t="shared" si="4"/>
        <v>["Indonesia","IDN"],</v>
      </c>
      <c r="H129" t="str">
        <f t="shared" si="5"/>
        <v>["IDN"],</v>
      </c>
    </row>
    <row r="130" spans="1:8">
      <c r="A130" t="s">
        <v>2987</v>
      </c>
      <c r="B130" t="s">
        <v>2985</v>
      </c>
      <c r="C130" t="s">
        <v>2986</v>
      </c>
      <c r="D130" t="s">
        <v>2985</v>
      </c>
      <c r="E130" t="s">
        <v>2984</v>
      </c>
      <c r="F130" t="str">
        <f t="shared" si="3"/>
        <v>&lt;category&gt;&lt;pattern&gt;Iran&lt;/pattern&gt;&lt;template&gt;&lt;srai&gt;IRN&lt;/srai&gt;&lt;/template&gt;&lt;/category&gt;</v>
      </c>
      <c r="G130" t="str">
        <f t="shared" si="4"/>
        <v>["Iran","IRN"],</v>
      </c>
      <c r="H130" t="str">
        <f t="shared" si="5"/>
        <v>["IRN"],</v>
      </c>
    </row>
    <row r="131" spans="1:8">
      <c r="A131" t="s">
        <v>2984</v>
      </c>
      <c r="B131" t="s">
        <v>2985</v>
      </c>
      <c r="C131" t="s">
        <v>2986</v>
      </c>
      <c r="D131" t="s">
        <v>2985</v>
      </c>
      <c r="E131" t="s">
        <v>2984</v>
      </c>
      <c r="F131" t="str">
        <f t="shared" ref="F131:F194" si="6">"&lt;category&gt;&lt;pattern&gt;" &amp; SUBSTITUTE(A131,"&amp;","&amp;amp;") &amp; "&lt;/pattern&gt;&lt;template&gt;&lt;srai&gt;" &amp;B131 &amp; "&lt;/srai&gt;&lt;/template&gt;&lt;/category&gt;"</f>
        <v>&lt;category&gt;&lt;pattern&gt;Iran, Islamic Rep.&lt;/pattern&gt;&lt;template&gt;&lt;srai&gt;IRN&lt;/srai&gt;&lt;/template&gt;&lt;/category&gt;</v>
      </c>
      <c r="G131" t="str">
        <f t="shared" ref="G131:G194" si="7">"[""" &amp;A131 &amp; """,""" &amp; B131 &amp; """],"</f>
        <v>["Iran, Islamic Rep.","IRN"],</v>
      </c>
      <c r="H131" t="str">
        <f t="shared" ref="H131:H194" si="8">"[""" &amp;B131 &amp; """],"</f>
        <v>["IRN"],</v>
      </c>
    </row>
    <row r="132" spans="1:8">
      <c r="A132" t="s">
        <v>2997</v>
      </c>
      <c r="B132" t="s">
        <v>2998</v>
      </c>
      <c r="C132" t="s">
        <v>2999</v>
      </c>
      <c r="D132" t="s">
        <v>2998</v>
      </c>
      <c r="E132" t="s">
        <v>2997</v>
      </c>
      <c r="F132" t="str">
        <f t="shared" si="6"/>
        <v>&lt;category&gt;&lt;pattern&gt;Iraq&lt;/pattern&gt;&lt;template&gt;&lt;srai&gt;IRQ&lt;/srai&gt;&lt;/template&gt;&lt;/category&gt;</v>
      </c>
      <c r="G132" t="str">
        <f t="shared" si="7"/>
        <v>["Iraq","IRQ"],</v>
      </c>
      <c r="H132" t="str">
        <f t="shared" si="8"/>
        <v>["IRQ"],</v>
      </c>
    </row>
    <row r="133" spans="1:8">
      <c r="A133" t="s">
        <v>3678</v>
      </c>
      <c r="B133" t="s">
        <v>3679</v>
      </c>
      <c r="C133" t="s">
        <v>3680</v>
      </c>
      <c r="D133" t="s">
        <v>3679</v>
      </c>
      <c r="E133" t="s">
        <v>3678</v>
      </c>
      <c r="F133" t="str">
        <f t="shared" si="6"/>
        <v>&lt;category&gt;&lt;pattern&gt;Ireland&lt;/pattern&gt;&lt;template&gt;&lt;srai&gt;IRL&lt;/srai&gt;&lt;/template&gt;&lt;/category&gt;</v>
      </c>
      <c r="G133" t="str">
        <f t="shared" si="7"/>
        <v>["Ireland","IRL"],</v>
      </c>
      <c r="H133" t="str">
        <f t="shared" si="8"/>
        <v>["IRL"],</v>
      </c>
    </row>
    <row r="134" spans="1:8">
      <c r="A134" t="s">
        <v>3243</v>
      </c>
      <c r="B134" t="s">
        <v>3244</v>
      </c>
      <c r="C134" t="s">
        <v>3045</v>
      </c>
      <c r="D134" t="s">
        <v>3244</v>
      </c>
      <c r="E134" t="s">
        <v>3243</v>
      </c>
      <c r="F134" t="str">
        <f t="shared" si="6"/>
        <v>&lt;category&gt;&lt;pattern&gt;Isle of Man&lt;/pattern&gt;&lt;template&gt;&lt;srai&gt;IMN&lt;/srai&gt;&lt;/template&gt;&lt;/category&gt;</v>
      </c>
      <c r="G134" t="str">
        <f t="shared" si="7"/>
        <v>["Isle of Man","IMN"],</v>
      </c>
      <c r="H134" t="str">
        <f t="shared" si="8"/>
        <v>["IMN"],</v>
      </c>
    </row>
    <row r="135" spans="1:8">
      <c r="A135" t="s">
        <v>3000</v>
      </c>
      <c r="B135" t="s">
        <v>3001</v>
      </c>
      <c r="C135" t="s">
        <v>3002</v>
      </c>
      <c r="D135" t="s">
        <v>3001</v>
      </c>
      <c r="E135" t="s">
        <v>3000</v>
      </c>
      <c r="F135" t="str">
        <f t="shared" si="6"/>
        <v>&lt;category&gt;&lt;pattern&gt;Israel&lt;/pattern&gt;&lt;template&gt;&lt;srai&gt;ISR&lt;/srai&gt;&lt;/template&gt;&lt;/category&gt;</v>
      </c>
      <c r="G135" t="str">
        <f t="shared" si="7"/>
        <v>["Israel","ISR"],</v>
      </c>
      <c r="H135" t="str">
        <f t="shared" si="8"/>
        <v>["ISR"],</v>
      </c>
    </row>
    <row r="136" spans="1:8">
      <c r="A136" t="s">
        <v>3003</v>
      </c>
      <c r="B136" t="s">
        <v>3004</v>
      </c>
      <c r="C136" t="s">
        <v>3005</v>
      </c>
      <c r="D136" t="s">
        <v>3004</v>
      </c>
      <c r="E136" t="s">
        <v>3003</v>
      </c>
      <c r="F136" t="str">
        <f t="shared" si="6"/>
        <v>&lt;category&gt;&lt;pattern&gt;Italy&lt;/pattern&gt;&lt;template&gt;&lt;srai&gt;ITA&lt;/srai&gt;&lt;/template&gt;&lt;/category&gt;</v>
      </c>
      <c r="G136" t="str">
        <f t="shared" si="7"/>
        <v>["Italy","ITA"],</v>
      </c>
      <c r="H136" t="str">
        <f t="shared" si="8"/>
        <v>["ITA"],</v>
      </c>
    </row>
    <row r="137" spans="1:8">
      <c r="A137" t="s">
        <v>3843</v>
      </c>
      <c r="B137" t="s">
        <v>2417</v>
      </c>
      <c r="C137" t="s">
        <v>2418</v>
      </c>
      <c r="D137" t="s">
        <v>2417</v>
      </c>
      <c r="E137" t="s">
        <v>429</v>
      </c>
      <c r="F137" t="str">
        <f t="shared" si="6"/>
        <v>&lt;category&gt;&lt;pattern&gt;IVORY COAST&lt;/pattern&gt;&lt;template&gt;&lt;srai&gt;CIV&lt;/srai&gt;&lt;/template&gt;&lt;/category&gt;</v>
      </c>
      <c r="G137" t="str">
        <f t="shared" si="7"/>
        <v>["IVORY COAST","CIV"],</v>
      </c>
      <c r="H137" t="str">
        <f t="shared" si="8"/>
        <v>["CIV"],</v>
      </c>
    </row>
    <row r="138" spans="1:8">
      <c r="A138" t="s">
        <v>404</v>
      </c>
      <c r="B138" t="s">
        <v>2673</v>
      </c>
      <c r="C138" t="s">
        <v>2674</v>
      </c>
      <c r="D138" t="s">
        <v>2673</v>
      </c>
      <c r="E138" t="s">
        <v>404</v>
      </c>
      <c r="F138" t="str">
        <f t="shared" si="6"/>
        <v>&lt;category&gt;&lt;pattern&gt;Jamaica&lt;/pattern&gt;&lt;template&gt;&lt;srai&gt;JAM&lt;/srai&gt;&lt;/template&gt;&lt;/category&gt;</v>
      </c>
      <c r="G138" t="str">
        <f t="shared" si="7"/>
        <v>["Jamaica","JAM"],</v>
      </c>
      <c r="H138" t="str">
        <f t="shared" si="8"/>
        <v>["JAM"],</v>
      </c>
    </row>
    <row r="139" spans="1:8">
      <c r="A139" t="s">
        <v>3015</v>
      </c>
      <c r="B139" t="s">
        <v>3016</v>
      </c>
      <c r="C139" t="s">
        <v>3017</v>
      </c>
      <c r="D139" t="s">
        <v>3016</v>
      </c>
      <c r="E139" t="s">
        <v>3015</v>
      </c>
      <c r="F139" t="str">
        <f t="shared" si="6"/>
        <v>&lt;category&gt;&lt;pattern&gt;Japan&lt;/pattern&gt;&lt;template&gt;&lt;srai&gt;JPN&lt;/srai&gt;&lt;/template&gt;&lt;/category&gt;</v>
      </c>
      <c r="G139" t="str">
        <f t="shared" si="7"/>
        <v>["Japan","JPN"],</v>
      </c>
      <c r="H139" t="str">
        <f t="shared" si="8"/>
        <v>["JPN"],</v>
      </c>
    </row>
    <row r="140" spans="1:8">
      <c r="A140" t="s">
        <v>3018</v>
      </c>
      <c r="B140" t="s">
        <v>3019</v>
      </c>
      <c r="C140" t="s">
        <v>3020</v>
      </c>
      <c r="D140" t="s">
        <v>3019</v>
      </c>
      <c r="E140" t="s">
        <v>3018</v>
      </c>
      <c r="F140" t="str">
        <f t="shared" si="6"/>
        <v>&lt;category&gt;&lt;pattern&gt;Jordan&lt;/pattern&gt;&lt;template&gt;&lt;srai&gt;JOR&lt;/srai&gt;&lt;/template&gt;&lt;/category&gt;</v>
      </c>
      <c r="G140" t="str">
        <f t="shared" si="7"/>
        <v>["Jordan","JOR"],</v>
      </c>
      <c r="H140" t="str">
        <f t="shared" si="8"/>
        <v>["JOR"],</v>
      </c>
    </row>
    <row r="141" spans="1:8">
      <c r="A141" t="s">
        <v>403</v>
      </c>
      <c r="B141" t="s">
        <v>2681</v>
      </c>
      <c r="C141" t="s">
        <v>2683</v>
      </c>
      <c r="D141" t="s">
        <v>2681</v>
      </c>
      <c r="E141" t="s">
        <v>403</v>
      </c>
      <c r="F141" t="str">
        <f t="shared" si="6"/>
        <v>&lt;category&gt;&lt;pattern&gt;Kazakhstan&lt;/pattern&gt;&lt;template&gt;&lt;srai&gt;KAZ&lt;/srai&gt;&lt;/template&gt;&lt;/category&gt;</v>
      </c>
      <c r="G141" t="str">
        <f t="shared" si="7"/>
        <v>["Kazakhstan","KAZ"],</v>
      </c>
      <c r="H141" t="str">
        <f t="shared" si="8"/>
        <v>["KAZ"],</v>
      </c>
    </row>
    <row r="142" spans="1:8">
      <c r="A142" t="s">
        <v>3844</v>
      </c>
      <c r="B142" t="s">
        <v>2681</v>
      </c>
      <c r="C142" t="s">
        <v>2683</v>
      </c>
      <c r="D142" t="s">
        <v>2681</v>
      </c>
      <c r="E142" t="s">
        <v>403</v>
      </c>
      <c r="F142" t="str">
        <f t="shared" si="6"/>
        <v>&lt;category&gt;&lt;pattern&gt;KAZAKSTAN&lt;/pattern&gt;&lt;template&gt;&lt;srai&gt;KAZ&lt;/srai&gt;&lt;/template&gt;&lt;/category&gt;</v>
      </c>
      <c r="G142" t="str">
        <f t="shared" si="7"/>
        <v>["KAZAKSTAN","KAZ"],</v>
      </c>
      <c r="H142" t="str">
        <f t="shared" si="8"/>
        <v>["KAZ"],</v>
      </c>
    </row>
    <row r="143" spans="1:8">
      <c r="A143" t="s">
        <v>402</v>
      </c>
      <c r="B143" t="s">
        <v>2694</v>
      </c>
      <c r="C143" t="s">
        <v>2695</v>
      </c>
      <c r="D143" t="s">
        <v>2694</v>
      </c>
      <c r="E143" t="s">
        <v>402</v>
      </c>
      <c r="F143" t="str">
        <f t="shared" si="6"/>
        <v>&lt;category&gt;&lt;pattern&gt;Kenya&lt;/pattern&gt;&lt;template&gt;&lt;srai&gt;KEN&lt;/srai&gt;&lt;/template&gt;&lt;/category&gt;</v>
      </c>
      <c r="G143" t="str">
        <f t="shared" si="7"/>
        <v>["Kenya","KEN"],</v>
      </c>
      <c r="H143" t="str">
        <f t="shared" si="8"/>
        <v>["KEN"],</v>
      </c>
    </row>
    <row r="144" spans="1:8">
      <c r="A144" t="s">
        <v>401</v>
      </c>
      <c r="B144" t="s">
        <v>2705</v>
      </c>
      <c r="C144" t="s">
        <v>2707</v>
      </c>
      <c r="D144" t="s">
        <v>2705</v>
      </c>
      <c r="E144" t="s">
        <v>401</v>
      </c>
      <c r="F144" t="str">
        <f t="shared" si="6"/>
        <v>&lt;category&gt;&lt;pattern&gt;Kiribati&lt;/pattern&gt;&lt;template&gt;&lt;srai&gt;KIR&lt;/srai&gt;&lt;/template&gt;&lt;/category&gt;</v>
      </c>
      <c r="G144" t="str">
        <f t="shared" si="7"/>
        <v>["Kiribati","KIR"],</v>
      </c>
      <c r="H144" t="str">
        <f t="shared" si="8"/>
        <v>["KIR"],</v>
      </c>
    </row>
    <row r="145" spans="1:8">
      <c r="A145" t="s">
        <v>3845</v>
      </c>
      <c r="B145" t="s">
        <v>3031</v>
      </c>
      <c r="C145" t="s">
        <v>3032</v>
      </c>
      <c r="D145" t="s">
        <v>3031</v>
      </c>
      <c r="E145" t="s">
        <v>3030</v>
      </c>
      <c r="F145" t="str">
        <f t="shared" si="6"/>
        <v>&lt;category&gt;&lt;pattern&gt;Korea South&lt;/pattern&gt;&lt;template&gt;&lt;srai&gt;KOR&lt;/srai&gt;&lt;/template&gt;&lt;/category&gt;</v>
      </c>
      <c r="G145" t="str">
        <f t="shared" si="7"/>
        <v>["Korea South","KOR"],</v>
      </c>
      <c r="H145" t="str">
        <f t="shared" si="8"/>
        <v>["KOR"],</v>
      </c>
    </row>
    <row r="146" spans="1:8">
      <c r="A146" t="s">
        <v>400</v>
      </c>
      <c r="B146" t="s">
        <v>2709</v>
      </c>
      <c r="C146" t="s">
        <v>2710</v>
      </c>
      <c r="D146" t="s">
        <v>2709</v>
      </c>
      <c r="E146" t="s">
        <v>400</v>
      </c>
      <c r="F146" t="str">
        <f t="shared" si="6"/>
        <v>&lt;category&gt;&lt;pattern&gt;Korea, Dem. People’s Rep.&lt;/pattern&gt;&lt;template&gt;&lt;srai&gt;PRK&lt;/srai&gt;&lt;/template&gt;&lt;/category&gt;</v>
      </c>
      <c r="G146" t="str">
        <f t="shared" si="7"/>
        <v>["Korea, Dem. People’s Rep.","PRK"],</v>
      </c>
      <c r="H146" t="str">
        <f t="shared" si="8"/>
        <v>["PRK"],</v>
      </c>
    </row>
    <row r="147" spans="1:8">
      <c r="A147" t="s">
        <v>3030</v>
      </c>
      <c r="B147" t="s">
        <v>3031</v>
      </c>
      <c r="C147" t="s">
        <v>3032</v>
      </c>
      <c r="D147" t="s">
        <v>3031</v>
      </c>
      <c r="E147" t="s">
        <v>3030</v>
      </c>
      <c r="F147" t="str">
        <f t="shared" si="6"/>
        <v>&lt;category&gt;&lt;pattern&gt;Korea, Rep.&lt;/pattern&gt;&lt;template&gt;&lt;srai&gt;KOR&lt;/srai&gt;&lt;/template&gt;&lt;/category&gt;</v>
      </c>
      <c r="G147" t="str">
        <f t="shared" si="7"/>
        <v>["Korea, Rep.","KOR"],</v>
      </c>
      <c r="H147" t="str">
        <f t="shared" si="8"/>
        <v>["KOR"],</v>
      </c>
    </row>
    <row r="148" spans="1:8">
      <c r="A148" t="s">
        <v>3846</v>
      </c>
      <c r="B148" t="s">
        <v>3031</v>
      </c>
      <c r="C148" t="s">
        <v>3032</v>
      </c>
      <c r="D148" t="s">
        <v>3031</v>
      </c>
      <c r="E148" t="s">
        <v>3030</v>
      </c>
      <c r="F148" t="str">
        <f t="shared" si="6"/>
        <v>&lt;category&gt;&lt;pattern&gt;Korea, South&lt;/pattern&gt;&lt;template&gt;&lt;srai&gt;KOR&lt;/srai&gt;&lt;/template&gt;&lt;/category&gt;</v>
      </c>
      <c r="G148" t="str">
        <f t="shared" si="7"/>
        <v>["Korea, South","KOR"],</v>
      </c>
      <c r="H148" t="str">
        <f t="shared" si="8"/>
        <v>["KOR"],</v>
      </c>
    </row>
    <row r="149" spans="1:8">
      <c r="A149" t="s">
        <v>2865</v>
      </c>
      <c r="B149" t="s">
        <v>2866</v>
      </c>
      <c r="C149" t="s">
        <v>2867</v>
      </c>
      <c r="D149" t="s">
        <v>2866</v>
      </c>
      <c r="E149" t="s">
        <v>2865</v>
      </c>
      <c r="F149" t="str">
        <f t="shared" si="6"/>
        <v>&lt;category&gt;&lt;pattern&gt;Kosovo&lt;/pattern&gt;&lt;template&gt;&lt;srai&gt;XKX&lt;/srai&gt;&lt;/template&gt;&lt;/category&gt;</v>
      </c>
      <c r="G149" t="str">
        <f t="shared" si="7"/>
        <v>["Kosovo","XKX"],</v>
      </c>
      <c r="H149" t="str">
        <f t="shared" si="8"/>
        <v>["XKX"],</v>
      </c>
    </row>
    <row r="150" spans="1:8">
      <c r="A150" t="s">
        <v>3040</v>
      </c>
      <c r="B150" t="s">
        <v>3041</v>
      </c>
      <c r="C150" t="s">
        <v>3042</v>
      </c>
      <c r="D150" t="s">
        <v>3041</v>
      </c>
      <c r="E150" t="s">
        <v>3040</v>
      </c>
      <c r="F150" t="str">
        <f t="shared" si="6"/>
        <v>&lt;category&gt;&lt;pattern&gt;Kuwait&lt;/pattern&gt;&lt;template&gt;&lt;srai&gt;KWT&lt;/srai&gt;&lt;/template&gt;&lt;/category&gt;</v>
      </c>
      <c r="G150" t="str">
        <f t="shared" si="7"/>
        <v>["Kuwait","KWT"],</v>
      </c>
      <c r="H150" t="str">
        <f t="shared" si="8"/>
        <v>["KWT"],</v>
      </c>
    </row>
    <row r="151" spans="1:8">
      <c r="A151" t="s">
        <v>399</v>
      </c>
      <c r="B151" t="s">
        <v>2711</v>
      </c>
      <c r="C151" t="s">
        <v>2712</v>
      </c>
      <c r="D151" t="s">
        <v>2711</v>
      </c>
      <c r="E151" t="s">
        <v>399</v>
      </c>
      <c r="F151" t="str">
        <f t="shared" si="6"/>
        <v>&lt;category&gt;&lt;pattern&gt;Kyrgyz Republic&lt;/pattern&gt;&lt;template&gt;&lt;srai&gt;KGZ&lt;/srai&gt;&lt;/template&gt;&lt;/category&gt;</v>
      </c>
      <c r="G151" t="str">
        <f t="shared" si="7"/>
        <v>["Kyrgyz Republic","KGZ"],</v>
      </c>
      <c r="H151" t="str">
        <f t="shared" si="8"/>
        <v>["KGZ"],</v>
      </c>
    </row>
    <row r="152" spans="1:8">
      <c r="A152" t="s">
        <v>2713</v>
      </c>
      <c r="B152" t="s">
        <v>2711</v>
      </c>
      <c r="C152" t="s">
        <v>2712</v>
      </c>
      <c r="D152" t="s">
        <v>2711</v>
      </c>
      <c r="E152" t="s">
        <v>399</v>
      </c>
      <c r="F152" t="str">
        <f t="shared" si="6"/>
        <v>&lt;category&gt;&lt;pattern&gt;Kyrgyzstan&lt;/pattern&gt;&lt;template&gt;&lt;srai&gt;KGZ&lt;/srai&gt;&lt;/template&gt;&lt;/category&gt;</v>
      </c>
      <c r="G152" t="str">
        <f t="shared" si="7"/>
        <v>["Kyrgyzstan","KGZ"],</v>
      </c>
      <c r="H152" t="str">
        <f t="shared" si="8"/>
        <v>["KGZ"],</v>
      </c>
    </row>
    <row r="153" spans="1:8">
      <c r="A153" t="s">
        <v>398</v>
      </c>
      <c r="B153" t="s">
        <v>2722</v>
      </c>
      <c r="C153" t="s">
        <v>2723</v>
      </c>
      <c r="D153" t="s">
        <v>2722</v>
      </c>
      <c r="E153" t="s">
        <v>398</v>
      </c>
      <c r="F153" t="str">
        <f t="shared" si="6"/>
        <v>&lt;category&gt;&lt;pattern&gt;Lao PDR&lt;/pattern&gt;&lt;template&gt;&lt;srai&gt;LAO&lt;/srai&gt;&lt;/template&gt;&lt;/category&gt;</v>
      </c>
      <c r="G153" t="str">
        <f t="shared" si="7"/>
        <v>["Lao PDR","LAO"],</v>
      </c>
      <c r="H153" t="str">
        <f t="shared" si="8"/>
        <v>["LAO"],</v>
      </c>
    </row>
    <row r="154" spans="1:8">
      <c r="A154" t="s">
        <v>2724</v>
      </c>
      <c r="B154" t="s">
        <v>2722</v>
      </c>
      <c r="C154" t="s">
        <v>2723</v>
      </c>
      <c r="D154" t="s">
        <v>2722</v>
      </c>
      <c r="E154" t="s">
        <v>398</v>
      </c>
      <c r="F154" t="str">
        <f t="shared" si="6"/>
        <v>&lt;category&gt;&lt;pattern&gt;Laos&lt;/pattern&gt;&lt;template&gt;&lt;srai&gt;LAO&lt;/srai&gt;&lt;/template&gt;&lt;/category&gt;</v>
      </c>
      <c r="G154" t="str">
        <f t="shared" si="7"/>
        <v>["Laos","LAO"],</v>
      </c>
      <c r="H154" t="str">
        <f t="shared" si="8"/>
        <v>["LAO"],</v>
      </c>
    </row>
    <row r="155" spans="1:8">
      <c r="A155" t="s">
        <v>3262</v>
      </c>
      <c r="B155" t="s">
        <v>3263</v>
      </c>
      <c r="C155" t="s">
        <v>3264</v>
      </c>
      <c r="D155" t="s">
        <v>3263</v>
      </c>
      <c r="E155" t="s">
        <v>3262</v>
      </c>
      <c r="F155" t="str">
        <f t="shared" si="6"/>
        <v>&lt;category&gt;&lt;pattern&gt;Latvia&lt;/pattern&gt;&lt;template&gt;&lt;srai&gt;LVA&lt;/srai&gt;&lt;/template&gt;&lt;/category&gt;</v>
      </c>
      <c r="G155" t="str">
        <f t="shared" si="7"/>
        <v>["Latvia","LVA"],</v>
      </c>
      <c r="H155" t="str">
        <f t="shared" si="8"/>
        <v>["LVA"],</v>
      </c>
    </row>
    <row r="156" spans="1:8">
      <c r="A156" t="s">
        <v>3048</v>
      </c>
      <c r="B156" t="s">
        <v>3049</v>
      </c>
      <c r="C156" t="s">
        <v>3050</v>
      </c>
      <c r="D156" t="s">
        <v>3049</v>
      </c>
      <c r="E156" t="s">
        <v>3048</v>
      </c>
      <c r="F156" t="str">
        <f t="shared" si="6"/>
        <v>&lt;category&gt;&lt;pattern&gt;Lebanon&lt;/pattern&gt;&lt;template&gt;&lt;srai&gt;LBN&lt;/srai&gt;&lt;/template&gt;&lt;/category&gt;</v>
      </c>
      <c r="G156" t="str">
        <f t="shared" si="7"/>
        <v>["Lebanon","LBN"],</v>
      </c>
      <c r="H156" t="str">
        <f t="shared" si="8"/>
        <v>["LBN"],</v>
      </c>
    </row>
    <row r="157" spans="1:8">
      <c r="A157" t="s">
        <v>397</v>
      </c>
      <c r="B157" t="s">
        <v>2735</v>
      </c>
      <c r="C157" t="s">
        <v>2736</v>
      </c>
      <c r="D157" t="s">
        <v>2735</v>
      </c>
      <c r="E157" t="s">
        <v>397</v>
      </c>
      <c r="F157" t="str">
        <f t="shared" si="6"/>
        <v>&lt;category&gt;&lt;pattern&gt;Lesotho&lt;/pattern&gt;&lt;template&gt;&lt;srai&gt;LSO&lt;/srai&gt;&lt;/template&gt;&lt;/category&gt;</v>
      </c>
      <c r="G157" t="str">
        <f t="shared" si="7"/>
        <v>["Lesotho","LSO"],</v>
      </c>
      <c r="H157" t="str">
        <f t="shared" si="8"/>
        <v>["LSO"],</v>
      </c>
    </row>
    <row r="158" spans="1:8">
      <c r="A158" t="s">
        <v>396</v>
      </c>
      <c r="B158" t="s">
        <v>2746</v>
      </c>
      <c r="C158" t="s">
        <v>2747</v>
      </c>
      <c r="D158" t="s">
        <v>2746</v>
      </c>
      <c r="E158" t="s">
        <v>396</v>
      </c>
      <c r="F158" t="str">
        <f t="shared" si="6"/>
        <v>&lt;category&gt;&lt;pattern&gt;Liberia&lt;/pattern&gt;&lt;template&gt;&lt;srai&gt;LBR&lt;/srai&gt;&lt;/template&gt;&lt;/category&gt;</v>
      </c>
      <c r="G158" t="str">
        <f t="shared" si="7"/>
        <v>["Liberia","LBR"],</v>
      </c>
      <c r="H158" t="str">
        <f t="shared" si="8"/>
        <v>["LBR"],</v>
      </c>
    </row>
    <row r="159" spans="1:8">
      <c r="A159" t="s">
        <v>395</v>
      </c>
      <c r="B159" t="s">
        <v>2749</v>
      </c>
      <c r="C159" t="s">
        <v>2750</v>
      </c>
      <c r="D159" t="s">
        <v>2749</v>
      </c>
      <c r="E159" t="s">
        <v>395</v>
      </c>
      <c r="F159" t="str">
        <f t="shared" si="6"/>
        <v>&lt;category&gt;&lt;pattern&gt;Libya&lt;/pattern&gt;&lt;template&gt;&lt;srai&gt;LBY&lt;/srai&gt;&lt;/template&gt;&lt;/category&gt;</v>
      </c>
      <c r="G159" t="str">
        <f t="shared" si="7"/>
        <v>["Libya","LBY"],</v>
      </c>
      <c r="H159" t="str">
        <f t="shared" si="8"/>
        <v>["LBY"],</v>
      </c>
    </row>
    <row r="160" spans="1:8">
      <c r="A160" t="s">
        <v>2737</v>
      </c>
      <c r="B160" t="s">
        <v>3794</v>
      </c>
      <c r="C160" t="s">
        <v>3045</v>
      </c>
      <c r="D160" t="s">
        <v>3794</v>
      </c>
      <c r="E160" t="s">
        <v>2737</v>
      </c>
      <c r="F160" t="str">
        <f t="shared" si="6"/>
        <v>&lt;category&gt;&lt;pattern&gt;Liechtenstein&lt;/pattern&gt;&lt;template&gt;&lt;srai&gt;LIE&lt;/srai&gt;&lt;/template&gt;&lt;/category&gt;</v>
      </c>
      <c r="G160" t="str">
        <f t="shared" si="7"/>
        <v>["Liechtenstein","LIE"],</v>
      </c>
      <c r="H160" t="str">
        <f t="shared" si="8"/>
        <v>["LIE"],</v>
      </c>
    </row>
    <row r="161" spans="1:8">
      <c r="A161" t="s">
        <v>3265</v>
      </c>
      <c r="B161" t="s">
        <v>3266</v>
      </c>
      <c r="C161" t="s">
        <v>3267</v>
      </c>
      <c r="D161" t="s">
        <v>3266</v>
      </c>
      <c r="E161" t="s">
        <v>3265</v>
      </c>
      <c r="F161" t="str">
        <f t="shared" si="6"/>
        <v>&lt;category&gt;&lt;pattern&gt;Lithuania&lt;/pattern&gt;&lt;template&gt;&lt;srai&gt;LTU&lt;/srai&gt;&lt;/template&gt;&lt;/category&gt;</v>
      </c>
      <c r="G161" t="str">
        <f t="shared" si="7"/>
        <v>["Lithuania","LTU"],</v>
      </c>
      <c r="H161" t="str">
        <f t="shared" si="8"/>
        <v>["LTU"],</v>
      </c>
    </row>
    <row r="162" spans="1:8">
      <c r="A162" t="s">
        <v>2160</v>
      </c>
      <c r="B162" t="s">
        <v>2161</v>
      </c>
      <c r="C162" t="s">
        <v>2162</v>
      </c>
      <c r="D162" t="s">
        <v>2161</v>
      </c>
      <c r="E162" t="s">
        <v>2160</v>
      </c>
      <c r="F162" t="str">
        <f t="shared" si="6"/>
        <v>&lt;category&gt;&lt;pattern&gt;Luxembourg&lt;/pattern&gt;&lt;template&gt;&lt;srai&gt;LUX&lt;/srai&gt;&lt;/template&gt;&lt;/category&gt;</v>
      </c>
      <c r="G162" t="str">
        <f t="shared" si="7"/>
        <v>["Luxembourg","LUX"],</v>
      </c>
      <c r="H162" t="str">
        <f t="shared" si="8"/>
        <v>["LUX"],</v>
      </c>
    </row>
    <row r="163" spans="1:8">
      <c r="A163" t="s">
        <v>3847</v>
      </c>
      <c r="B163" t="s">
        <v>2973</v>
      </c>
      <c r="C163" t="s">
        <v>2974</v>
      </c>
      <c r="D163" t="s">
        <v>2973</v>
      </c>
      <c r="E163" t="s">
        <v>2972</v>
      </c>
      <c r="F163" t="str">
        <f t="shared" si="6"/>
        <v>&lt;category&gt;&lt;pattern&gt;Macao&lt;/pattern&gt;&lt;template&gt;&lt;srai&gt;MAC&lt;/srai&gt;&lt;/template&gt;&lt;/category&gt;</v>
      </c>
      <c r="G163" t="str">
        <f t="shared" si="7"/>
        <v>["Macao","MAC"],</v>
      </c>
      <c r="H163" t="str">
        <f t="shared" si="8"/>
        <v>["MAC"],</v>
      </c>
    </row>
    <row r="164" spans="1:8">
      <c r="A164" t="s">
        <v>2972</v>
      </c>
      <c r="B164" t="s">
        <v>2973</v>
      </c>
      <c r="C164" t="s">
        <v>2974</v>
      </c>
      <c r="D164" t="s">
        <v>2973</v>
      </c>
      <c r="E164" t="s">
        <v>2972</v>
      </c>
      <c r="F164" t="str">
        <f t="shared" si="6"/>
        <v>&lt;category&gt;&lt;pattern&gt;Macao SAR, China&lt;/pattern&gt;&lt;template&gt;&lt;srai&gt;MAC&lt;/srai&gt;&lt;/template&gt;&lt;/category&gt;</v>
      </c>
      <c r="G164" t="str">
        <f t="shared" si="7"/>
        <v>["Macao SAR, China","MAC"],</v>
      </c>
      <c r="H164" t="str">
        <f t="shared" si="8"/>
        <v>["MAC"],</v>
      </c>
    </row>
    <row r="165" spans="1:8">
      <c r="A165" t="s">
        <v>2868</v>
      </c>
      <c r="B165" t="s">
        <v>2869</v>
      </c>
      <c r="C165" t="s">
        <v>2870</v>
      </c>
      <c r="D165" t="s">
        <v>2869</v>
      </c>
      <c r="E165" t="s">
        <v>2868</v>
      </c>
      <c r="F165" t="str">
        <f t="shared" si="6"/>
        <v>&lt;category&gt;&lt;pattern&gt;Macedonia, FYR&lt;/pattern&gt;&lt;template&gt;&lt;srai&gt;MKD&lt;/srai&gt;&lt;/template&gt;&lt;/category&gt;</v>
      </c>
      <c r="G165" t="str">
        <f t="shared" si="7"/>
        <v>["Macedonia, FYR","MKD"],</v>
      </c>
      <c r="H165" t="str">
        <f t="shared" si="8"/>
        <v>["MKD"],</v>
      </c>
    </row>
    <row r="166" spans="1:8">
      <c r="A166" t="s">
        <v>394</v>
      </c>
      <c r="B166" t="s">
        <v>2760</v>
      </c>
      <c r="C166" t="s">
        <v>2761</v>
      </c>
      <c r="D166" t="s">
        <v>2760</v>
      </c>
      <c r="E166" t="s">
        <v>394</v>
      </c>
      <c r="F166" t="str">
        <f t="shared" si="6"/>
        <v>&lt;category&gt;&lt;pattern&gt;Madagascar&lt;/pattern&gt;&lt;template&gt;&lt;srai&gt;MDG&lt;/srai&gt;&lt;/template&gt;&lt;/category&gt;</v>
      </c>
      <c r="G166" t="str">
        <f t="shared" si="7"/>
        <v>["Madagascar","MDG"],</v>
      </c>
      <c r="H166" t="str">
        <f t="shared" si="8"/>
        <v>["MDG"],</v>
      </c>
    </row>
    <row r="167" spans="1:8">
      <c r="A167" t="s">
        <v>393</v>
      </c>
      <c r="B167" t="s">
        <v>2770</v>
      </c>
      <c r="C167" t="s">
        <v>2771</v>
      </c>
      <c r="D167" t="s">
        <v>2770</v>
      </c>
      <c r="E167" t="s">
        <v>393</v>
      </c>
      <c r="F167" t="str">
        <f t="shared" si="6"/>
        <v>&lt;category&gt;&lt;pattern&gt;Malawi&lt;/pattern&gt;&lt;template&gt;&lt;srai&gt;MWI&lt;/srai&gt;&lt;/template&gt;&lt;/category&gt;</v>
      </c>
      <c r="G167" t="str">
        <f t="shared" si="7"/>
        <v>["Malawi","MWI"],</v>
      </c>
      <c r="H167" t="str">
        <f t="shared" si="8"/>
        <v>["MWI"],</v>
      </c>
    </row>
    <row r="168" spans="1:8">
      <c r="A168" t="s">
        <v>3063</v>
      </c>
      <c r="B168" t="s">
        <v>3064</v>
      </c>
      <c r="C168" t="s">
        <v>3065</v>
      </c>
      <c r="D168" t="s">
        <v>3064</v>
      </c>
      <c r="E168" t="s">
        <v>3063</v>
      </c>
      <c r="F168" t="str">
        <f t="shared" si="6"/>
        <v>&lt;category&gt;&lt;pattern&gt;Malaysia&lt;/pattern&gt;&lt;template&gt;&lt;srai&gt;MYS&lt;/srai&gt;&lt;/template&gt;&lt;/category&gt;</v>
      </c>
      <c r="G168" t="str">
        <f t="shared" si="7"/>
        <v>["Malaysia","MYS"],</v>
      </c>
      <c r="H168" t="str">
        <f t="shared" si="8"/>
        <v>["MYS"],</v>
      </c>
    </row>
    <row r="169" spans="1:8">
      <c r="A169" t="s">
        <v>392</v>
      </c>
      <c r="B169" t="s">
        <v>2773</v>
      </c>
      <c r="C169" t="s">
        <v>2774</v>
      </c>
      <c r="D169" t="s">
        <v>2773</v>
      </c>
      <c r="E169" t="s">
        <v>392</v>
      </c>
      <c r="F169" t="str">
        <f t="shared" si="6"/>
        <v>&lt;category&gt;&lt;pattern&gt;Maldives&lt;/pattern&gt;&lt;template&gt;&lt;srai&gt;MDV&lt;/srai&gt;&lt;/template&gt;&lt;/category&gt;</v>
      </c>
      <c r="G169" t="str">
        <f t="shared" si="7"/>
        <v>["Maldives","MDV"],</v>
      </c>
      <c r="H169" t="str">
        <f t="shared" si="8"/>
        <v>["MDV"],</v>
      </c>
    </row>
    <row r="170" spans="1:8">
      <c r="A170" t="s">
        <v>391</v>
      </c>
      <c r="B170" t="s">
        <v>2784</v>
      </c>
      <c r="C170" t="s">
        <v>2785</v>
      </c>
      <c r="D170" t="s">
        <v>2784</v>
      </c>
      <c r="E170" t="s">
        <v>391</v>
      </c>
      <c r="F170" t="str">
        <f t="shared" si="6"/>
        <v>&lt;category&gt;&lt;pattern&gt;Mali&lt;/pattern&gt;&lt;template&gt;&lt;srai&gt;MLI&lt;/srai&gt;&lt;/template&gt;&lt;/category&gt;</v>
      </c>
      <c r="G170" t="str">
        <f t="shared" si="7"/>
        <v>["Mali","MLI"],</v>
      </c>
      <c r="H170" t="str">
        <f t="shared" si="8"/>
        <v>["MLI"],</v>
      </c>
    </row>
    <row r="171" spans="1:8">
      <c r="A171" t="s">
        <v>2882</v>
      </c>
      <c r="B171" t="s">
        <v>2883</v>
      </c>
      <c r="C171" t="s">
        <v>2884</v>
      </c>
      <c r="D171" t="s">
        <v>2883</v>
      </c>
      <c r="E171" t="s">
        <v>2882</v>
      </c>
      <c r="F171" t="str">
        <f t="shared" si="6"/>
        <v>&lt;category&gt;&lt;pattern&gt;Malta&lt;/pattern&gt;&lt;template&gt;&lt;srai&gt;MLT&lt;/srai&gt;&lt;/template&gt;&lt;/category&gt;</v>
      </c>
      <c r="G171" t="str">
        <f t="shared" si="7"/>
        <v>["Malta","MLT"],</v>
      </c>
      <c r="H171" t="str">
        <f t="shared" si="8"/>
        <v>["MLT"],</v>
      </c>
    </row>
    <row r="172" spans="1:8">
      <c r="A172" t="s">
        <v>390</v>
      </c>
      <c r="B172" t="s">
        <v>2795</v>
      </c>
      <c r="C172" t="s">
        <v>2796</v>
      </c>
      <c r="D172" t="s">
        <v>2795</v>
      </c>
      <c r="E172" t="s">
        <v>390</v>
      </c>
      <c r="F172" t="str">
        <f t="shared" si="6"/>
        <v>&lt;category&gt;&lt;pattern&gt;Marshall Islands&lt;/pattern&gt;&lt;template&gt;&lt;srai&gt;MHL&lt;/srai&gt;&lt;/template&gt;&lt;/category&gt;</v>
      </c>
      <c r="G172" t="str">
        <f t="shared" si="7"/>
        <v>["Marshall Islands","MHL"],</v>
      </c>
      <c r="H172" t="str">
        <f t="shared" si="8"/>
        <v>["MHL"],</v>
      </c>
    </row>
    <row r="173" spans="1:8">
      <c r="A173" t="s">
        <v>389</v>
      </c>
      <c r="B173" t="s">
        <v>3180</v>
      </c>
      <c r="C173" t="s">
        <v>3181</v>
      </c>
      <c r="D173" t="s">
        <v>3180</v>
      </c>
      <c r="E173" t="s">
        <v>389</v>
      </c>
      <c r="F173" t="str">
        <f t="shared" si="6"/>
        <v>&lt;category&gt;&lt;pattern&gt;Mauritania&lt;/pattern&gt;&lt;template&gt;&lt;srai&gt;MRT&lt;/srai&gt;&lt;/template&gt;&lt;/category&gt;</v>
      </c>
      <c r="G173" t="str">
        <f t="shared" si="7"/>
        <v>["Mauritania","MRT"],</v>
      </c>
      <c r="H173" t="str">
        <f t="shared" si="8"/>
        <v>["MRT"],</v>
      </c>
    </row>
    <row r="174" spans="1:8">
      <c r="A174" t="s">
        <v>388</v>
      </c>
      <c r="B174" t="s">
        <v>3192</v>
      </c>
      <c r="C174" t="s">
        <v>3193</v>
      </c>
      <c r="D174" t="s">
        <v>3192</v>
      </c>
      <c r="E174" t="s">
        <v>388</v>
      </c>
      <c r="F174" t="str">
        <f t="shared" si="6"/>
        <v>&lt;category&gt;&lt;pattern&gt;Mauritius&lt;/pattern&gt;&lt;template&gt;&lt;srai&gt;MUS&lt;/srai&gt;&lt;/template&gt;&lt;/category&gt;</v>
      </c>
      <c r="G174" t="str">
        <f t="shared" si="7"/>
        <v>["Mauritius","MUS"],</v>
      </c>
      <c r="H174" t="str">
        <f t="shared" si="8"/>
        <v>["MUS"],</v>
      </c>
    </row>
    <row r="175" spans="1:8">
      <c r="A175" t="s">
        <v>3084</v>
      </c>
      <c r="B175" t="s">
        <v>3085</v>
      </c>
      <c r="C175" t="s">
        <v>3086</v>
      </c>
      <c r="D175" t="s">
        <v>3085</v>
      </c>
      <c r="E175" t="s">
        <v>3084</v>
      </c>
      <c r="F175" t="str">
        <f t="shared" si="6"/>
        <v>&lt;category&gt;&lt;pattern&gt;Mexico&lt;/pattern&gt;&lt;template&gt;&lt;srai&gt;MEX&lt;/srai&gt;&lt;/template&gt;&lt;/category&gt;</v>
      </c>
      <c r="G175" t="str">
        <f t="shared" si="7"/>
        <v>["Mexico","MEX"],</v>
      </c>
      <c r="H175" t="str">
        <f t="shared" si="8"/>
        <v>["MEX"],</v>
      </c>
    </row>
    <row r="176" spans="1:8">
      <c r="A176" t="s">
        <v>387</v>
      </c>
      <c r="B176" t="s">
        <v>3205</v>
      </c>
      <c r="C176" t="s">
        <v>3206</v>
      </c>
      <c r="D176" t="s">
        <v>3205</v>
      </c>
      <c r="E176" t="s">
        <v>387</v>
      </c>
      <c r="F176" t="str">
        <f t="shared" si="6"/>
        <v>&lt;category&gt;&lt;pattern&gt;Micronesia, Fed. Sts.&lt;/pattern&gt;&lt;template&gt;&lt;srai&gt;FSM&lt;/srai&gt;&lt;/template&gt;&lt;/category&gt;</v>
      </c>
      <c r="G176" t="str">
        <f t="shared" si="7"/>
        <v>["Micronesia, Fed. Sts.","FSM"],</v>
      </c>
      <c r="H176" t="str">
        <f t="shared" si="8"/>
        <v>["FSM"],</v>
      </c>
    </row>
    <row r="177" spans="1:8">
      <c r="A177" t="s">
        <v>3207</v>
      </c>
      <c r="B177" t="s">
        <v>3205</v>
      </c>
      <c r="C177" t="s">
        <v>3206</v>
      </c>
      <c r="D177" t="s">
        <v>3205</v>
      </c>
      <c r="E177" t="s">
        <v>387</v>
      </c>
      <c r="F177" t="str">
        <f t="shared" si="6"/>
        <v>&lt;category&gt;&lt;pattern&gt;Micronesia, Federated States of&lt;/pattern&gt;&lt;template&gt;&lt;srai&gt;FSM&lt;/srai&gt;&lt;/template&gt;&lt;/category&gt;</v>
      </c>
      <c r="G177" t="str">
        <f t="shared" si="7"/>
        <v>["Micronesia, Federated States of","FSM"],</v>
      </c>
      <c r="H177" t="str">
        <f t="shared" si="8"/>
        <v>["FSM"],</v>
      </c>
    </row>
    <row r="178" spans="1:8">
      <c r="A178" t="s">
        <v>386</v>
      </c>
      <c r="B178" t="s">
        <v>3216</v>
      </c>
      <c r="C178" t="s">
        <v>3217</v>
      </c>
      <c r="D178" t="s">
        <v>3216</v>
      </c>
      <c r="E178" t="s">
        <v>386</v>
      </c>
      <c r="F178" t="str">
        <f t="shared" si="6"/>
        <v>&lt;category&gt;&lt;pattern&gt;Moldova&lt;/pattern&gt;&lt;template&gt;&lt;srai&gt;MDA&lt;/srai&gt;&lt;/template&gt;&lt;/category&gt;</v>
      </c>
      <c r="G178" t="str">
        <f t="shared" si="7"/>
        <v>["Moldova","MDA"],</v>
      </c>
      <c r="H178" t="str">
        <f t="shared" si="8"/>
        <v>["MDA"],</v>
      </c>
    </row>
    <row r="179" spans="1:8">
      <c r="A179" t="s">
        <v>3848</v>
      </c>
      <c r="B179" t="s">
        <v>3216</v>
      </c>
      <c r="C179" t="s">
        <v>3217</v>
      </c>
      <c r="D179" t="s">
        <v>3216</v>
      </c>
      <c r="E179" t="s">
        <v>386</v>
      </c>
      <c r="F179" t="str">
        <f t="shared" si="6"/>
        <v>&lt;category&gt;&lt;pattern&gt;Moldova, Rep of&lt;/pattern&gt;&lt;template&gt;&lt;srai&gt;MDA&lt;/srai&gt;&lt;/template&gt;&lt;/category&gt;</v>
      </c>
      <c r="G179" t="str">
        <f t="shared" si="7"/>
        <v>["Moldova, Rep of","MDA"],</v>
      </c>
      <c r="H179" t="str">
        <f t="shared" si="8"/>
        <v>["MDA"],</v>
      </c>
    </row>
    <row r="180" spans="1:8">
      <c r="A180" t="s">
        <v>3106</v>
      </c>
      <c r="B180" t="s">
        <v>3107</v>
      </c>
      <c r="C180" t="s">
        <v>3108</v>
      </c>
      <c r="D180" t="s">
        <v>3107</v>
      </c>
      <c r="E180" t="s">
        <v>3106</v>
      </c>
      <c r="F180" t="str">
        <f t="shared" si="6"/>
        <v>&lt;category&gt;&lt;pattern&gt;Monaco&lt;/pattern&gt;&lt;template&gt;&lt;srai&gt;MCO&lt;/srai&gt;&lt;/template&gt;&lt;/category&gt;</v>
      </c>
      <c r="G180" t="str">
        <f t="shared" si="7"/>
        <v>["Monaco","MCO"],</v>
      </c>
      <c r="H180" t="str">
        <f t="shared" si="8"/>
        <v>["MCO"],</v>
      </c>
    </row>
    <row r="181" spans="1:8">
      <c r="A181" t="s">
        <v>385</v>
      </c>
      <c r="B181" t="s">
        <v>3227</v>
      </c>
      <c r="C181" t="s">
        <v>3228</v>
      </c>
      <c r="D181" t="s">
        <v>3227</v>
      </c>
      <c r="E181" t="s">
        <v>385</v>
      </c>
      <c r="F181" t="str">
        <f t="shared" si="6"/>
        <v>&lt;category&gt;&lt;pattern&gt;Mongolia&lt;/pattern&gt;&lt;template&gt;&lt;srai&gt;MNG&lt;/srai&gt;&lt;/template&gt;&lt;/category&gt;</v>
      </c>
      <c r="G181" t="str">
        <f t="shared" si="7"/>
        <v>["Mongolia","MNG"],</v>
      </c>
      <c r="H181" t="str">
        <f t="shared" si="8"/>
        <v>["MNG"],</v>
      </c>
    </row>
    <row r="182" spans="1:8">
      <c r="A182" t="s">
        <v>2893</v>
      </c>
      <c r="B182" t="s">
        <v>2894</v>
      </c>
      <c r="C182" t="s">
        <v>2895</v>
      </c>
      <c r="D182" t="s">
        <v>2894</v>
      </c>
      <c r="E182" t="s">
        <v>2893</v>
      </c>
      <c r="F182" t="str">
        <f t="shared" si="6"/>
        <v>&lt;category&gt;&lt;pattern&gt;Montenegro&lt;/pattern&gt;&lt;template&gt;&lt;srai&gt;MNE&lt;/srai&gt;&lt;/template&gt;&lt;/category&gt;</v>
      </c>
      <c r="G182" t="str">
        <f t="shared" si="7"/>
        <v>["Montenegro","MNE"],</v>
      </c>
      <c r="H182" t="str">
        <f t="shared" si="8"/>
        <v>["MNE"],</v>
      </c>
    </row>
    <row r="183" spans="1:8">
      <c r="A183" t="s">
        <v>384</v>
      </c>
      <c r="B183" t="s">
        <v>3238</v>
      </c>
      <c r="D183" t="s">
        <v>3238</v>
      </c>
      <c r="E183" t="s">
        <v>384</v>
      </c>
      <c r="F183" t="str">
        <f t="shared" si="6"/>
        <v>&lt;category&gt;&lt;pattern&gt;Montserrat&lt;/pattern&gt;&lt;template&gt;&lt;srai&gt;MSR&lt;/srai&gt;&lt;/template&gt;&lt;/category&gt;</v>
      </c>
      <c r="G183" t="str">
        <f t="shared" si="7"/>
        <v>["Montserrat","MSR"],</v>
      </c>
      <c r="H183" t="str">
        <f t="shared" si="8"/>
        <v>["MSR"],</v>
      </c>
    </row>
    <row r="184" spans="1:8">
      <c r="A184" t="s">
        <v>383</v>
      </c>
      <c r="B184" t="s">
        <v>3337</v>
      </c>
      <c r="C184" t="s">
        <v>3338</v>
      </c>
      <c r="D184" t="s">
        <v>3337</v>
      </c>
      <c r="E184" t="s">
        <v>383</v>
      </c>
      <c r="F184" t="str">
        <f t="shared" si="6"/>
        <v>&lt;category&gt;&lt;pattern&gt;Morocco&lt;/pattern&gt;&lt;template&gt;&lt;srai&gt;MAR&lt;/srai&gt;&lt;/template&gt;&lt;/category&gt;</v>
      </c>
      <c r="G184" t="str">
        <f t="shared" si="7"/>
        <v>["Morocco","MAR"],</v>
      </c>
      <c r="H184" t="str">
        <f t="shared" si="8"/>
        <v>["MAR"],</v>
      </c>
    </row>
    <row r="185" spans="1:8">
      <c r="A185" t="s">
        <v>382</v>
      </c>
      <c r="B185" t="s">
        <v>3349</v>
      </c>
      <c r="C185" t="s">
        <v>3350</v>
      </c>
      <c r="D185" t="s">
        <v>3349</v>
      </c>
      <c r="E185" t="s">
        <v>382</v>
      </c>
      <c r="F185" t="str">
        <f t="shared" si="6"/>
        <v>&lt;category&gt;&lt;pattern&gt;Mozambique&lt;/pattern&gt;&lt;template&gt;&lt;srai&gt;MOZ&lt;/srai&gt;&lt;/template&gt;&lt;/category&gt;</v>
      </c>
      <c r="G185" t="str">
        <f t="shared" si="7"/>
        <v>["Mozambique","MOZ"],</v>
      </c>
      <c r="H185" t="str">
        <f t="shared" si="8"/>
        <v>["MOZ"],</v>
      </c>
    </row>
    <row r="186" spans="1:8">
      <c r="A186" t="s">
        <v>3849</v>
      </c>
      <c r="C186" t="s">
        <v>3834</v>
      </c>
      <c r="D186">
        <v>0</v>
      </c>
      <c r="E186" t="e">
        <v>#N/A</v>
      </c>
      <c r="F186" t="str">
        <f t="shared" si="6"/>
        <v>&lt;category&gt;&lt;pattern&gt;MS Zaandam&lt;/pattern&gt;&lt;template&gt;&lt;srai&gt;&lt;/srai&gt;&lt;/template&gt;&lt;/category&gt;</v>
      </c>
      <c r="G186" t="str">
        <f t="shared" si="7"/>
        <v>["MS Zaandam",""],</v>
      </c>
      <c r="H186" t="str">
        <f t="shared" si="8"/>
        <v>[""],</v>
      </c>
    </row>
    <row r="187" spans="1:8">
      <c r="A187" t="s">
        <v>381</v>
      </c>
      <c r="B187" t="s">
        <v>3361</v>
      </c>
      <c r="C187" t="s">
        <v>3362</v>
      </c>
      <c r="D187" t="s">
        <v>3361</v>
      </c>
      <c r="E187" t="s">
        <v>381</v>
      </c>
      <c r="F187" t="str">
        <f t="shared" si="6"/>
        <v>&lt;category&gt;&lt;pattern&gt;Myanmar&lt;/pattern&gt;&lt;template&gt;&lt;srai&gt;MMR&lt;/srai&gt;&lt;/template&gt;&lt;/category&gt;</v>
      </c>
      <c r="G187" t="str">
        <f t="shared" si="7"/>
        <v>["Myanmar","MMR"],</v>
      </c>
      <c r="H187" t="str">
        <f t="shared" si="8"/>
        <v>["MMR"],</v>
      </c>
    </row>
    <row r="188" spans="1:8">
      <c r="A188" t="s">
        <v>380</v>
      </c>
      <c r="B188" t="s">
        <v>3364</v>
      </c>
      <c r="C188" t="s">
        <v>3365</v>
      </c>
      <c r="D188" t="s">
        <v>3364</v>
      </c>
      <c r="E188" t="s">
        <v>380</v>
      </c>
      <c r="F188" t="str">
        <f t="shared" si="6"/>
        <v>&lt;category&gt;&lt;pattern&gt;Namibia&lt;/pattern&gt;&lt;template&gt;&lt;srai&gt;NAM&lt;/srai&gt;&lt;/template&gt;&lt;/category&gt;</v>
      </c>
      <c r="G188" t="str">
        <f t="shared" si="7"/>
        <v>["Namibia","NAM"],</v>
      </c>
      <c r="H188" t="str">
        <f t="shared" si="8"/>
        <v>["NAM"],</v>
      </c>
    </row>
    <row r="189" spans="1:8">
      <c r="A189" t="s">
        <v>378</v>
      </c>
      <c r="B189" t="s">
        <v>3368</v>
      </c>
      <c r="C189" t="s">
        <v>3369</v>
      </c>
      <c r="D189" t="s">
        <v>3368</v>
      </c>
      <c r="E189" t="s">
        <v>378</v>
      </c>
      <c r="F189" t="str">
        <f t="shared" si="6"/>
        <v>&lt;category&gt;&lt;pattern&gt;Nepal&lt;/pattern&gt;&lt;template&gt;&lt;srai&gt;NPL&lt;/srai&gt;&lt;/template&gt;&lt;/category&gt;</v>
      </c>
      <c r="G189" t="str">
        <f t="shared" si="7"/>
        <v>["Nepal","NPL"],</v>
      </c>
      <c r="H189" t="str">
        <f t="shared" si="8"/>
        <v>["NPL"],</v>
      </c>
    </row>
    <row r="190" spans="1:8">
      <c r="A190" t="s">
        <v>3116</v>
      </c>
      <c r="B190" t="s">
        <v>3117</v>
      </c>
      <c r="C190" t="s">
        <v>3118</v>
      </c>
      <c r="D190" t="s">
        <v>3117</v>
      </c>
      <c r="E190" t="s">
        <v>3116</v>
      </c>
      <c r="F190" t="str">
        <f t="shared" si="6"/>
        <v>&lt;category&gt;&lt;pattern&gt;Netherlands&lt;/pattern&gt;&lt;template&gt;&lt;srai&gt;NLD&lt;/srai&gt;&lt;/template&gt;&lt;/category&gt;</v>
      </c>
      <c r="G190" t="str">
        <f t="shared" si="7"/>
        <v>["Netherlands","NLD"],</v>
      </c>
      <c r="H190" t="str">
        <f t="shared" si="8"/>
        <v>["NLD"],</v>
      </c>
    </row>
    <row r="191" spans="1:8">
      <c r="A191" t="s">
        <v>3073</v>
      </c>
      <c r="B191" t="s">
        <v>3074</v>
      </c>
      <c r="C191" t="s">
        <v>3045</v>
      </c>
      <c r="D191" t="s">
        <v>3074</v>
      </c>
      <c r="E191" t="s">
        <v>3073</v>
      </c>
      <c r="F191" t="str">
        <f t="shared" si="6"/>
        <v>&lt;category&gt;&lt;pattern&gt;New Caledonia&lt;/pattern&gt;&lt;template&gt;&lt;srai&gt;NCL&lt;/srai&gt;&lt;/template&gt;&lt;/category&gt;</v>
      </c>
      <c r="G191" t="str">
        <f t="shared" si="7"/>
        <v>["New Caledonia","NCL"],</v>
      </c>
      <c r="H191" t="str">
        <f t="shared" si="8"/>
        <v>["NCL"],</v>
      </c>
    </row>
    <row r="192" spans="1:8">
      <c r="A192" t="s">
        <v>2120</v>
      </c>
      <c r="B192" t="s">
        <v>2121</v>
      </c>
      <c r="C192" t="s">
        <v>2122</v>
      </c>
      <c r="D192" t="s">
        <v>2121</v>
      </c>
      <c r="E192" t="s">
        <v>2120</v>
      </c>
      <c r="F192" t="str">
        <f t="shared" si="6"/>
        <v>&lt;category&gt;&lt;pattern&gt;New Zealand&lt;/pattern&gt;&lt;template&gt;&lt;srai&gt;NZL&lt;/srai&gt;&lt;/template&gt;&lt;/category&gt;</v>
      </c>
      <c r="G192" t="str">
        <f t="shared" si="7"/>
        <v>["New Zealand","NZL"],</v>
      </c>
      <c r="H192" t="str">
        <f t="shared" si="8"/>
        <v>["NZL"],</v>
      </c>
    </row>
    <row r="193" spans="1:8">
      <c r="A193" t="s">
        <v>377</v>
      </c>
      <c r="B193" t="s">
        <v>3378</v>
      </c>
      <c r="C193" t="s">
        <v>3379</v>
      </c>
      <c r="D193" t="s">
        <v>3378</v>
      </c>
      <c r="E193" t="s">
        <v>377</v>
      </c>
      <c r="F193" t="str">
        <f t="shared" si="6"/>
        <v>&lt;category&gt;&lt;pattern&gt;Nicaragua&lt;/pattern&gt;&lt;template&gt;&lt;srai&gt;NIC&lt;/srai&gt;&lt;/template&gt;&lt;/category&gt;</v>
      </c>
      <c r="G193" t="str">
        <f t="shared" si="7"/>
        <v>["Nicaragua","NIC"],</v>
      </c>
      <c r="H193" t="str">
        <f t="shared" si="8"/>
        <v>["NIC"],</v>
      </c>
    </row>
    <row r="194" spans="1:8">
      <c r="A194" t="s">
        <v>376</v>
      </c>
      <c r="B194" t="s">
        <v>3388</v>
      </c>
      <c r="C194" t="s">
        <v>3389</v>
      </c>
      <c r="D194" t="s">
        <v>3388</v>
      </c>
      <c r="E194" t="s">
        <v>376</v>
      </c>
      <c r="F194" t="str">
        <f t="shared" si="6"/>
        <v>&lt;category&gt;&lt;pattern&gt;Niger&lt;/pattern&gt;&lt;template&gt;&lt;srai&gt;NER&lt;/srai&gt;&lt;/template&gt;&lt;/category&gt;</v>
      </c>
      <c r="G194" t="str">
        <f t="shared" si="7"/>
        <v>["Niger","NER"],</v>
      </c>
      <c r="H194" t="str">
        <f t="shared" si="8"/>
        <v>["NER"],</v>
      </c>
    </row>
    <row r="195" spans="1:8">
      <c r="A195" t="s">
        <v>375</v>
      </c>
      <c r="B195" t="s">
        <v>3398</v>
      </c>
      <c r="C195" t="s">
        <v>3399</v>
      </c>
      <c r="D195" t="s">
        <v>3398</v>
      </c>
      <c r="E195" t="s">
        <v>375</v>
      </c>
      <c r="F195" t="str">
        <f t="shared" ref="F195:F258" si="9">"&lt;category&gt;&lt;pattern&gt;" &amp; SUBSTITUTE(A195,"&amp;","&amp;amp;") &amp; "&lt;/pattern&gt;&lt;template&gt;&lt;srai&gt;" &amp;B195 &amp; "&lt;/srai&gt;&lt;/template&gt;&lt;/category&gt;"</f>
        <v>&lt;category&gt;&lt;pattern&gt;Nigeria&lt;/pattern&gt;&lt;template&gt;&lt;srai&gt;NGA&lt;/srai&gt;&lt;/template&gt;&lt;/category&gt;</v>
      </c>
      <c r="G195" t="str">
        <f t="shared" ref="G195:G258" si="10">"[""" &amp;A195 &amp; """,""" &amp; B195 &amp; """],"</f>
        <v>["Nigeria","NGA"],</v>
      </c>
      <c r="H195" t="str">
        <f t="shared" ref="H195:H258" si="11">"[""" &amp;B195 &amp; """],"</f>
        <v>["NGA"],</v>
      </c>
    </row>
    <row r="196" spans="1:8">
      <c r="A196" t="s">
        <v>3552</v>
      </c>
      <c r="B196" t="s">
        <v>2709</v>
      </c>
      <c r="C196" t="s">
        <v>2710</v>
      </c>
      <c r="D196" t="s">
        <v>2709</v>
      </c>
      <c r="E196" t="s">
        <v>400</v>
      </c>
      <c r="F196" t="str">
        <f t="shared" si="9"/>
        <v>&lt;category&gt;&lt;pattern&gt;North Korea&lt;/pattern&gt;&lt;template&gt;&lt;srai&gt;PRK&lt;/srai&gt;&lt;/template&gt;&lt;/category&gt;</v>
      </c>
      <c r="G196" t="str">
        <f t="shared" si="10"/>
        <v>["North Korea","PRK"],</v>
      </c>
      <c r="H196" t="str">
        <f t="shared" si="11"/>
        <v>["PRK"],</v>
      </c>
    </row>
    <row r="197" spans="1:8">
      <c r="A197" t="s">
        <v>2871</v>
      </c>
      <c r="B197" t="s">
        <v>2869</v>
      </c>
      <c r="C197" t="s">
        <v>2870</v>
      </c>
      <c r="D197" t="s">
        <v>2869</v>
      </c>
      <c r="E197" t="s">
        <v>2868</v>
      </c>
      <c r="F197" t="str">
        <f t="shared" si="9"/>
        <v>&lt;category&gt;&lt;pattern&gt;North Macedonia&lt;/pattern&gt;&lt;template&gt;&lt;srai&gt;MKD&lt;/srai&gt;&lt;/template&gt;&lt;/category&gt;</v>
      </c>
      <c r="G197" t="str">
        <f t="shared" si="10"/>
        <v>["North Macedonia","MKD"],</v>
      </c>
      <c r="H197" t="str">
        <f t="shared" si="11"/>
        <v>["MKD"],</v>
      </c>
    </row>
    <row r="198" spans="1:8">
      <c r="A198" t="s">
        <v>3097</v>
      </c>
      <c r="B198" t="s">
        <v>3098</v>
      </c>
      <c r="C198" t="s">
        <v>3045</v>
      </c>
      <c r="D198" t="s">
        <v>3098</v>
      </c>
      <c r="E198" t="s">
        <v>3097</v>
      </c>
      <c r="F198" t="str">
        <f t="shared" si="9"/>
        <v>&lt;category&gt;&lt;pattern&gt;Northern Mariana Islands&lt;/pattern&gt;&lt;template&gt;&lt;srai&gt;MNP&lt;/srai&gt;&lt;/template&gt;&lt;/category&gt;</v>
      </c>
      <c r="G198" t="str">
        <f t="shared" si="10"/>
        <v>["Northern Mariana Islands","MNP"],</v>
      </c>
      <c r="H198" t="str">
        <f t="shared" si="11"/>
        <v>["MNP"],</v>
      </c>
    </row>
    <row r="199" spans="1:8">
      <c r="A199" t="s">
        <v>3158</v>
      </c>
      <c r="B199" t="s">
        <v>3159</v>
      </c>
      <c r="C199" t="s">
        <v>3160</v>
      </c>
      <c r="D199" t="s">
        <v>3159</v>
      </c>
      <c r="E199" t="s">
        <v>3158</v>
      </c>
      <c r="F199" t="str">
        <f t="shared" si="9"/>
        <v>&lt;category&gt;&lt;pattern&gt;Norway&lt;/pattern&gt;&lt;template&gt;&lt;srai&gt;NOR&lt;/srai&gt;&lt;/template&gt;&lt;/category&gt;</v>
      </c>
      <c r="G199" t="str">
        <f t="shared" si="10"/>
        <v>["Norway","NOR"],</v>
      </c>
      <c r="H199" t="str">
        <f t="shared" si="11"/>
        <v>["NOR"],</v>
      </c>
    </row>
    <row r="200" spans="1:8">
      <c r="A200" t="s">
        <v>3194</v>
      </c>
      <c r="B200" t="s">
        <v>3251</v>
      </c>
      <c r="C200" t="s">
        <v>3252</v>
      </c>
      <c r="D200" t="s">
        <v>3251</v>
      </c>
      <c r="E200" t="s">
        <v>3194</v>
      </c>
      <c r="F200" t="str">
        <f t="shared" si="9"/>
        <v>&lt;category&gt;&lt;pattern&gt;Oman&lt;/pattern&gt;&lt;template&gt;&lt;srai&gt;OMN&lt;/srai&gt;&lt;/template&gt;&lt;/category&gt;</v>
      </c>
      <c r="G200" t="str">
        <f t="shared" si="10"/>
        <v>["Oman","OMN"],</v>
      </c>
      <c r="H200" t="str">
        <f t="shared" si="11"/>
        <v>["OMN"],</v>
      </c>
    </row>
    <row r="201" spans="1:8">
      <c r="A201" t="s">
        <v>374</v>
      </c>
      <c r="B201" t="s">
        <v>3409</v>
      </c>
      <c r="C201" t="s">
        <v>3410</v>
      </c>
      <c r="D201" t="s">
        <v>3409</v>
      </c>
      <c r="E201" t="s">
        <v>374</v>
      </c>
      <c r="F201" t="str">
        <f t="shared" si="9"/>
        <v>&lt;category&gt;&lt;pattern&gt;Pakistan&lt;/pattern&gt;&lt;template&gt;&lt;srai&gt;PAK&lt;/srai&gt;&lt;/template&gt;&lt;/category&gt;</v>
      </c>
      <c r="G201" t="str">
        <f t="shared" si="10"/>
        <v>["Pakistan","PAK"],</v>
      </c>
      <c r="H201" t="str">
        <f t="shared" si="11"/>
        <v>["PAK"],</v>
      </c>
    </row>
    <row r="202" spans="1:8">
      <c r="A202" t="s">
        <v>373</v>
      </c>
      <c r="B202" t="s">
        <v>3420</v>
      </c>
      <c r="C202" t="s">
        <v>3421</v>
      </c>
      <c r="D202" t="s">
        <v>3420</v>
      </c>
      <c r="E202" t="s">
        <v>373</v>
      </c>
      <c r="F202" t="str">
        <f t="shared" si="9"/>
        <v>&lt;category&gt;&lt;pattern&gt;Palau&lt;/pattern&gt;&lt;template&gt;&lt;srai&gt;PLW&lt;/srai&gt;&lt;/template&gt;&lt;/category&gt;</v>
      </c>
      <c r="G202" t="str">
        <f t="shared" si="10"/>
        <v>["Palau","PLW"],</v>
      </c>
      <c r="H202" t="str">
        <f t="shared" si="11"/>
        <v>["PLW"],</v>
      </c>
    </row>
    <row r="203" spans="1:8">
      <c r="A203" t="s">
        <v>372</v>
      </c>
      <c r="B203" t="s">
        <v>3423</v>
      </c>
      <c r="C203" t="s">
        <v>3424</v>
      </c>
      <c r="D203" t="s">
        <v>3423</v>
      </c>
      <c r="E203" t="s">
        <v>372</v>
      </c>
      <c r="F203" t="str">
        <f t="shared" si="9"/>
        <v>&lt;category&gt;&lt;pattern&gt;Panama&lt;/pattern&gt;&lt;template&gt;&lt;srai&gt;PAN&lt;/srai&gt;&lt;/template&gt;&lt;/category&gt;</v>
      </c>
      <c r="G203" t="str">
        <f t="shared" si="10"/>
        <v>["Panama","PAN"],</v>
      </c>
      <c r="H203" t="str">
        <f t="shared" si="11"/>
        <v>["PAN"],</v>
      </c>
    </row>
    <row r="204" spans="1:8">
      <c r="A204" t="s">
        <v>371</v>
      </c>
      <c r="B204" t="s">
        <v>3434</v>
      </c>
      <c r="C204" t="s">
        <v>3435</v>
      </c>
      <c r="D204" t="s">
        <v>3434</v>
      </c>
      <c r="E204" t="s">
        <v>371</v>
      </c>
      <c r="F204" t="str">
        <f t="shared" si="9"/>
        <v>&lt;category&gt;&lt;pattern&gt;Papua New Guinea&lt;/pattern&gt;&lt;template&gt;&lt;srai&gt;PNG&lt;/srai&gt;&lt;/template&gt;&lt;/category&gt;</v>
      </c>
      <c r="G204" t="str">
        <f t="shared" si="10"/>
        <v>["Papua New Guinea","PNG"],</v>
      </c>
      <c r="H204" t="str">
        <f t="shared" si="11"/>
        <v>["PNG"],</v>
      </c>
    </row>
    <row r="205" spans="1:8">
      <c r="A205" t="s">
        <v>2074</v>
      </c>
      <c r="B205" t="s">
        <v>2075</v>
      </c>
      <c r="C205" t="s">
        <v>2076</v>
      </c>
      <c r="D205" t="s">
        <v>2075</v>
      </c>
      <c r="E205" t="s">
        <v>2074</v>
      </c>
      <c r="F205" t="str">
        <f t="shared" si="9"/>
        <v>&lt;category&gt;&lt;pattern&gt;Paraguay&lt;/pattern&gt;&lt;template&gt;&lt;srai&gt;PRY&lt;/srai&gt;&lt;/template&gt;&lt;/category&gt;</v>
      </c>
      <c r="G205" t="str">
        <f t="shared" si="10"/>
        <v>["Paraguay","PRY"],</v>
      </c>
      <c r="H205" t="str">
        <f t="shared" si="11"/>
        <v>["PRY"],</v>
      </c>
    </row>
    <row r="206" spans="1:8">
      <c r="A206" t="s">
        <v>2078</v>
      </c>
      <c r="B206" t="s">
        <v>2079</v>
      </c>
      <c r="C206" t="s">
        <v>2080</v>
      </c>
      <c r="D206" t="s">
        <v>2079</v>
      </c>
      <c r="E206" t="s">
        <v>2078</v>
      </c>
      <c r="F206" t="str">
        <f t="shared" si="9"/>
        <v>&lt;category&gt;&lt;pattern&gt;Peru&lt;/pattern&gt;&lt;template&gt;&lt;srai&gt;PER&lt;/srai&gt;&lt;/template&gt;&lt;/category&gt;</v>
      </c>
      <c r="G206" t="str">
        <f t="shared" si="10"/>
        <v>["Peru","PER"],</v>
      </c>
      <c r="H206" t="str">
        <f t="shared" si="11"/>
        <v>["PER"],</v>
      </c>
    </row>
    <row r="207" spans="1:8">
      <c r="A207" t="s">
        <v>370</v>
      </c>
      <c r="B207" t="s">
        <v>3439</v>
      </c>
      <c r="C207" t="s">
        <v>3440</v>
      </c>
      <c r="D207" t="s">
        <v>3439</v>
      </c>
      <c r="E207" t="s">
        <v>370</v>
      </c>
      <c r="F207" t="str">
        <f t="shared" si="9"/>
        <v>&lt;category&gt;&lt;pattern&gt;Philippines&lt;/pattern&gt;&lt;template&gt;&lt;srai&gt;PHL&lt;/srai&gt;&lt;/template&gt;&lt;/category&gt;</v>
      </c>
      <c r="G207" t="str">
        <f t="shared" si="10"/>
        <v>["Philippines","PHL"],</v>
      </c>
      <c r="H207" t="str">
        <f t="shared" si="11"/>
        <v>["PHL"],</v>
      </c>
    </row>
    <row r="208" spans="1:8">
      <c r="A208" t="s">
        <v>3275</v>
      </c>
      <c r="B208" t="s">
        <v>3276</v>
      </c>
      <c r="C208" t="s">
        <v>3277</v>
      </c>
      <c r="D208" t="s">
        <v>3276</v>
      </c>
      <c r="E208" t="s">
        <v>3275</v>
      </c>
      <c r="F208" t="str">
        <f t="shared" si="9"/>
        <v>&lt;category&gt;&lt;pattern&gt;Poland&lt;/pattern&gt;&lt;template&gt;&lt;srai&gt;POL&lt;/srai&gt;&lt;/template&gt;&lt;/category&gt;</v>
      </c>
      <c r="G208" t="str">
        <f t="shared" si="10"/>
        <v>["Poland","POL"],</v>
      </c>
      <c r="H208" t="str">
        <f t="shared" si="11"/>
        <v>["POL"],</v>
      </c>
    </row>
    <row r="209" spans="1:8">
      <c r="A209" t="s">
        <v>3294</v>
      </c>
      <c r="B209" t="s">
        <v>3295</v>
      </c>
      <c r="C209" t="s">
        <v>3296</v>
      </c>
      <c r="D209" t="s">
        <v>3295</v>
      </c>
      <c r="E209" t="s">
        <v>3294</v>
      </c>
      <c r="F209" t="str">
        <f t="shared" si="9"/>
        <v>&lt;category&gt;&lt;pattern&gt;Portugal&lt;/pattern&gt;&lt;template&gt;&lt;srai&gt;PRT&lt;/srai&gt;&lt;/template&gt;&lt;/category&gt;</v>
      </c>
      <c r="G209" t="str">
        <f t="shared" si="10"/>
        <v>["Portugal","PRT"],</v>
      </c>
      <c r="H209" t="str">
        <f t="shared" si="11"/>
        <v>["PRT"],</v>
      </c>
    </row>
    <row r="210" spans="1:8">
      <c r="A210" t="s">
        <v>3297</v>
      </c>
      <c r="B210" t="s">
        <v>3298</v>
      </c>
      <c r="C210" t="s">
        <v>3299</v>
      </c>
      <c r="D210" t="s">
        <v>3298</v>
      </c>
      <c r="E210" t="s">
        <v>3297</v>
      </c>
      <c r="F210" t="str">
        <f t="shared" si="9"/>
        <v>&lt;category&gt;&lt;pattern&gt;Puerto Rico&lt;/pattern&gt;&lt;template&gt;&lt;srai&gt;PRI&lt;/srai&gt;&lt;/template&gt;&lt;/category&gt;</v>
      </c>
      <c r="G210" t="str">
        <f t="shared" si="10"/>
        <v>["Puerto Rico","PRI"],</v>
      </c>
      <c r="H210" t="str">
        <f t="shared" si="11"/>
        <v>["PRI"],</v>
      </c>
    </row>
    <row r="211" spans="1:8">
      <c r="A211" t="s">
        <v>3301</v>
      </c>
      <c r="B211" t="s">
        <v>3302</v>
      </c>
      <c r="C211" t="s">
        <v>3303</v>
      </c>
      <c r="D211" t="s">
        <v>3302</v>
      </c>
      <c r="E211" t="s">
        <v>3301</v>
      </c>
      <c r="F211" t="str">
        <f t="shared" si="9"/>
        <v>&lt;category&gt;&lt;pattern&gt;Qatar&lt;/pattern&gt;&lt;template&gt;&lt;srai&gt;QAT&lt;/srai&gt;&lt;/template&gt;&lt;/category&gt;</v>
      </c>
      <c r="G211" t="str">
        <f t="shared" si="10"/>
        <v>["Qatar","QAT"],</v>
      </c>
      <c r="H211" t="str">
        <f t="shared" si="11"/>
        <v>["QAT"],</v>
      </c>
    </row>
    <row r="212" spans="1:8">
      <c r="A212" t="s">
        <v>2896</v>
      </c>
      <c r="B212" t="s">
        <v>2897</v>
      </c>
      <c r="C212" t="s">
        <v>2898</v>
      </c>
      <c r="D212" t="s">
        <v>2897</v>
      </c>
      <c r="E212" t="s">
        <v>2896</v>
      </c>
      <c r="F212" t="str">
        <f t="shared" si="9"/>
        <v>&lt;category&gt;&lt;pattern&gt;Romania&lt;/pattern&gt;&lt;template&gt;&lt;srai&gt;ROU&lt;/srai&gt;&lt;/template&gt;&lt;/category&gt;</v>
      </c>
      <c r="G212" t="str">
        <f t="shared" si="10"/>
        <v>["Romania","ROU"],</v>
      </c>
      <c r="H212" t="str">
        <f t="shared" si="11"/>
        <v>["ROU"],</v>
      </c>
    </row>
    <row r="213" spans="1:8">
      <c r="A213" t="s">
        <v>2908</v>
      </c>
      <c r="B213" t="s">
        <v>3312</v>
      </c>
      <c r="C213" t="s">
        <v>3313</v>
      </c>
      <c r="D213" t="s">
        <v>3312</v>
      </c>
      <c r="E213" t="s">
        <v>2915</v>
      </c>
      <c r="F213" t="str">
        <f t="shared" si="9"/>
        <v>&lt;category&gt;&lt;pattern&gt;Russia&lt;/pattern&gt;&lt;template&gt;&lt;srai&gt;RUS&lt;/srai&gt;&lt;/template&gt;&lt;/category&gt;</v>
      </c>
      <c r="G213" t="str">
        <f t="shared" si="10"/>
        <v>["Russia","RUS"],</v>
      </c>
      <c r="H213" t="str">
        <f t="shared" si="11"/>
        <v>["RUS"],</v>
      </c>
    </row>
    <row r="214" spans="1:8">
      <c r="A214" t="s">
        <v>2915</v>
      </c>
      <c r="B214" t="s">
        <v>3312</v>
      </c>
      <c r="C214" t="s">
        <v>3313</v>
      </c>
      <c r="D214" t="s">
        <v>3312</v>
      </c>
      <c r="E214" t="s">
        <v>2915</v>
      </c>
      <c r="F214" t="str">
        <f t="shared" si="9"/>
        <v>&lt;category&gt;&lt;pattern&gt;Russian Federation&lt;/pattern&gt;&lt;template&gt;&lt;srai&gt;RUS&lt;/srai&gt;&lt;/template&gt;&lt;/category&gt;</v>
      </c>
      <c r="G214" t="str">
        <f t="shared" si="10"/>
        <v>["Russian Federation","RUS"],</v>
      </c>
      <c r="H214" t="str">
        <f t="shared" si="11"/>
        <v>["RUS"],</v>
      </c>
    </row>
    <row r="215" spans="1:8">
      <c r="A215" t="s">
        <v>369</v>
      </c>
      <c r="B215" t="s">
        <v>3442</v>
      </c>
      <c r="C215" t="s">
        <v>3443</v>
      </c>
      <c r="D215" t="s">
        <v>3442</v>
      </c>
      <c r="E215" t="s">
        <v>369</v>
      </c>
      <c r="F215" t="str">
        <f t="shared" si="9"/>
        <v>&lt;category&gt;&lt;pattern&gt;Rwanda&lt;/pattern&gt;&lt;template&gt;&lt;srai&gt;RWA&lt;/srai&gt;&lt;/template&gt;&lt;/category&gt;</v>
      </c>
      <c r="G215" t="str">
        <f t="shared" si="10"/>
        <v>["Rwanda","RWA"],</v>
      </c>
      <c r="H215" t="str">
        <f t="shared" si="11"/>
        <v>["RWA"],</v>
      </c>
    </row>
    <row r="216" spans="1:8">
      <c r="A216" t="s">
        <v>3484</v>
      </c>
      <c r="B216" t="s">
        <v>3543</v>
      </c>
      <c r="C216" t="s">
        <v>3544</v>
      </c>
      <c r="D216" t="s">
        <v>3543</v>
      </c>
      <c r="E216" t="s">
        <v>357</v>
      </c>
      <c r="F216" t="str">
        <f t="shared" si="9"/>
        <v>&lt;category&gt;&lt;pattern&gt;Saint Kitts and Nevis&lt;/pattern&gt;&lt;template&gt;&lt;srai&gt;KNA&lt;/srai&gt;&lt;/template&gt;&lt;/category&gt;</v>
      </c>
      <c r="G216" t="str">
        <f t="shared" si="10"/>
        <v>["Saint Kitts and Nevis","KNA"],</v>
      </c>
      <c r="H216" t="str">
        <f t="shared" si="11"/>
        <v>["KNA"],</v>
      </c>
    </row>
    <row r="217" spans="1:8">
      <c r="A217" t="s">
        <v>3466</v>
      </c>
      <c r="B217" t="s">
        <v>3555</v>
      </c>
      <c r="C217" t="s">
        <v>3556</v>
      </c>
      <c r="D217" t="s">
        <v>3555</v>
      </c>
      <c r="E217" t="s">
        <v>356</v>
      </c>
      <c r="F217" t="str">
        <f t="shared" si="9"/>
        <v>&lt;category&gt;&lt;pattern&gt;Saint Lucia&lt;/pattern&gt;&lt;template&gt;&lt;srai&gt;LCA&lt;/srai&gt;&lt;/template&gt;&lt;/category&gt;</v>
      </c>
      <c r="G217" t="str">
        <f t="shared" si="10"/>
        <v>["Saint Lucia","LCA"],</v>
      </c>
      <c r="H217" t="str">
        <f t="shared" si="11"/>
        <v>["LCA"],</v>
      </c>
    </row>
    <row r="218" spans="1:8">
      <c r="A218" t="s">
        <v>3850</v>
      </c>
      <c r="B218" t="s">
        <v>3503</v>
      </c>
      <c r="D218" t="s">
        <v>3503</v>
      </c>
      <c r="E218" t="s">
        <v>363</v>
      </c>
      <c r="F218" t="str">
        <f t="shared" si="9"/>
        <v>&lt;category&gt;&lt;pattern&gt;Saint Maarten&lt;/pattern&gt;&lt;template&gt;&lt;srai&gt;SXM&lt;/srai&gt;&lt;/template&gt;&lt;/category&gt;</v>
      </c>
      <c r="G218" t="str">
        <f t="shared" si="10"/>
        <v>["Saint Maarten","SXM"],</v>
      </c>
      <c r="H218" t="str">
        <f t="shared" si="11"/>
        <v>["SXM"],</v>
      </c>
    </row>
    <row r="219" spans="1:8">
      <c r="A219" t="s">
        <v>3851</v>
      </c>
      <c r="B219" t="s">
        <v>3558</v>
      </c>
      <c r="C219" t="s">
        <v>3559</v>
      </c>
      <c r="D219" t="s">
        <v>3558</v>
      </c>
      <c r="E219" t="s">
        <v>355</v>
      </c>
      <c r="F219" t="str">
        <f t="shared" si="9"/>
        <v>&lt;category&gt;&lt;pattern&gt;Saint Vincent&lt;/pattern&gt;&lt;template&gt;&lt;srai&gt;VCT&lt;/srai&gt;&lt;/template&gt;&lt;/category&gt;</v>
      </c>
      <c r="G219" t="str">
        <f t="shared" si="10"/>
        <v>["Saint Vincent","VCT"],</v>
      </c>
      <c r="H219" t="str">
        <f t="shared" si="11"/>
        <v>["VCT"],</v>
      </c>
    </row>
    <row r="220" spans="1:8">
      <c r="A220" t="s">
        <v>3560</v>
      </c>
      <c r="B220" t="s">
        <v>3558</v>
      </c>
      <c r="C220" t="s">
        <v>3559</v>
      </c>
      <c r="D220" t="s">
        <v>3558</v>
      </c>
      <c r="E220" t="s">
        <v>355</v>
      </c>
      <c r="F220" t="str">
        <f t="shared" si="9"/>
        <v>&lt;category&gt;&lt;pattern&gt;Saint Vincent and the Grenadines&lt;/pattern&gt;&lt;template&gt;&lt;srai&gt;VCT&lt;/srai&gt;&lt;/template&gt;&lt;/category&gt;</v>
      </c>
      <c r="G220" t="str">
        <f t="shared" si="10"/>
        <v>["Saint Vincent and the Grenadines","VCT"],</v>
      </c>
      <c r="H220" t="str">
        <f t="shared" si="11"/>
        <v>["VCT"],</v>
      </c>
    </row>
    <row r="221" spans="1:8">
      <c r="A221" t="s">
        <v>368</v>
      </c>
      <c r="B221" t="s">
        <v>3453</v>
      </c>
      <c r="C221" t="s">
        <v>3454</v>
      </c>
      <c r="D221" t="s">
        <v>3453</v>
      </c>
      <c r="E221" t="s">
        <v>368</v>
      </c>
      <c r="F221" t="str">
        <f t="shared" si="9"/>
        <v>&lt;category&gt;&lt;pattern&gt;Samoa&lt;/pattern&gt;&lt;template&gt;&lt;srai&gt;WSM&lt;/srai&gt;&lt;/template&gt;&lt;/category&gt;</v>
      </c>
      <c r="G221" t="str">
        <f t="shared" si="10"/>
        <v>["Samoa","WSM"],</v>
      </c>
      <c r="H221" t="str">
        <f t="shared" si="11"/>
        <v>["WSM"],</v>
      </c>
    </row>
    <row r="222" spans="1:8">
      <c r="A222" t="s">
        <v>3614</v>
      </c>
      <c r="B222" t="s">
        <v>3615</v>
      </c>
      <c r="C222" t="s">
        <v>3045</v>
      </c>
      <c r="D222" t="s">
        <v>3615</v>
      </c>
      <c r="E222" t="s">
        <v>3614</v>
      </c>
      <c r="F222" t="str">
        <f t="shared" si="9"/>
        <v>&lt;category&gt;&lt;pattern&gt;San Marino&lt;/pattern&gt;&lt;template&gt;&lt;srai&gt;SMR&lt;/srai&gt;&lt;/template&gt;&lt;/category&gt;</v>
      </c>
      <c r="G222" t="str">
        <f t="shared" si="10"/>
        <v>["San Marino","SMR"],</v>
      </c>
      <c r="H222" t="str">
        <f t="shared" si="11"/>
        <v>["SMR"],</v>
      </c>
    </row>
    <row r="223" spans="1:8">
      <c r="A223" t="s">
        <v>367</v>
      </c>
      <c r="B223" t="s">
        <v>3464</v>
      </c>
      <c r="C223" t="s">
        <v>3465</v>
      </c>
      <c r="D223" t="s">
        <v>3464</v>
      </c>
      <c r="E223" t="s">
        <v>367</v>
      </c>
      <c r="F223" t="str">
        <f t="shared" si="9"/>
        <v>&lt;category&gt;&lt;pattern&gt;Sao Tome and Principe&lt;/pattern&gt;&lt;template&gt;&lt;srai&gt;STP&lt;/srai&gt;&lt;/template&gt;&lt;/category&gt;</v>
      </c>
      <c r="G223" t="str">
        <f t="shared" si="10"/>
        <v>["Sao Tome and Principe","STP"],</v>
      </c>
      <c r="H223" t="str">
        <f t="shared" si="11"/>
        <v>["STP"],</v>
      </c>
    </row>
    <row r="224" spans="1:8">
      <c r="A224" t="s">
        <v>3314</v>
      </c>
      <c r="B224" t="s">
        <v>3315</v>
      </c>
      <c r="C224" t="s">
        <v>2267</v>
      </c>
      <c r="D224" t="s">
        <v>3315</v>
      </c>
      <c r="E224" t="s">
        <v>3314</v>
      </c>
      <c r="F224" t="str">
        <f t="shared" si="9"/>
        <v>&lt;category&gt;&lt;pattern&gt;Saudi Arabia&lt;/pattern&gt;&lt;template&gt;&lt;srai&gt;SAU&lt;/srai&gt;&lt;/template&gt;&lt;/category&gt;</v>
      </c>
      <c r="G224" t="str">
        <f t="shared" si="10"/>
        <v>["Saudi Arabia","SAU"],</v>
      </c>
      <c r="H224" t="str">
        <f t="shared" si="11"/>
        <v>["SAU"],</v>
      </c>
    </row>
    <row r="225" spans="1:8">
      <c r="A225" t="s">
        <v>366</v>
      </c>
      <c r="B225" t="s">
        <v>3473</v>
      </c>
      <c r="C225" t="s">
        <v>3474</v>
      </c>
      <c r="D225" t="s">
        <v>3473</v>
      </c>
      <c r="E225" t="s">
        <v>366</v>
      </c>
      <c r="F225" t="str">
        <f t="shared" si="9"/>
        <v>&lt;category&gt;&lt;pattern&gt;Senegal&lt;/pattern&gt;&lt;template&gt;&lt;srai&gt;SEN&lt;/srai&gt;&lt;/template&gt;&lt;/category&gt;</v>
      </c>
      <c r="G225" t="str">
        <f t="shared" si="10"/>
        <v>["Senegal","SEN"],</v>
      </c>
      <c r="H225" t="str">
        <f t="shared" si="11"/>
        <v>["SEN"],</v>
      </c>
    </row>
    <row r="226" spans="1:8">
      <c r="A226" t="s">
        <v>2905</v>
      </c>
      <c r="B226" t="s">
        <v>2906</v>
      </c>
      <c r="C226" t="s">
        <v>2907</v>
      </c>
      <c r="D226" t="s">
        <v>2906</v>
      </c>
      <c r="E226" t="s">
        <v>2905</v>
      </c>
      <c r="F226" t="str">
        <f t="shared" si="9"/>
        <v>&lt;category&gt;&lt;pattern&gt;Serbia&lt;/pattern&gt;&lt;template&gt;&lt;srai&gt;SRB&lt;/srai&gt;&lt;/template&gt;&lt;/category&gt;</v>
      </c>
      <c r="G226" t="str">
        <f t="shared" si="10"/>
        <v>["Serbia","SRB"],</v>
      </c>
      <c r="H226" t="str">
        <f t="shared" si="11"/>
        <v>["SRB"],</v>
      </c>
    </row>
    <row r="227" spans="1:8">
      <c r="A227" t="s">
        <v>365</v>
      </c>
      <c r="B227" t="s">
        <v>3482</v>
      </c>
      <c r="C227" t="s">
        <v>3483</v>
      </c>
      <c r="D227" t="s">
        <v>3482</v>
      </c>
      <c r="E227" t="s">
        <v>365</v>
      </c>
      <c r="F227" t="str">
        <f t="shared" si="9"/>
        <v>&lt;category&gt;&lt;pattern&gt;Seychelles&lt;/pattern&gt;&lt;template&gt;&lt;srai&gt;SYC&lt;/srai&gt;&lt;/template&gt;&lt;/category&gt;</v>
      </c>
      <c r="G227" t="str">
        <f t="shared" si="10"/>
        <v>["Seychelles","SYC"],</v>
      </c>
      <c r="H227" t="str">
        <f t="shared" si="11"/>
        <v>["SYC"],</v>
      </c>
    </row>
    <row r="228" spans="1:8">
      <c r="A228" t="s">
        <v>364</v>
      </c>
      <c r="B228" t="s">
        <v>3493</v>
      </c>
      <c r="C228" t="s">
        <v>3494</v>
      </c>
      <c r="D228" t="s">
        <v>3493</v>
      </c>
      <c r="E228" t="s">
        <v>364</v>
      </c>
      <c r="F228" t="str">
        <f t="shared" si="9"/>
        <v>&lt;category&gt;&lt;pattern&gt;Sierra Leone&lt;/pattern&gt;&lt;template&gt;&lt;srai&gt;SLE&lt;/srai&gt;&lt;/template&gt;&lt;/category&gt;</v>
      </c>
      <c r="G228" t="str">
        <f t="shared" si="10"/>
        <v>["Sierra Leone","SLE"],</v>
      </c>
      <c r="H228" t="str">
        <f t="shared" si="11"/>
        <v>["SLE"],</v>
      </c>
    </row>
    <row r="229" spans="1:8">
      <c r="A229" t="s">
        <v>3325</v>
      </c>
      <c r="B229" t="s">
        <v>3326</v>
      </c>
      <c r="C229" t="s">
        <v>3327</v>
      </c>
      <c r="D229" t="s">
        <v>3326</v>
      </c>
      <c r="E229" t="s">
        <v>3325</v>
      </c>
      <c r="F229" t="str">
        <f t="shared" si="9"/>
        <v>&lt;category&gt;&lt;pattern&gt;Singapore&lt;/pattern&gt;&lt;template&gt;&lt;srai&gt;SGP&lt;/srai&gt;&lt;/template&gt;&lt;/category&gt;</v>
      </c>
      <c r="G229" t="str">
        <f t="shared" si="10"/>
        <v>["Singapore","SGP"],</v>
      </c>
      <c r="H229" t="str">
        <f t="shared" si="11"/>
        <v>["SGP"],</v>
      </c>
    </row>
    <row r="230" spans="1:8">
      <c r="A230" t="s">
        <v>3852</v>
      </c>
      <c r="B230" t="s">
        <v>3503</v>
      </c>
      <c r="D230" t="s">
        <v>3503</v>
      </c>
      <c r="E230" t="s">
        <v>363</v>
      </c>
      <c r="F230" t="str">
        <f t="shared" si="9"/>
        <v>&lt;category&gt;&lt;pattern&gt;Sint Maarten&lt;/pattern&gt;&lt;template&gt;&lt;srai&gt;SXM&lt;/srai&gt;&lt;/template&gt;&lt;/category&gt;</v>
      </c>
      <c r="G230" t="str">
        <f t="shared" si="10"/>
        <v>["Sint Maarten","SXM"],</v>
      </c>
      <c r="H230" t="str">
        <f t="shared" si="11"/>
        <v>["SXM"],</v>
      </c>
    </row>
    <row r="231" spans="1:8">
      <c r="A231" t="s">
        <v>363</v>
      </c>
      <c r="B231" t="s">
        <v>3503</v>
      </c>
      <c r="C231" t="s">
        <v>3853</v>
      </c>
      <c r="D231" t="s">
        <v>3503</v>
      </c>
      <c r="E231" t="s">
        <v>363</v>
      </c>
      <c r="F231" t="str">
        <f t="shared" si="9"/>
        <v>&lt;category&gt;&lt;pattern&gt;Sint Maarten (Dutch part)&lt;/pattern&gt;&lt;template&gt;&lt;srai&gt;SXM&lt;/srai&gt;&lt;/template&gt;&lt;/category&gt;</v>
      </c>
      <c r="G231" t="str">
        <f t="shared" si="10"/>
        <v>["Sint Maarten (Dutch part)","SXM"],</v>
      </c>
      <c r="H231" t="str">
        <f t="shared" si="11"/>
        <v>["SXM"],</v>
      </c>
    </row>
    <row r="232" spans="1:8">
      <c r="A232" t="s">
        <v>2526</v>
      </c>
      <c r="B232" t="s">
        <v>2527</v>
      </c>
      <c r="C232" t="s">
        <v>2528</v>
      </c>
      <c r="D232" t="s">
        <v>2527</v>
      </c>
      <c r="E232" t="s">
        <v>2526</v>
      </c>
      <c r="F232" t="str">
        <f t="shared" si="9"/>
        <v>&lt;category&gt;&lt;pattern&gt;Slovak Republic&lt;/pattern&gt;&lt;template&gt;&lt;srai&gt;SVK&lt;/srai&gt;&lt;/template&gt;&lt;/category&gt;</v>
      </c>
      <c r="G232" t="str">
        <f t="shared" si="10"/>
        <v>["Slovak Republic","SVK"],</v>
      </c>
      <c r="H232" t="str">
        <f t="shared" si="11"/>
        <v>["SVK"],</v>
      </c>
    </row>
    <row r="233" spans="1:8">
      <c r="A233" t="s">
        <v>3854</v>
      </c>
      <c r="B233" t="s">
        <v>2527</v>
      </c>
      <c r="C233" t="s">
        <v>2528</v>
      </c>
      <c r="D233" t="s">
        <v>2527</v>
      </c>
      <c r="E233" t="s">
        <v>2526</v>
      </c>
      <c r="F233" t="str">
        <f t="shared" si="9"/>
        <v>&lt;category&gt;&lt;pattern&gt;Slovakia&lt;/pattern&gt;&lt;template&gt;&lt;srai&gt;SVK&lt;/srai&gt;&lt;/template&gt;&lt;/category&gt;</v>
      </c>
      <c r="G233" t="str">
        <f t="shared" si="10"/>
        <v>["Slovakia","SVK"],</v>
      </c>
      <c r="H233" t="str">
        <f t="shared" si="11"/>
        <v>["SVK"],</v>
      </c>
    </row>
    <row r="234" spans="1:8">
      <c r="A234" t="s">
        <v>2919</v>
      </c>
      <c r="B234" t="s">
        <v>2920</v>
      </c>
      <c r="C234" t="s">
        <v>2921</v>
      </c>
      <c r="D234" t="s">
        <v>2920</v>
      </c>
      <c r="E234" t="s">
        <v>2919</v>
      </c>
      <c r="F234" t="str">
        <f t="shared" si="9"/>
        <v>&lt;category&gt;&lt;pattern&gt;Slovenia&lt;/pattern&gt;&lt;template&gt;&lt;srai&gt;SVN&lt;/srai&gt;&lt;/template&gt;&lt;/category&gt;</v>
      </c>
      <c r="G234" t="str">
        <f t="shared" si="10"/>
        <v>["Slovenia","SVN"],</v>
      </c>
      <c r="H234" t="str">
        <f t="shared" si="11"/>
        <v>["SVN"],</v>
      </c>
    </row>
    <row r="235" spans="1:8">
      <c r="A235" t="s">
        <v>362</v>
      </c>
      <c r="B235" t="s">
        <v>3504</v>
      </c>
      <c r="C235" t="s">
        <v>3505</v>
      </c>
      <c r="D235" t="s">
        <v>3504</v>
      </c>
      <c r="E235" t="s">
        <v>362</v>
      </c>
      <c r="F235" t="str">
        <f t="shared" si="9"/>
        <v>&lt;category&gt;&lt;pattern&gt;Solomon Islands&lt;/pattern&gt;&lt;template&gt;&lt;srai&gt;SLB&lt;/srai&gt;&lt;/template&gt;&lt;/category&gt;</v>
      </c>
      <c r="G235" t="str">
        <f t="shared" si="10"/>
        <v>["Solomon Islands","SLB"],</v>
      </c>
      <c r="H235" t="str">
        <f t="shared" si="11"/>
        <v>["SLB"],</v>
      </c>
    </row>
    <row r="236" spans="1:8">
      <c r="A236" t="s">
        <v>361</v>
      </c>
      <c r="B236" t="s">
        <v>3515</v>
      </c>
      <c r="C236" t="s">
        <v>3516</v>
      </c>
      <c r="D236" t="s">
        <v>3515</v>
      </c>
      <c r="E236" t="s">
        <v>361</v>
      </c>
      <c r="F236" t="str">
        <f t="shared" si="9"/>
        <v>&lt;category&gt;&lt;pattern&gt;Somalia&lt;/pattern&gt;&lt;template&gt;&lt;srai&gt;SOM&lt;/srai&gt;&lt;/template&gt;&lt;/category&gt;</v>
      </c>
      <c r="G236" t="str">
        <f t="shared" si="10"/>
        <v>["Somalia","SOM"],</v>
      </c>
      <c r="H236" t="str">
        <f t="shared" si="11"/>
        <v>["SOM"],</v>
      </c>
    </row>
    <row r="237" spans="1:8">
      <c r="A237" t="s">
        <v>360</v>
      </c>
      <c r="B237" t="s">
        <v>3527</v>
      </c>
      <c r="C237" t="s">
        <v>3528</v>
      </c>
      <c r="D237" t="s">
        <v>3527</v>
      </c>
      <c r="E237" t="s">
        <v>360</v>
      </c>
      <c r="F237" t="str">
        <f t="shared" si="9"/>
        <v>&lt;category&gt;&lt;pattern&gt;South Africa&lt;/pattern&gt;&lt;template&gt;&lt;srai&gt;ZAF&lt;/srai&gt;&lt;/template&gt;&lt;/category&gt;</v>
      </c>
      <c r="G237" t="str">
        <f t="shared" si="10"/>
        <v>["South Africa","ZAF"],</v>
      </c>
      <c r="H237" t="str">
        <f t="shared" si="11"/>
        <v>["ZAF"],</v>
      </c>
    </row>
    <row r="238" spans="1:8">
      <c r="A238" t="s">
        <v>359</v>
      </c>
      <c r="B238" t="s">
        <v>3537</v>
      </c>
      <c r="C238" t="s">
        <v>3538</v>
      </c>
      <c r="D238" t="s">
        <v>3537</v>
      </c>
      <c r="E238" t="s">
        <v>359</v>
      </c>
      <c r="F238" t="str">
        <f t="shared" si="9"/>
        <v>&lt;category&gt;&lt;pattern&gt;South Sudan&lt;/pattern&gt;&lt;template&gt;&lt;srai&gt;SSD&lt;/srai&gt;&lt;/template&gt;&lt;/category&gt;</v>
      </c>
      <c r="G238" t="str">
        <f t="shared" si="10"/>
        <v>["South Sudan","SSD"],</v>
      </c>
      <c r="H238" t="str">
        <f t="shared" si="11"/>
        <v>["SSD"],</v>
      </c>
    </row>
    <row r="239" spans="1:8">
      <c r="A239" t="s">
        <v>3626</v>
      </c>
      <c r="B239" t="s">
        <v>3627</v>
      </c>
      <c r="C239" t="s">
        <v>3628</v>
      </c>
      <c r="D239" t="s">
        <v>3627</v>
      </c>
      <c r="E239" t="s">
        <v>3626</v>
      </c>
      <c r="F239" t="str">
        <f t="shared" si="9"/>
        <v>&lt;category&gt;&lt;pattern&gt;Spain&lt;/pattern&gt;&lt;template&gt;&lt;srai&gt;ESP&lt;/srai&gt;&lt;/template&gt;&lt;/category&gt;</v>
      </c>
      <c r="G239" t="str">
        <f t="shared" si="10"/>
        <v>["Spain","ESP"],</v>
      </c>
      <c r="H239" t="str">
        <f t="shared" si="11"/>
        <v>["ESP"],</v>
      </c>
    </row>
    <row r="240" spans="1:8">
      <c r="A240" t="s">
        <v>358</v>
      </c>
      <c r="B240" t="s">
        <v>3540</v>
      </c>
      <c r="C240" t="s">
        <v>3541</v>
      </c>
      <c r="D240" t="s">
        <v>3540</v>
      </c>
      <c r="E240" t="s">
        <v>358</v>
      </c>
      <c r="F240" t="str">
        <f t="shared" si="9"/>
        <v>&lt;category&gt;&lt;pattern&gt;Sri Lanka&lt;/pattern&gt;&lt;template&gt;&lt;srai&gt;LKA&lt;/srai&gt;&lt;/template&gt;&lt;/category&gt;</v>
      </c>
      <c r="G240" t="str">
        <f t="shared" si="10"/>
        <v>["Sri Lanka","LKA"],</v>
      </c>
      <c r="H240" t="str">
        <f t="shared" si="11"/>
        <v>["LKA"],</v>
      </c>
    </row>
    <row r="241" spans="1:8">
      <c r="A241" t="s">
        <v>357</v>
      </c>
      <c r="B241" t="s">
        <v>3543</v>
      </c>
      <c r="C241" t="s">
        <v>3544</v>
      </c>
      <c r="D241" t="s">
        <v>3543</v>
      </c>
      <c r="E241" t="s">
        <v>357</v>
      </c>
      <c r="F241" t="str">
        <f t="shared" si="9"/>
        <v>&lt;category&gt;&lt;pattern&gt;St. Kitts and Nevis&lt;/pattern&gt;&lt;template&gt;&lt;srai&gt;KNA&lt;/srai&gt;&lt;/template&gt;&lt;/category&gt;</v>
      </c>
      <c r="G241" t="str">
        <f t="shared" si="10"/>
        <v>["St. Kitts and Nevis","KNA"],</v>
      </c>
      <c r="H241" t="str">
        <f t="shared" si="11"/>
        <v>["KNA"],</v>
      </c>
    </row>
    <row r="242" spans="1:8">
      <c r="A242" t="s">
        <v>356</v>
      </c>
      <c r="B242" t="s">
        <v>3555</v>
      </c>
      <c r="C242" t="s">
        <v>3556</v>
      </c>
      <c r="D242" t="s">
        <v>3555</v>
      </c>
      <c r="E242" t="s">
        <v>356</v>
      </c>
      <c r="F242" t="str">
        <f t="shared" si="9"/>
        <v>&lt;category&gt;&lt;pattern&gt;St. Lucia&lt;/pattern&gt;&lt;template&gt;&lt;srai&gt;LCA&lt;/srai&gt;&lt;/template&gt;&lt;/category&gt;</v>
      </c>
      <c r="G242" t="str">
        <f t="shared" si="10"/>
        <v>["St. Lucia","LCA"],</v>
      </c>
      <c r="H242" t="str">
        <f t="shared" si="11"/>
        <v>["LCA"],</v>
      </c>
    </row>
    <row r="243" spans="1:8">
      <c r="A243" t="s">
        <v>3855</v>
      </c>
      <c r="B243" t="s">
        <v>3044</v>
      </c>
      <c r="C243" t="s">
        <v>3045</v>
      </c>
      <c r="D243" t="s">
        <v>3044</v>
      </c>
      <c r="E243" t="s">
        <v>3043</v>
      </c>
      <c r="F243" t="str">
        <f t="shared" si="9"/>
        <v>&lt;category&gt;&lt;pattern&gt;St. Maarten&lt;/pattern&gt;&lt;template&gt;&lt;srai&gt;MAF&lt;/srai&gt;&lt;/template&gt;&lt;/category&gt;</v>
      </c>
      <c r="G243" t="str">
        <f t="shared" si="10"/>
        <v>["St. Maarten","MAF"],</v>
      </c>
      <c r="H243" t="str">
        <f t="shared" si="11"/>
        <v>["MAF"],</v>
      </c>
    </row>
    <row r="244" spans="1:8">
      <c r="A244" t="s">
        <v>3856</v>
      </c>
      <c r="B244" t="s">
        <v>3044</v>
      </c>
      <c r="C244" t="s">
        <v>3045</v>
      </c>
      <c r="D244" t="s">
        <v>3044</v>
      </c>
      <c r="E244" t="s">
        <v>3043</v>
      </c>
      <c r="F244" t="str">
        <f t="shared" si="9"/>
        <v>&lt;category&gt;&lt;pattern&gt;St. Marteen&lt;/pattern&gt;&lt;template&gt;&lt;srai&gt;MAF&lt;/srai&gt;&lt;/template&gt;&lt;/category&gt;</v>
      </c>
      <c r="G244" t="str">
        <f t="shared" si="10"/>
        <v>["St. Marteen","MAF"],</v>
      </c>
      <c r="H244" t="str">
        <f t="shared" si="11"/>
        <v>["MAF"],</v>
      </c>
    </row>
    <row r="245" spans="1:8">
      <c r="A245" t="s">
        <v>3043</v>
      </c>
      <c r="B245" t="s">
        <v>3044</v>
      </c>
      <c r="C245" t="s">
        <v>3045</v>
      </c>
      <c r="D245" t="s">
        <v>3044</v>
      </c>
      <c r="E245" t="s">
        <v>3043</v>
      </c>
      <c r="F245" t="str">
        <f t="shared" si="9"/>
        <v>&lt;category&gt;&lt;pattern&gt;St. Martin (French part)&lt;/pattern&gt;&lt;template&gt;&lt;srai&gt;MAF&lt;/srai&gt;&lt;/template&gt;&lt;/category&gt;</v>
      </c>
      <c r="G245" t="str">
        <f t="shared" si="10"/>
        <v>["St. Martin (French part)","MAF"],</v>
      </c>
      <c r="H245" t="str">
        <f t="shared" si="11"/>
        <v>["MAF"],</v>
      </c>
    </row>
    <row r="246" spans="1:8">
      <c r="A246" t="s">
        <v>355</v>
      </c>
      <c r="B246" t="s">
        <v>3558</v>
      </c>
      <c r="C246" t="s">
        <v>3559</v>
      </c>
      <c r="D246" t="s">
        <v>3558</v>
      </c>
      <c r="E246" t="s">
        <v>355</v>
      </c>
      <c r="F246" t="str">
        <f t="shared" si="9"/>
        <v>&lt;category&gt;&lt;pattern&gt;St. Vincent and the Grenadines&lt;/pattern&gt;&lt;template&gt;&lt;srai&gt;VCT&lt;/srai&gt;&lt;/template&gt;&lt;/category&gt;</v>
      </c>
      <c r="G246" t="str">
        <f t="shared" si="10"/>
        <v>["St. Vincent and the Grenadines","VCT"],</v>
      </c>
      <c r="H246" t="str">
        <f t="shared" si="11"/>
        <v>["VCT"],</v>
      </c>
    </row>
    <row r="247" spans="1:8">
      <c r="A247" t="s">
        <v>354</v>
      </c>
      <c r="B247" t="s">
        <v>3568</v>
      </c>
      <c r="C247" t="s">
        <v>3569</v>
      </c>
      <c r="D247" t="s">
        <v>3568</v>
      </c>
      <c r="E247" t="s">
        <v>354</v>
      </c>
      <c r="F247" t="str">
        <f t="shared" si="9"/>
        <v>&lt;category&gt;&lt;pattern&gt;Sudan&lt;/pattern&gt;&lt;template&gt;&lt;srai&gt;SDN&lt;/srai&gt;&lt;/template&gt;&lt;/category&gt;</v>
      </c>
      <c r="G247" t="str">
        <f t="shared" si="10"/>
        <v>["Sudan","SDN"],</v>
      </c>
      <c r="H247" t="str">
        <f t="shared" si="11"/>
        <v>["SDN"],</v>
      </c>
    </row>
    <row r="248" spans="1:8">
      <c r="A248" t="s">
        <v>353</v>
      </c>
      <c r="B248" t="s">
        <v>3571</v>
      </c>
      <c r="C248" t="s">
        <v>3572</v>
      </c>
      <c r="D248" t="s">
        <v>3571</v>
      </c>
      <c r="E248" t="s">
        <v>353</v>
      </c>
      <c r="F248" t="str">
        <f t="shared" si="9"/>
        <v>&lt;category&gt;&lt;pattern&gt;Suriname&lt;/pattern&gt;&lt;template&gt;&lt;srai&gt;SUR&lt;/srai&gt;&lt;/template&gt;&lt;/category&gt;</v>
      </c>
      <c r="G248" t="str">
        <f t="shared" si="10"/>
        <v>["Suriname","SUR"],</v>
      </c>
      <c r="H248" t="str">
        <f t="shared" si="11"/>
        <v>["SUR"],</v>
      </c>
    </row>
    <row r="249" spans="1:8">
      <c r="A249" t="s">
        <v>3170</v>
      </c>
      <c r="B249" t="s">
        <v>3171</v>
      </c>
      <c r="C249" t="s">
        <v>3172</v>
      </c>
      <c r="D249" t="s">
        <v>3171</v>
      </c>
      <c r="E249" t="s">
        <v>3170</v>
      </c>
      <c r="F249" t="str">
        <f t="shared" si="9"/>
        <v>&lt;category&gt;&lt;pattern&gt;Sweden&lt;/pattern&gt;&lt;template&gt;&lt;srai&gt;SWE&lt;/srai&gt;&lt;/template&gt;&lt;/category&gt;</v>
      </c>
      <c r="G249" t="str">
        <f t="shared" si="10"/>
        <v>["Sweden","SWE"],</v>
      </c>
      <c r="H249" t="str">
        <f t="shared" si="11"/>
        <v>["SWE"],</v>
      </c>
    </row>
    <row r="250" spans="1:8">
      <c r="A250" t="s">
        <v>2542</v>
      </c>
      <c r="B250" t="s">
        <v>3638</v>
      </c>
      <c r="C250" t="s">
        <v>3639</v>
      </c>
      <c r="D250" t="s">
        <v>3638</v>
      </c>
      <c r="E250" t="s">
        <v>2542</v>
      </c>
      <c r="F250" t="str">
        <f t="shared" si="9"/>
        <v>&lt;category&gt;&lt;pattern&gt;Switzerland&lt;/pattern&gt;&lt;template&gt;&lt;srai&gt;CHE&lt;/srai&gt;&lt;/template&gt;&lt;/category&gt;</v>
      </c>
      <c r="G250" t="str">
        <f t="shared" si="10"/>
        <v>["Switzerland","CHE"],</v>
      </c>
      <c r="H250" t="str">
        <f t="shared" si="11"/>
        <v>["CHE"],</v>
      </c>
    </row>
    <row r="251" spans="1:8">
      <c r="A251" t="s">
        <v>3652</v>
      </c>
      <c r="B251" t="s">
        <v>3650</v>
      </c>
      <c r="C251" t="s">
        <v>3651</v>
      </c>
      <c r="D251" t="s">
        <v>3650</v>
      </c>
      <c r="E251" t="s">
        <v>3649</v>
      </c>
      <c r="F251" t="str">
        <f t="shared" si="9"/>
        <v>&lt;category&gt;&lt;pattern&gt;Syria&lt;/pattern&gt;&lt;template&gt;&lt;srai&gt;SYR&lt;/srai&gt;&lt;/template&gt;&lt;/category&gt;</v>
      </c>
      <c r="G251" t="str">
        <f t="shared" si="10"/>
        <v>["Syria","SYR"],</v>
      </c>
      <c r="H251" t="str">
        <f t="shared" si="11"/>
        <v>["SYR"],</v>
      </c>
    </row>
    <row r="252" spans="1:8">
      <c r="A252" t="s">
        <v>3649</v>
      </c>
      <c r="B252" t="s">
        <v>3650</v>
      </c>
      <c r="C252" t="s">
        <v>3651</v>
      </c>
      <c r="D252" t="s">
        <v>3650</v>
      </c>
      <c r="E252" t="s">
        <v>3649</v>
      </c>
      <c r="F252" t="str">
        <f t="shared" si="9"/>
        <v>&lt;category&gt;&lt;pattern&gt;Syrian Arab Republic&lt;/pattern&gt;&lt;template&gt;&lt;srai&gt;SYR&lt;/srai&gt;&lt;/template&gt;&lt;/category&gt;</v>
      </c>
      <c r="G252" t="str">
        <f t="shared" si="10"/>
        <v>["Syrian Arab Republic","SYR"],</v>
      </c>
      <c r="H252" t="str">
        <f t="shared" si="11"/>
        <v>["SYR"],</v>
      </c>
    </row>
    <row r="253" spans="1:8">
      <c r="A253" t="s">
        <v>3857</v>
      </c>
      <c r="B253" t="s">
        <v>3663</v>
      </c>
      <c r="C253" t="s">
        <v>3664</v>
      </c>
      <c r="D253" t="s">
        <v>3663</v>
      </c>
      <c r="E253" t="s">
        <v>3662</v>
      </c>
      <c r="F253" t="str">
        <f t="shared" si="9"/>
        <v>&lt;category&gt;&lt;pattern&gt;Taiwan&lt;/pattern&gt;&lt;template&gt;&lt;srai&gt;TWN&lt;/srai&gt;&lt;/template&gt;&lt;/category&gt;</v>
      </c>
      <c r="G253" t="str">
        <f t="shared" si="10"/>
        <v>["Taiwan","TWN"],</v>
      </c>
      <c r="H253" t="str">
        <f t="shared" si="11"/>
        <v>["TWN"],</v>
      </c>
    </row>
    <row r="254" spans="1:8">
      <c r="A254" t="s">
        <v>3858</v>
      </c>
      <c r="B254" t="s">
        <v>3663</v>
      </c>
      <c r="C254" t="s">
        <v>3664</v>
      </c>
      <c r="D254" t="s">
        <v>3663</v>
      </c>
      <c r="E254" t="s">
        <v>3662</v>
      </c>
      <c r="F254" t="str">
        <f t="shared" si="9"/>
        <v>&lt;category&gt;&lt;pattern&gt;Taiwan BSE&lt;/pattern&gt;&lt;template&gt;&lt;srai&gt;TWN&lt;/srai&gt;&lt;/template&gt;&lt;/category&gt;</v>
      </c>
      <c r="G254" t="str">
        <f t="shared" si="10"/>
        <v>["Taiwan BSE","TWN"],</v>
      </c>
      <c r="H254" t="str">
        <f t="shared" si="11"/>
        <v>["TWN"],</v>
      </c>
    </row>
    <row r="255" spans="1:8">
      <c r="A255" t="s">
        <v>3859</v>
      </c>
      <c r="B255" t="s">
        <v>3663</v>
      </c>
      <c r="C255" t="s">
        <v>3664</v>
      </c>
      <c r="D255" t="s">
        <v>3663</v>
      </c>
      <c r="E255" t="s">
        <v>3662</v>
      </c>
      <c r="F255" t="str">
        <f t="shared" si="9"/>
        <v>&lt;category&gt;&lt;pattern&gt;Taiwan*&lt;/pattern&gt;&lt;template&gt;&lt;srai&gt;TWN&lt;/srai&gt;&lt;/template&gt;&lt;/category&gt;</v>
      </c>
      <c r="G255" t="str">
        <f t="shared" si="10"/>
        <v>["Taiwan*","TWN"],</v>
      </c>
      <c r="H255" t="str">
        <f t="shared" si="11"/>
        <v>["TWN"],</v>
      </c>
    </row>
    <row r="256" spans="1:8">
      <c r="A256" t="s">
        <v>352</v>
      </c>
      <c r="B256" t="s">
        <v>3574</v>
      </c>
      <c r="C256" t="s">
        <v>3575</v>
      </c>
      <c r="D256" t="s">
        <v>3574</v>
      </c>
      <c r="E256" t="s">
        <v>352</v>
      </c>
      <c r="F256" t="str">
        <f t="shared" si="9"/>
        <v>&lt;category&gt;&lt;pattern&gt;Tajikistan&lt;/pattern&gt;&lt;template&gt;&lt;srai&gt;TJK&lt;/srai&gt;&lt;/template&gt;&lt;/category&gt;</v>
      </c>
      <c r="G256" t="str">
        <f t="shared" si="10"/>
        <v>["Tajikistan","TJK"],</v>
      </c>
      <c r="H256" t="str">
        <f t="shared" si="11"/>
        <v>["TJK"],</v>
      </c>
    </row>
    <row r="257" spans="1:8">
      <c r="A257" t="s">
        <v>351</v>
      </c>
      <c r="B257" t="s">
        <v>3577</v>
      </c>
      <c r="C257" t="s">
        <v>3578</v>
      </c>
      <c r="D257" t="s">
        <v>3577</v>
      </c>
      <c r="E257" t="s">
        <v>351</v>
      </c>
      <c r="F257" t="str">
        <f t="shared" si="9"/>
        <v>&lt;category&gt;&lt;pattern&gt;Tanzania&lt;/pattern&gt;&lt;template&gt;&lt;srai&gt;TZA&lt;/srai&gt;&lt;/template&gt;&lt;/category&gt;</v>
      </c>
      <c r="G257" t="str">
        <f t="shared" si="10"/>
        <v>["Tanzania","TZA"],</v>
      </c>
      <c r="H257" t="str">
        <f t="shared" si="11"/>
        <v>["TZA"],</v>
      </c>
    </row>
    <row r="258" spans="1:8">
      <c r="A258" t="s">
        <v>3860</v>
      </c>
      <c r="B258" t="s">
        <v>3577</v>
      </c>
      <c r="C258" t="s">
        <v>3578</v>
      </c>
      <c r="D258" t="s">
        <v>3577</v>
      </c>
      <c r="E258" t="s">
        <v>351</v>
      </c>
      <c r="F258" t="str">
        <f t="shared" si="9"/>
        <v>&lt;category&gt;&lt;pattern&gt;TANZANIA, U REP OF&lt;/pattern&gt;&lt;template&gt;&lt;srai&gt;TZA&lt;/srai&gt;&lt;/template&gt;&lt;/category&gt;</v>
      </c>
      <c r="G258" t="str">
        <f t="shared" si="10"/>
        <v>["TANZANIA, U REP OF","TZA"],</v>
      </c>
      <c r="H258" t="str">
        <f t="shared" si="11"/>
        <v>["TZA"],</v>
      </c>
    </row>
    <row r="259" spans="1:8">
      <c r="A259" t="s">
        <v>3861</v>
      </c>
      <c r="B259" t="s">
        <v>3577</v>
      </c>
      <c r="C259" t="s">
        <v>3578</v>
      </c>
      <c r="D259" t="s">
        <v>3577</v>
      </c>
      <c r="E259" t="s">
        <v>351</v>
      </c>
      <c r="F259" t="str">
        <f t="shared" ref="F259:F322" si="12">"&lt;category&gt;&lt;pattern&gt;" &amp; SUBSTITUTE(A259,"&amp;","&amp;amp;") &amp; "&lt;/pattern&gt;&lt;template&gt;&lt;srai&gt;" &amp;B259 &amp; "&lt;/srai&gt;&lt;/template&gt;&lt;/category&gt;"</f>
        <v>&lt;category&gt;&lt;pattern&gt;Tanzania, U Rep of 10mg&lt;/pattern&gt;&lt;template&gt;&lt;srai&gt;TZA&lt;/srai&gt;&lt;/template&gt;&lt;/category&gt;</v>
      </c>
      <c r="G259" t="str">
        <f t="shared" ref="G259:G322" si="13">"[""" &amp;A259 &amp; """,""" &amp; B259 &amp; """],"</f>
        <v>["Tanzania, U Rep of 10mg","TZA"],</v>
      </c>
      <c r="H259" t="str">
        <f t="shared" ref="H259:H322" si="14">"[""" &amp;B259 &amp; """],"</f>
        <v>["TZA"],</v>
      </c>
    </row>
    <row r="260" spans="1:8">
      <c r="A260" t="s">
        <v>3862</v>
      </c>
      <c r="B260" t="s">
        <v>3577</v>
      </c>
      <c r="C260" t="s">
        <v>3578</v>
      </c>
      <c r="D260" t="s">
        <v>3577</v>
      </c>
      <c r="E260" t="s">
        <v>351</v>
      </c>
      <c r="F260" t="str">
        <f t="shared" si="12"/>
        <v>&lt;category&gt;&lt;pattern&gt;Tanzania, U Rep of 25mg&lt;/pattern&gt;&lt;template&gt;&lt;srai&gt;TZA&lt;/srai&gt;&lt;/template&gt;&lt;/category&gt;</v>
      </c>
      <c r="G260" t="str">
        <f t="shared" si="13"/>
        <v>["Tanzania, U Rep of 25mg","TZA"],</v>
      </c>
      <c r="H260" t="str">
        <f t="shared" si="14"/>
        <v>["TZA"],</v>
      </c>
    </row>
    <row r="261" spans="1:8">
      <c r="A261" t="s">
        <v>350</v>
      </c>
      <c r="B261" t="s">
        <v>3703</v>
      </c>
      <c r="C261" t="s">
        <v>3704</v>
      </c>
      <c r="D261" t="s">
        <v>3703</v>
      </c>
      <c r="E261" t="s">
        <v>350</v>
      </c>
      <c r="F261" t="str">
        <f t="shared" si="12"/>
        <v>&lt;category&gt;&lt;pattern&gt;Thailand&lt;/pattern&gt;&lt;template&gt;&lt;srai&gt;THA&lt;/srai&gt;&lt;/template&gt;&lt;/category&gt;</v>
      </c>
      <c r="G261" t="str">
        <f t="shared" si="13"/>
        <v>["Thailand","THA"],</v>
      </c>
      <c r="H261" t="str">
        <f t="shared" si="14"/>
        <v>["THA"],</v>
      </c>
    </row>
    <row r="262" spans="1:8">
      <c r="A262" t="s">
        <v>349</v>
      </c>
      <c r="B262" t="s">
        <v>3715</v>
      </c>
      <c r="C262" t="s">
        <v>3716</v>
      </c>
      <c r="D262" t="s">
        <v>3715</v>
      </c>
      <c r="E262" t="s">
        <v>349</v>
      </c>
      <c r="F262" t="str">
        <f t="shared" si="12"/>
        <v>&lt;category&gt;&lt;pattern&gt;Timor-Leste&lt;/pattern&gt;&lt;template&gt;&lt;srai&gt;TLS&lt;/srai&gt;&lt;/template&gt;&lt;/category&gt;</v>
      </c>
      <c r="G262" t="str">
        <f t="shared" si="13"/>
        <v>["Timor-Leste","TLS"],</v>
      </c>
      <c r="H262" t="str">
        <f t="shared" si="14"/>
        <v>["TLS"],</v>
      </c>
    </row>
    <row r="263" spans="1:8">
      <c r="A263" t="s">
        <v>348</v>
      </c>
      <c r="B263" t="s">
        <v>3725</v>
      </c>
      <c r="C263" t="s">
        <v>3726</v>
      </c>
      <c r="D263" t="s">
        <v>3725</v>
      </c>
      <c r="E263" t="s">
        <v>348</v>
      </c>
      <c r="F263" t="str">
        <f t="shared" si="12"/>
        <v>&lt;category&gt;&lt;pattern&gt;Togo&lt;/pattern&gt;&lt;template&gt;&lt;srai&gt;TGO&lt;/srai&gt;&lt;/template&gt;&lt;/category&gt;</v>
      </c>
      <c r="G263" t="str">
        <f t="shared" si="13"/>
        <v>["Togo","TGO"],</v>
      </c>
      <c r="H263" t="str">
        <f t="shared" si="14"/>
        <v>["TGO"],</v>
      </c>
    </row>
    <row r="264" spans="1:8">
      <c r="A264" t="s">
        <v>347</v>
      </c>
      <c r="B264" t="s">
        <v>3728</v>
      </c>
      <c r="C264" t="s">
        <v>3729</v>
      </c>
      <c r="D264" t="s">
        <v>3728</v>
      </c>
      <c r="E264" t="s">
        <v>347</v>
      </c>
      <c r="F264" t="str">
        <f t="shared" si="12"/>
        <v>&lt;category&gt;&lt;pattern&gt;Tonga&lt;/pattern&gt;&lt;template&gt;&lt;srai&gt;TON&lt;/srai&gt;&lt;/template&gt;&lt;/category&gt;</v>
      </c>
      <c r="G264" t="str">
        <f t="shared" si="13"/>
        <v>["Tonga","TON"],</v>
      </c>
      <c r="H264" t="str">
        <f t="shared" si="14"/>
        <v>["TON"],</v>
      </c>
    </row>
    <row r="265" spans="1:8">
      <c r="A265" t="s">
        <v>3863</v>
      </c>
      <c r="B265" t="s">
        <v>3731</v>
      </c>
      <c r="C265" t="s">
        <v>3732</v>
      </c>
      <c r="D265" t="s">
        <v>3731</v>
      </c>
      <c r="E265" t="s">
        <v>346</v>
      </c>
      <c r="F265" t="str">
        <f t="shared" si="12"/>
        <v>&lt;category&gt;&lt;pattern&gt;Trinidad &amp;amp; Tobago&lt;/pattern&gt;&lt;template&gt;&lt;srai&gt;TTO&lt;/srai&gt;&lt;/template&gt;&lt;/category&gt;</v>
      </c>
      <c r="G265" t="str">
        <f t="shared" si="13"/>
        <v>["Trinidad &amp; Tobago","TTO"],</v>
      </c>
      <c r="H265" t="str">
        <f t="shared" si="14"/>
        <v>["TTO"],</v>
      </c>
    </row>
    <row r="266" spans="1:8">
      <c r="A266" t="s">
        <v>346</v>
      </c>
      <c r="B266" t="s">
        <v>3731</v>
      </c>
      <c r="C266" t="s">
        <v>3732</v>
      </c>
      <c r="D266" t="s">
        <v>3731</v>
      </c>
      <c r="E266" t="s">
        <v>346</v>
      </c>
      <c r="F266" t="str">
        <f t="shared" si="12"/>
        <v>&lt;category&gt;&lt;pattern&gt;Trinidad and Tobago&lt;/pattern&gt;&lt;template&gt;&lt;srai&gt;TTO&lt;/srai&gt;&lt;/template&gt;&lt;/category&gt;</v>
      </c>
      <c r="G266" t="str">
        <f t="shared" si="13"/>
        <v>["Trinidad and Tobago","TTO"],</v>
      </c>
      <c r="H266" t="str">
        <f t="shared" si="14"/>
        <v>["TTO"],</v>
      </c>
    </row>
    <row r="267" spans="1:8">
      <c r="A267" t="s">
        <v>345</v>
      </c>
      <c r="B267" t="s">
        <v>3741</v>
      </c>
      <c r="C267" t="s">
        <v>3742</v>
      </c>
      <c r="D267" t="s">
        <v>3741</v>
      </c>
      <c r="E267" t="s">
        <v>345</v>
      </c>
      <c r="F267" t="str">
        <f t="shared" si="12"/>
        <v>&lt;category&gt;&lt;pattern&gt;Tunisia&lt;/pattern&gt;&lt;template&gt;&lt;srai&gt;TUN&lt;/srai&gt;&lt;/template&gt;&lt;/category&gt;</v>
      </c>
      <c r="G267" t="str">
        <f t="shared" si="13"/>
        <v>["Tunisia","TUN"],</v>
      </c>
      <c r="H267" t="str">
        <f t="shared" si="14"/>
        <v>["TUN"],</v>
      </c>
    </row>
    <row r="268" spans="1:8">
      <c r="A268" t="s">
        <v>3665</v>
      </c>
      <c r="B268" t="s">
        <v>3666</v>
      </c>
      <c r="C268" t="s">
        <v>3667</v>
      </c>
      <c r="D268" t="s">
        <v>3666</v>
      </c>
      <c r="E268" t="s">
        <v>3665</v>
      </c>
      <c r="F268" t="str">
        <f t="shared" si="12"/>
        <v>&lt;category&gt;&lt;pattern&gt;Turkey&lt;/pattern&gt;&lt;template&gt;&lt;srai&gt;TUR&lt;/srai&gt;&lt;/template&gt;&lt;/category&gt;</v>
      </c>
      <c r="G268" t="str">
        <f t="shared" si="13"/>
        <v>["Turkey","TUR"],</v>
      </c>
      <c r="H268" t="str">
        <f t="shared" si="14"/>
        <v>["TUR"],</v>
      </c>
    </row>
    <row r="269" spans="1:8">
      <c r="A269" t="s">
        <v>344</v>
      </c>
      <c r="B269" t="s">
        <v>3752</v>
      </c>
      <c r="C269" t="s">
        <v>3753</v>
      </c>
      <c r="D269" t="s">
        <v>3752</v>
      </c>
      <c r="E269" t="s">
        <v>344</v>
      </c>
      <c r="F269" t="str">
        <f t="shared" si="12"/>
        <v>&lt;category&gt;&lt;pattern&gt;Turkmenistan&lt;/pattern&gt;&lt;template&gt;&lt;srai&gt;TKM&lt;/srai&gt;&lt;/template&gt;&lt;/category&gt;</v>
      </c>
      <c r="G269" t="str">
        <f t="shared" si="13"/>
        <v>["Turkmenistan","TKM"],</v>
      </c>
      <c r="H269" t="str">
        <f t="shared" si="14"/>
        <v>["TKM"],</v>
      </c>
    </row>
    <row r="270" spans="1:8">
      <c r="A270" t="s">
        <v>3864</v>
      </c>
      <c r="B270" t="s">
        <v>3754</v>
      </c>
      <c r="D270" t="s">
        <v>3754</v>
      </c>
      <c r="E270" t="s">
        <v>343</v>
      </c>
      <c r="F270" t="str">
        <f t="shared" si="12"/>
        <v>&lt;category&gt;&lt;pattern&gt;Turks and Caicos&lt;/pattern&gt;&lt;template&gt;&lt;srai&gt;TCA&lt;/srai&gt;&lt;/template&gt;&lt;/category&gt;</v>
      </c>
      <c r="G270" t="str">
        <f t="shared" si="13"/>
        <v>["Turks and Caicos","TCA"],</v>
      </c>
      <c r="H270" t="str">
        <f t="shared" si="14"/>
        <v>["TCA"],</v>
      </c>
    </row>
    <row r="271" spans="1:8">
      <c r="A271" t="s">
        <v>343</v>
      </c>
      <c r="B271" t="s">
        <v>3754</v>
      </c>
      <c r="C271" t="s">
        <v>3865</v>
      </c>
      <c r="D271" t="s">
        <v>3754</v>
      </c>
      <c r="E271" t="s">
        <v>343</v>
      </c>
      <c r="F271" t="str">
        <f t="shared" si="12"/>
        <v>&lt;category&gt;&lt;pattern&gt;Turks and Caicos Islands&lt;/pattern&gt;&lt;template&gt;&lt;srai&gt;TCA&lt;/srai&gt;&lt;/template&gt;&lt;/category&gt;</v>
      </c>
      <c r="G271" t="str">
        <f t="shared" si="13"/>
        <v>["Turks and Caicos Islands","TCA"],</v>
      </c>
      <c r="H271" t="str">
        <f t="shared" si="14"/>
        <v>["TCA"],</v>
      </c>
    </row>
    <row r="272" spans="1:8">
      <c r="A272" t="s">
        <v>342</v>
      </c>
      <c r="B272" t="s">
        <v>3755</v>
      </c>
      <c r="C272" t="s">
        <v>3756</v>
      </c>
      <c r="D272" t="s">
        <v>3755</v>
      </c>
      <c r="E272" t="s">
        <v>342</v>
      </c>
      <c r="F272" t="str">
        <f t="shared" si="12"/>
        <v>&lt;category&gt;&lt;pattern&gt;Tuvalu&lt;/pattern&gt;&lt;template&gt;&lt;srai&gt;TUV&lt;/srai&gt;&lt;/template&gt;&lt;/category&gt;</v>
      </c>
      <c r="G272" t="str">
        <f t="shared" si="13"/>
        <v>["Tuvalu","TUV"],</v>
      </c>
      <c r="H272" t="str">
        <f t="shared" si="14"/>
        <v>["TUV"],</v>
      </c>
    </row>
    <row r="273" spans="1:8">
      <c r="A273" t="s">
        <v>3866</v>
      </c>
      <c r="B273" t="s">
        <v>3669</v>
      </c>
      <c r="C273" t="s">
        <v>3670</v>
      </c>
      <c r="D273" t="s">
        <v>3669</v>
      </c>
      <c r="E273" t="s">
        <v>3668</v>
      </c>
      <c r="F273" t="str">
        <f t="shared" si="12"/>
        <v>&lt;category&gt;&lt;pattern&gt;UAE&lt;/pattern&gt;&lt;template&gt;&lt;srai&gt;ARE&lt;/srai&gt;&lt;/template&gt;&lt;/category&gt;</v>
      </c>
      <c r="G273" t="str">
        <f t="shared" si="13"/>
        <v>["UAE","ARE"],</v>
      </c>
      <c r="H273" t="str">
        <f t="shared" si="14"/>
        <v>["ARE"],</v>
      </c>
    </row>
    <row r="274" spans="1:8">
      <c r="A274" t="s">
        <v>341</v>
      </c>
      <c r="B274" t="s">
        <v>3758</v>
      </c>
      <c r="C274" t="s">
        <v>3759</v>
      </c>
      <c r="D274" t="s">
        <v>3758</v>
      </c>
      <c r="E274" t="s">
        <v>341</v>
      </c>
      <c r="F274" t="str">
        <f t="shared" si="12"/>
        <v>&lt;category&gt;&lt;pattern&gt;Uganda&lt;/pattern&gt;&lt;template&gt;&lt;srai&gt;UGA&lt;/srai&gt;&lt;/template&gt;&lt;/category&gt;</v>
      </c>
      <c r="G274" t="str">
        <f t="shared" si="13"/>
        <v>["Uganda","UGA"],</v>
      </c>
      <c r="H274" t="str">
        <f t="shared" si="14"/>
        <v>["UGA"],</v>
      </c>
    </row>
    <row r="275" spans="1:8">
      <c r="A275" t="s">
        <v>340</v>
      </c>
      <c r="B275" t="s">
        <v>3768</v>
      </c>
      <c r="C275" t="s">
        <v>3769</v>
      </c>
      <c r="D275" t="s">
        <v>3768</v>
      </c>
      <c r="E275" t="s">
        <v>340</v>
      </c>
      <c r="F275" t="str">
        <f t="shared" si="12"/>
        <v>&lt;category&gt;&lt;pattern&gt;Ukraine&lt;/pattern&gt;&lt;template&gt;&lt;srai&gt;UKR&lt;/srai&gt;&lt;/template&gt;&lt;/category&gt;</v>
      </c>
      <c r="G275" t="str">
        <f t="shared" si="13"/>
        <v>["Ukraine","UKR"],</v>
      </c>
      <c r="H275" t="str">
        <f t="shared" si="14"/>
        <v>["UKR"],</v>
      </c>
    </row>
    <row r="276" spans="1:8">
      <c r="A276" t="s">
        <v>3668</v>
      </c>
      <c r="B276" t="s">
        <v>3669</v>
      </c>
      <c r="C276" t="s">
        <v>3670</v>
      </c>
      <c r="D276" t="s">
        <v>3669</v>
      </c>
      <c r="E276" t="s">
        <v>3668</v>
      </c>
      <c r="F276" t="str">
        <f t="shared" si="12"/>
        <v>&lt;category&gt;&lt;pattern&gt;United Arab Emirates&lt;/pattern&gt;&lt;template&gt;&lt;srai&gt;ARE&lt;/srai&gt;&lt;/template&gt;&lt;/category&gt;</v>
      </c>
      <c r="G276" t="str">
        <f t="shared" si="13"/>
        <v>["United Arab Emirates","ARE"],</v>
      </c>
      <c r="H276" t="str">
        <f t="shared" si="14"/>
        <v>["ARE"],</v>
      </c>
    </row>
    <row r="277" spans="1:8">
      <c r="A277" t="s">
        <v>3683</v>
      </c>
      <c r="B277" t="s">
        <v>3684</v>
      </c>
      <c r="C277" t="s">
        <v>3685</v>
      </c>
      <c r="D277" t="s">
        <v>3684</v>
      </c>
      <c r="E277" t="s">
        <v>3683</v>
      </c>
      <c r="F277" t="str">
        <f t="shared" si="12"/>
        <v>&lt;category&gt;&lt;pattern&gt;United Kingdom&lt;/pattern&gt;&lt;template&gt;&lt;srai&gt;GBR&lt;/srai&gt;&lt;/template&gt;&lt;/category&gt;</v>
      </c>
      <c r="G277" t="str">
        <f t="shared" si="13"/>
        <v>["United Kingdom","GBR"],</v>
      </c>
      <c r="H277" t="str">
        <f t="shared" si="14"/>
        <v>["GBR"],</v>
      </c>
    </row>
    <row r="278" spans="1:8">
      <c r="A278" t="s">
        <v>3300</v>
      </c>
      <c r="B278" t="s">
        <v>3694</v>
      </c>
      <c r="C278" t="s">
        <v>3695</v>
      </c>
      <c r="D278" t="s">
        <v>3694</v>
      </c>
      <c r="E278" t="s">
        <v>3300</v>
      </c>
      <c r="F278" t="str">
        <f t="shared" si="12"/>
        <v>&lt;category&gt;&lt;pattern&gt;United States&lt;/pattern&gt;&lt;template&gt;&lt;srai&gt;USA&lt;/srai&gt;&lt;/template&gt;&lt;/category&gt;</v>
      </c>
      <c r="G278" t="str">
        <f t="shared" si="13"/>
        <v>["United States","USA"],</v>
      </c>
      <c r="H278" t="str">
        <f t="shared" si="14"/>
        <v>["USA"],</v>
      </c>
    </row>
    <row r="279" spans="1:8">
      <c r="A279" t="s">
        <v>3603</v>
      </c>
      <c r="B279" t="s">
        <v>3604</v>
      </c>
      <c r="C279" t="s">
        <v>3605</v>
      </c>
      <c r="D279" t="s">
        <v>3604</v>
      </c>
      <c r="E279" t="s">
        <v>3603</v>
      </c>
      <c r="F279" t="str">
        <f t="shared" si="12"/>
        <v>&lt;category&gt;&lt;pattern&gt;Uruguay&lt;/pattern&gt;&lt;template&gt;&lt;srai&gt;URY&lt;/srai&gt;&lt;/template&gt;&lt;/category&gt;</v>
      </c>
      <c r="G279" t="str">
        <f t="shared" si="13"/>
        <v>["Uruguay","URY"],</v>
      </c>
      <c r="H279" t="str">
        <f t="shared" si="14"/>
        <v>["URY"],</v>
      </c>
    </row>
    <row r="280" spans="1:8">
      <c r="A280" t="s">
        <v>3695</v>
      </c>
      <c r="B280" t="s">
        <v>3694</v>
      </c>
      <c r="C280" t="s">
        <v>3695</v>
      </c>
      <c r="D280" t="s">
        <v>3694</v>
      </c>
      <c r="E280" t="s">
        <v>3300</v>
      </c>
      <c r="F280" t="str">
        <f t="shared" si="12"/>
        <v>&lt;category&gt;&lt;pattern&gt;US&lt;/pattern&gt;&lt;template&gt;&lt;srai&gt;USA&lt;/srai&gt;&lt;/template&gt;&lt;/category&gt;</v>
      </c>
      <c r="G280" t="str">
        <f t="shared" si="13"/>
        <v>["US","USA"],</v>
      </c>
      <c r="H280" t="str">
        <f t="shared" si="14"/>
        <v>["USA"],</v>
      </c>
    </row>
    <row r="281" spans="1:8">
      <c r="A281" t="s">
        <v>339</v>
      </c>
      <c r="B281" t="s">
        <v>3771</v>
      </c>
      <c r="C281" t="s">
        <v>3772</v>
      </c>
      <c r="D281" t="s">
        <v>3771</v>
      </c>
      <c r="E281" t="s">
        <v>339</v>
      </c>
      <c r="F281" t="str">
        <f t="shared" si="12"/>
        <v>&lt;category&gt;&lt;pattern&gt;Uzbekistan&lt;/pattern&gt;&lt;template&gt;&lt;srai&gt;UZB&lt;/srai&gt;&lt;/template&gt;&lt;/category&gt;</v>
      </c>
      <c r="G281" t="str">
        <f t="shared" si="13"/>
        <v>["Uzbekistan","UZB"],</v>
      </c>
      <c r="H281" t="str">
        <f t="shared" si="14"/>
        <v>["UZB"],</v>
      </c>
    </row>
    <row r="282" spans="1:8">
      <c r="A282" t="s">
        <v>338</v>
      </c>
      <c r="B282" t="s">
        <v>3782</v>
      </c>
      <c r="C282" t="s">
        <v>3783</v>
      </c>
      <c r="D282" t="s">
        <v>3782</v>
      </c>
      <c r="E282" t="s">
        <v>338</v>
      </c>
      <c r="F282" t="str">
        <f t="shared" si="12"/>
        <v>&lt;category&gt;&lt;pattern&gt;Vanuatu&lt;/pattern&gt;&lt;template&gt;&lt;srai&gt;VUT&lt;/srai&gt;&lt;/template&gt;&lt;/category&gt;</v>
      </c>
      <c r="G282" t="str">
        <f t="shared" si="13"/>
        <v>["Vanuatu","VUT"],</v>
      </c>
      <c r="H282" t="str">
        <f t="shared" si="14"/>
        <v>["VUT"],</v>
      </c>
    </row>
    <row r="283" spans="1:8">
      <c r="A283" t="s">
        <v>2090</v>
      </c>
      <c r="B283" t="s">
        <v>2091</v>
      </c>
      <c r="C283" t="s">
        <v>2092</v>
      </c>
      <c r="D283" t="s">
        <v>2091</v>
      </c>
      <c r="E283" t="s">
        <v>2090</v>
      </c>
      <c r="F283" t="str">
        <f t="shared" si="12"/>
        <v>&lt;category&gt;&lt;pattern&gt;Venezuela&lt;/pattern&gt;&lt;template&gt;&lt;srai&gt;VEN&lt;/srai&gt;&lt;/template&gt;&lt;/category&gt;</v>
      </c>
      <c r="G283" t="str">
        <f t="shared" si="13"/>
        <v>["Venezuela","VEN"],</v>
      </c>
      <c r="H283" t="str">
        <f t="shared" si="14"/>
        <v>["VEN"],</v>
      </c>
    </row>
    <row r="284" spans="1:8">
      <c r="A284" t="s">
        <v>2101</v>
      </c>
      <c r="B284" t="s">
        <v>2091</v>
      </c>
      <c r="C284" t="s">
        <v>2092</v>
      </c>
      <c r="D284" t="s">
        <v>2091</v>
      </c>
      <c r="E284" t="s">
        <v>2090</v>
      </c>
      <c r="F284" t="str">
        <f t="shared" si="12"/>
        <v>&lt;category&gt;&lt;pattern&gt;Venezuela, RB&lt;/pattern&gt;&lt;template&gt;&lt;srai&gt;VEN&lt;/srai&gt;&lt;/template&gt;&lt;/category&gt;</v>
      </c>
      <c r="G284" t="str">
        <f t="shared" si="13"/>
        <v>["Venezuela, RB","VEN"],</v>
      </c>
      <c r="H284" t="str">
        <f t="shared" si="14"/>
        <v>["VEN"],</v>
      </c>
    </row>
    <row r="285" spans="1:8">
      <c r="A285" t="s">
        <v>337</v>
      </c>
      <c r="B285" t="s">
        <v>3785</v>
      </c>
      <c r="C285" t="s">
        <v>3786</v>
      </c>
      <c r="D285" t="s">
        <v>3785</v>
      </c>
      <c r="E285" t="s">
        <v>337</v>
      </c>
      <c r="F285" t="str">
        <f t="shared" si="12"/>
        <v>&lt;category&gt;&lt;pattern&gt;Vietnam&lt;/pattern&gt;&lt;template&gt;&lt;srai&gt;VNM&lt;/srai&gt;&lt;/template&gt;&lt;/category&gt;</v>
      </c>
      <c r="G285" t="str">
        <f t="shared" si="13"/>
        <v>["Vietnam","VNM"],</v>
      </c>
      <c r="H285" t="str">
        <f t="shared" si="14"/>
        <v>["VNM"],</v>
      </c>
    </row>
    <row r="286" spans="1:8">
      <c r="A286" t="s">
        <v>3046</v>
      </c>
      <c r="B286" t="s">
        <v>3047</v>
      </c>
      <c r="C286" t="s">
        <v>3045</v>
      </c>
      <c r="D286" t="s">
        <v>3047</v>
      </c>
      <c r="E286" t="s">
        <v>3046</v>
      </c>
      <c r="F286" t="str">
        <f t="shared" si="12"/>
        <v>&lt;category&gt;&lt;pattern&gt;Virgin Islands (U.S.)&lt;/pattern&gt;&lt;template&gt;&lt;srai&gt;VIR&lt;/srai&gt;&lt;/template&gt;&lt;/category&gt;</v>
      </c>
      <c r="G286" t="str">
        <f t="shared" si="13"/>
        <v>["Virgin Islands (U.S.)","VIR"],</v>
      </c>
      <c r="H286" t="str">
        <f t="shared" si="14"/>
        <v>["VIR"],</v>
      </c>
    </row>
    <row r="287" spans="1:8">
      <c r="A287" t="s">
        <v>3867</v>
      </c>
      <c r="B287" t="s">
        <v>3868</v>
      </c>
      <c r="C287" t="s">
        <v>3834</v>
      </c>
      <c r="D287" t="s">
        <v>3868</v>
      </c>
      <c r="E287" t="e">
        <v>#N/A</v>
      </c>
      <c r="F287" t="str">
        <f t="shared" si="12"/>
        <v>&lt;category&gt;&lt;pattern&gt;West Bank and Gaza&lt;/pattern&gt;&lt;template&gt;&lt;srai&gt;GZA&lt;/srai&gt;&lt;/template&gt;&lt;/category&gt;</v>
      </c>
      <c r="G287" t="str">
        <f t="shared" si="13"/>
        <v>["West Bank and Gaza","GZA"],</v>
      </c>
      <c r="H287" t="str">
        <f t="shared" si="14"/>
        <v>["GZA"],</v>
      </c>
    </row>
    <row r="288" spans="1:8">
      <c r="A288" t="s">
        <v>3869</v>
      </c>
      <c r="B288" t="s">
        <v>3870</v>
      </c>
      <c r="C288" t="s">
        <v>3834</v>
      </c>
      <c r="D288" t="s">
        <v>3870</v>
      </c>
      <c r="E288" t="e">
        <v>#N/A</v>
      </c>
      <c r="F288" t="str">
        <f t="shared" si="12"/>
        <v>&lt;category&gt;&lt;pattern&gt;Western Sahara&lt;/pattern&gt;&lt;template&gt;&lt;srai&gt;ESH&lt;/srai&gt;&lt;/template&gt;&lt;/category&gt;</v>
      </c>
      <c r="G288" t="str">
        <f t="shared" si="13"/>
        <v>["Western Sahara","ESH"],</v>
      </c>
      <c r="H288" t="str">
        <f t="shared" si="14"/>
        <v>["ESH"],</v>
      </c>
    </row>
    <row r="289" spans="1:8">
      <c r="A289" t="s">
        <v>3871</v>
      </c>
      <c r="B289" t="s">
        <v>3803</v>
      </c>
      <c r="C289" t="s">
        <v>3804</v>
      </c>
      <c r="D289" t="s">
        <v>3803</v>
      </c>
      <c r="E289" t="s">
        <v>3802</v>
      </c>
      <c r="F289" t="str">
        <f t="shared" si="12"/>
        <v>&lt;category&gt;&lt;pattern&gt;Yemen&lt;/pattern&gt;&lt;template&gt;&lt;srai&gt;YEM&lt;/srai&gt;&lt;/template&gt;&lt;/category&gt;</v>
      </c>
      <c r="G289" t="str">
        <f t="shared" si="13"/>
        <v>["Yemen","YEM"],</v>
      </c>
      <c r="H289" t="str">
        <f t="shared" si="14"/>
        <v>["YEM"],</v>
      </c>
    </row>
    <row r="290" spans="1:8">
      <c r="A290" t="s">
        <v>3802</v>
      </c>
      <c r="B290" t="s">
        <v>3803</v>
      </c>
      <c r="C290" t="s">
        <v>3804</v>
      </c>
      <c r="D290" t="s">
        <v>3803</v>
      </c>
      <c r="E290" t="s">
        <v>3802</v>
      </c>
      <c r="F290" t="str">
        <f t="shared" si="12"/>
        <v>&lt;category&gt;&lt;pattern&gt;Yemen, Rep.&lt;/pattern&gt;&lt;template&gt;&lt;srai&gt;YEM&lt;/srai&gt;&lt;/template&gt;&lt;/category&gt;</v>
      </c>
      <c r="G290" t="str">
        <f t="shared" si="13"/>
        <v>["Yemen, Rep.","YEM"],</v>
      </c>
      <c r="H290" t="str">
        <f t="shared" si="14"/>
        <v>["YEM"],</v>
      </c>
    </row>
    <row r="291" spans="1:8">
      <c r="A291" t="s">
        <v>336</v>
      </c>
      <c r="B291" t="s">
        <v>3788</v>
      </c>
      <c r="C291" t="s">
        <v>3789</v>
      </c>
      <c r="D291" t="s">
        <v>3788</v>
      </c>
      <c r="E291" t="s">
        <v>336</v>
      </c>
      <c r="F291" t="str">
        <f t="shared" si="12"/>
        <v>&lt;category&gt;&lt;pattern&gt;Zambia&lt;/pattern&gt;&lt;template&gt;&lt;srai&gt;ZMB&lt;/srai&gt;&lt;/template&gt;&lt;/category&gt;</v>
      </c>
      <c r="G291" t="str">
        <f t="shared" si="13"/>
        <v>["Zambia","ZMB"],</v>
      </c>
      <c r="H291" t="str">
        <f t="shared" si="14"/>
        <v>["ZMB"],</v>
      </c>
    </row>
    <row r="292" spans="1:8">
      <c r="A292" t="s">
        <v>335</v>
      </c>
      <c r="B292" t="s">
        <v>3791</v>
      </c>
      <c r="C292" t="s">
        <v>3792</v>
      </c>
      <c r="D292" t="s">
        <v>3791</v>
      </c>
      <c r="E292" t="s">
        <v>335</v>
      </c>
      <c r="F292" t="str">
        <f t="shared" si="12"/>
        <v>&lt;category&gt;&lt;pattern&gt;Zimbabwe&lt;/pattern&gt;&lt;template&gt;&lt;srai&gt;ZWE&lt;/srai&gt;&lt;/template&gt;&lt;/category&gt;</v>
      </c>
      <c r="G292" t="str">
        <f t="shared" si="13"/>
        <v>["Zimbabwe","ZWE"],</v>
      </c>
      <c r="H292" t="str">
        <f t="shared" si="14"/>
        <v>["ZWE"],</v>
      </c>
    </row>
    <row r="293" spans="1:8">
      <c r="A293" t="s">
        <v>3625</v>
      </c>
      <c r="B293" t="s">
        <v>3624</v>
      </c>
      <c r="F293" t="str">
        <f t="shared" si="12"/>
        <v>&lt;category&gt;&lt;pattern&gt;AD&lt;/pattern&gt;&lt;template&gt;&lt;srai&gt;AND&lt;/srai&gt;&lt;/template&gt;&lt;/category&gt;</v>
      </c>
      <c r="G293" t="str">
        <f t="shared" si="13"/>
        <v>["AD","AND"],</v>
      </c>
      <c r="H293" t="str">
        <f t="shared" si="14"/>
        <v>["AND"],</v>
      </c>
    </row>
    <row r="294" spans="1:8">
      <c r="A294" t="s">
        <v>3670</v>
      </c>
      <c r="B294" t="s">
        <v>3669</v>
      </c>
      <c r="F294" t="str">
        <f t="shared" si="12"/>
        <v>&lt;category&gt;&lt;pattern&gt;AE&lt;/pattern&gt;&lt;template&gt;&lt;srai&gt;ARE&lt;/srai&gt;&lt;/template&gt;&lt;/category&gt;</v>
      </c>
      <c r="G294" t="str">
        <f t="shared" si="13"/>
        <v>["AE","ARE"],</v>
      </c>
      <c r="H294" t="str">
        <f t="shared" si="14"/>
        <v>["ARE"],</v>
      </c>
    </row>
    <row r="295" spans="1:8">
      <c r="A295" t="s">
        <v>3670</v>
      </c>
      <c r="B295" t="s">
        <v>3669</v>
      </c>
      <c r="F295" t="str">
        <f t="shared" si="12"/>
        <v>&lt;category&gt;&lt;pattern&gt;AE&lt;/pattern&gt;&lt;template&gt;&lt;srai&gt;ARE&lt;/srai&gt;&lt;/template&gt;&lt;/category&gt;</v>
      </c>
      <c r="G295" t="str">
        <f t="shared" si="13"/>
        <v>["AE","ARE"],</v>
      </c>
      <c r="H295" t="str">
        <f t="shared" si="14"/>
        <v>["ARE"],</v>
      </c>
    </row>
    <row r="296" spans="1:8">
      <c r="A296" t="s">
        <v>2195</v>
      </c>
      <c r="B296" t="s">
        <v>2193</v>
      </c>
      <c r="F296" t="str">
        <f t="shared" si="12"/>
        <v>&lt;category&gt;&lt;pattern&gt;AF&lt;/pattern&gt;&lt;template&gt;&lt;srai&gt;AFG&lt;/srai&gt;&lt;/template&gt;&lt;/category&gt;</v>
      </c>
      <c r="G296" t="str">
        <f t="shared" si="13"/>
        <v>["AF","AFG"],</v>
      </c>
      <c r="H296" t="str">
        <f t="shared" si="14"/>
        <v>["AFG"],</v>
      </c>
    </row>
    <row r="297" spans="1:8">
      <c r="A297" t="s">
        <v>2231</v>
      </c>
      <c r="B297" t="s">
        <v>2230</v>
      </c>
      <c r="F297" t="str">
        <f t="shared" si="12"/>
        <v>&lt;category&gt;&lt;pattern&gt;AG&lt;/pattern&gt;&lt;template&gt;&lt;srai&gt;ATG&lt;/srai&gt;&lt;/template&gt;&lt;/category&gt;</v>
      </c>
      <c r="G297" t="str">
        <f t="shared" si="13"/>
        <v>["AG","ATG"],</v>
      </c>
      <c r="H297" t="str">
        <f t="shared" si="14"/>
        <v>["ATG"],</v>
      </c>
    </row>
    <row r="298" spans="1:8">
      <c r="A298" t="s">
        <v>2228</v>
      </c>
      <c r="B298" t="s">
        <v>2227</v>
      </c>
      <c r="F298" t="str">
        <f t="shared" si="12"/>
        <v>&lt;category&gt;&lt;pattern&gt;AI&lt;/pattern&gt;&lt;template&gt;&lt;srai&gt;AIA&lt;/srai&gt;&lt;/template&gt;&lt;/category&gt;</v>
      </c>
      <c r="G298" t="str">
        <f t="shared" si="13"/>
        <v>["AI","AIA"],</v>
      </c>
      <c r="H298" t="str">
        <f t="shared" si="14"/>
        <v>["AIA"],</v>
      </c>
    </row>
    <row r="299" spans="1:8">
      <c r="A299" t="s">
        <v>2807</v>
      </c>
      <c r="B299" t="s">
        <v>2805</v>
      </c>
      <c r="F299" t="str">
        <f t="shared" si="12"/>
        <v>&lt;category&gt;&lt;pattern&gt;AL&lt;/pattern&gt;&lt;template&gt;&lt;srai&gt;ALB&lt;/srai&gt;&lt;/template&gt;&lt;/category&gt;</v>
      </c>
      <c r="G299" t="str">
        <f t="shared" si="13"/>
        <v>["AL","ALB"],</v>
      </c>
      <c r="H299" t="str">
        <f t="shared" si="14"/>
        <v>["ALB"],</v>
      </c>
    </row>
    <row r="300" spans="1:8">
      <c r="A300" t="s">
        <v>2246</v>
      </c>
      <c r="B300" t="s">
        <v>2245</v>
      </c>
      <c r="F300" t="str">
        <f t="shared" si="12"/>
        <v>&lt;category&gt;&lt;pattern&gt;AM&lt;/pattern&gt;&lt;template&gt;&lt;srai&gt;ARM&lt;/srai&gt;&lt;/template&gt;&lt;/category&gt;</v>
      </c>
      <c r="G300" t="str">
        <f t="shared" si="13"/>
        <v>["AM","ARM"],</v>
      </c>
      <c r="H300" t="str">
        <f t="shared" si="14"/>
        <v>["ARM"],</v>
      </c>
    </row>
    <row r="301" spans="1:8">
      <c r="A301" t="s">
        <v>2215</v>
      </c>
      <c r="B301" t="s">
        <v>2213</v>
      </c>
      <c r="F301" t="str">
        <f t="shared" si="12"/>
        <v>&lt;category&gt;&lt;pattern&gt;AO&lt;/pattern&gt;&lt;template&gt;&lt;srai&gt;AGO&lt;/srai&gt;&lt;/template&gt;&lt;/category&gt;</v>
      </c>
      <c r="G301" t="str">
        <f t="shared" si="13"/>
        <v>["AO","AGO"],</v>
      </c>
      <c r="H301" t="str">
        <f t="shared" si="14"/>
        <v>["AGO"],</v>
      </c>
    </row>
    <row r="302" spans="1:8">
      <c r="A302" t="s">
        <v>3590</v>
      </c>
      <c r="B302" t="s">
        <v>3589</v>
      </c>
      <c r="F302" t="str">
        <f t="shared" si="12"/>
        <v>&lt;category&gt;&lt;pattern&gt;AR&lt;/pattern&gt;&lt;template&gt;&lt;srai&gt;ARG&lt;/srai&gt;&lt;/template&gt;&lt;/category&gt;</v>
      </c>
      <c r="G302" t="str">
        <f t="shared" si="13"/>
        <v>["AR","ARG"],</v>
      </c>
      <c r="H302" t="str">
        <f t="shared" si="14"/>
        <v>["ARG"],</v>
      </c>
    </row>
    <row r="303" spans="1:8">
      <c r="A303" t="s">
        <v>2132</v>
      </c>
      <c r="B303" t="s">
        <v>2130</v>
      </c>
      <c r="F303" t="str">
        <f t="shared" si="12"/>
        <v>&lt;category&gt;&lt;pattern&gt;AT&lt;/pattern&gt;&lt;template&gt;&lt;srai&gt;AUT&lt;/srai&gt;&lt;/template&gt;&lt;/category&gt;</v>
      </c>
      <c r="G303" t="str">
        <f t="shared" si="13"/>
        <v>["AT","AUT"],</v>
      </c>
      <c r="H303" t="str">
        <f t="shared" si="14"/>
        <v>["AUT"],</v>
      </c>
    </row>
    <row r="304" spans="1:8">
      <c r="A304" t="s">
        <v>2105</v>
      </c>
      <c r="B304" t="s">
        <v>2103</v>
      </c>
      <c r="F304" t="str">
        <f t="shared" si="12"/>
        <v>&lt;category&gt;&lt;pattern&gt;AU&lt;/pattern&gt;&lt;template&gt;&lt;srai&gt;AUS&lt;/srai&gt;&lt;/template&gt;&lt;/category&gt;</v>
      </c>
      <c r="G304" t="str">
        <f t="shared" si="13"/>
        <v>["AU","AUS"],</v>
      </c>
      <c r="H304" t="str">
        <f t="shared" si="14"/>
        <v>["AUS"],</v>
      </c>
    </row>
    <row r="305" spans="1:8">
      <c r="A305" t="s">
        <v>2258</v>
      </c>
      <c r="B305" t="s">
        <v>2257</v>
      </c>
      <c r="F305" t="str">
        <f t="shared" si="12"/>
        <v>&lt;category&gt;&lt;pattern&gt;AW&lt;/pattern&gt;&lt;template&gt;&lt;srai&gt;ABW&lt;/srai&gt;&lt;/template&gt;&lt;/category&gt;</v>
      </c>
      <c r="G305" t="str">
        <f t="shared" si="13"/>
        <v>["AW","ABW"],</v>
      </c>
      <c r="H305" t="str">
        <f t="shared" si="14"/>
        <v>["ABW"],</v>
      </c>
    </row>
    <row r="306" spans="1:8">
      <c r="A306" t="s">
        <v>2261</v>
      </c>
      <c r="B306" t="s">
        <v>2260</v>
      </c>
      <c r="F306" t="str">
        <f t="shared" si="12"/>
        <v>&lt;category&gt;&lt;pattern&gt;AZ&lt;/pattern&gt;&lt;template&gt;&lt;srai&gt;AZE&lt;/srai&gt;&lt;/template&gt;&lt;/category&gt;</v>
      </c>
      <c r="G306" t="str">
        <f t="shared" si="13"/>
        <v>["AZ","AZE"],</v>
      </c>
      <c r="H306" t="str">
        <f t="shared" si="14"/>
        <v>["AZE"],</v>
      </c>
    </row>
    <row r="307" spans="1:8">
      <c r="A307" t="s">
        <v>2820</v>
      </c>
      <c r="B307" t="s">
        <v>2819</v>
      </c>
      <c r="F307" t="str">
        <f t="shared" si="12"/>
        <v>&lt;category&gt;&lt;pattern&gt;BA&lt;/pattern&gt;&lt;template&gt;&lt;srai&gt;BIH&lt;/srai&gt;&lt;/template&gt;&lt;/category&gt;</v>
      </c>
      <c r="G307" t="str">
        <f t="shared" si="13"/>
        <v>["BA","BIH"],</v>
      </c>
      <c r="H307" t="str">
        <f t="shared" si="14"/>
        <v>["BIH"],</v>
      </c>
    </row>
    <row r="308" spans="1:8">
      <c r="A308" t="s">
        <v>2277</v>
      </c>
      <c r="B308" t="s">
        <v>2276</v>
      </c>
      <c r="F308" t="str">
        <f t="shared" si="12"/>
        <v>&lt;category&gt;&lt;pattern&gt;BB&lt;/pattern&gt;&lt;template&gt;&lt;srai&gt;BRB&lt;/srai&gt;&lt;/template&gt;&lt;/category&gt;</v>
      </c>
      <c r="G308" t="str">
        <f t="shared" si="13"/>
        <v>["BB","BRB"],</v>
      </c>
      <c r="H308" t="str">
        <f t="shared" si="14"/>
        <v>["BRB"],</v>
      </c>
    </row>
    <row r="309" spans="1:8">
      <c r="A309" t="s">
        <v>2266</v>
      </c>
      <c r="B309" t="s">
        <v>2265</v>
      </c>
      <c r="F309" t="str">
        <f t="shared" si="12"/>
        <v>&lt;category&gt;&lt;pattern&gt;BD&lt;/pattern&gt;&lt;template&gt;&lt;srai&gt;BGD&lt;/srai&gt;&lt;/template&gt;&lt;/category&gt;</v>
      </c>
      <c r="G309" t="str">
        <f t="shared" si="13"/>
        <v>["BD","BGD"],</v>
      </c>
      <c r="H309" t="str">
        <f t="shared" si="14"/>
        <v>["BGD"],</v>
      </c>
    </row>
    <row r="310" spans="1:8">
      <c r="A310" t="s">
        <v>2149</v>
      </c>
      <c r="B310" t="s">
        <v>2148</v>
      </c>
      <c r="F310" t="str">
        <f t="shared" si="12"/>
        <v>&lt;category&gt;&lt;pattern&gt;BE&lt;/pattern&gt;&lt;template&gt;&lt;srai&gt;BEL&lt;/srai&gt;&lt;/template&gt;&lt;/category&gt;</v>
      </c>
      <c r="G310" t="str">
        <f t="shared" si="13"/>
        <v>["BE","BEL"],</v>
      </c>
      <c r="H310" t="str">
        <f t="shared" si="14"/>
        <v>["BEL"],</v>
      </c>
    </row>
    <row r="311" spans="1:8">
      <c r="A311" t="s">
        <v>2324</v>
      </c>
      <c r="B311" t="s">
        <v>2323</v>
      </c>
      <c r="F311" t="str">
        <f t="shared" si="12"/>
        <v>&lt;category&gt;&lt;pattern&gt;BF&lt;/pattern&gt;&lt;template&gt;&lt;srai&gt;BFA&lt;/srai&gt;&lt;/template&gt;&lt;/category&gt;</v>
      </c>
      <c r="G311" t="str">
        <f t="shared" si="13"/>
        <v>["BF","BFA"],</v>
      </c>
      <c r="H311" t="str">
        <f t="shared" si="14"/>
        <v>["BFA"],</v>
      </c>
    </row>
    <row r="312" spans="1:8">
      <c r="A312" t="s">
        <v>2833</v>
      </c>
      <c r="B312" t="s">
        <v>2832</v>
      </c>
      <c r="F312" t="str">
        <f t="shared" si="12"/>
        <v>&lt;category&gt;&lt;pattern&gt;BG&lt;/pattern&gt;&lt;template&gt;&lt;srai&gt;BGR&lt;/srai&gt;&lt;/template&gt;&lt;/category&gt;</v>
      </c>
      <c r="G312" t="str">
        <f t="shared" si="13"/>
        <v>["BG","BGR"],</v>
      </c>
      <c r="H312" t="str">
        <f t="shared" si="14"/>
        <v>["BGR"],</v>
      </c>
    </row>
    <row r="313" spans="1:8">
      <c r="A313" t="s">
        <v>2139</v>
      </c>
      <c r="B313" t="s">
        <v>2137</v>
      </c>
      <c r="F313" t="str">
        <f t="shared" si="12"/>
        <v>&lt;category&gt;&lt;pattern&gt;BH&lt;/pattern&gt;&lt;template&gt;&lt;srai&gt;BHR&lt;/srai&gt;&lt;/template&gt;&lt;/category&gt;</v>
      </c>
      <c r="G313" t="str">
        <f t="shared" si="13"/>
        <v>["BH","BHR"],</v>
      </c>
      <c r="H313" t="str">
        <f t="shared" si="14"/>
        <v>["BHR"],</v>
      </c>
    </row>
    <row r="314" spans="1:8">
      <c r="A314" t="s">
        <v>2335</v>
      </c>
      <c r="B314" t="s">
        <v>2334</v>
      </c>
      <c r="F314" t="str">
        <f t="shared" si="12"/>
        <v>&lt;category&gt;&lt;pattern&gt;BI&lt;/pattern&gt;&lt;template&gt;&lt;srai&gt;BDI&lt;/srai&gt;&lt;/template&gt;&lt;/category&gt;</v>
      </c>
      <c r="G314" t="str">
        <f t="shared" si="13"/>
        <v>["BI","BDI"],</v>
      </c>
      <c r="H314" t="str">
        <f t="shared" si="14"/>
        <v>["BDI"],</v>
      </c>
    </row>
    <row r="315" spans="1:8">
      <c r="A315" t="s">
        <v>2300</v>
      </c>
      <c r="B315" t="s">
        <v>2299</v>
      </c>
      <c r="F315" t="str">
        <f t="shared" si="12"/>
        <v>&lt;category&gt;&lt;pattern&gt;BJ&lt;/pattern&gt;&lt;template&gt;&lt;srai&gt;BEN&lt;/srai&gt;&lt;/template&gt;&lt;/category&gt;</v>
      </c>
      <c r="G315" t="str">
        <f t="shared" si="13"/>
        <v>["BJ","BEN"],</v>
      </c>
      <c r="H315" t="str">
        <f t="shared" si="14"/>
        <v>["BEN"],</v>
      </c>
    </row>
    <row r="316" spans="1:8">
      <c r="A316" t="s">
        <v>2304</v>
      </c>
      <c r="B316" t="s">
        <v>2303</v>
      </c>
      <c r="F316" t="str">
        <f t="shared" si="12"/>
        <v>&lt;category&gt;&lt;pattern&gt;BM&lt;/pattern&gt;&lt;template&gt;&lt;srai&gt;BMU&lt;/srai&gt;&lt;/template&gt;&lt;/category&gt;</v>
      </c>
      <c r="G316" t="str">
        <f t="shared" si="13"/>
        <v>["BM","BMU"],</v>
      </c>
      <c r="H316" t="str">
        <f t="shared" si="14"/>
        <v>["BMU"],</v>
      </c>
    </row>
    <row r="317" spans="1:8">
      <c r="A317" t="s">
        <v>3054</v>
      </c>
      <c r="B317" t="s">
        <v>3053</v>
      </c>
      <c r="F317" t="str">
        <f t="shared" si="12"/>
        <v>&lt;category&gt;&lt;pattern&gt;BN&lt;/pattern&gt;&lt;template&gt;&lt;srai&gt;BRN&lt;/srai&gt;&lt;/template&gt;&lt;/category&gt;</v>
      </c>
      <c r="G317" t="str">
        <f t="shared" si="13"/>
        <v>["BN","BRN"],</v>
      </c>
      <c r="H317" t="str">
        <f t="shared" si="14"/>
        <v>["BRN"],</v>
      </c>
    </row>
    <row r="318" spans="1:8">
      <c r="A318" t="s">
        <v>3054</v>
      </c>
      <c r="B318" t="s">
        <v>3053</v>
      </c>
      <c r="F318" t="str">
        <f t="shared" si="12"/>
        <v>&lt;category&gt;&lt;pattern&gt;BN&lt;/pattern&gt;&lt;template&gt;&lt;srai&gt;BRN&lt;/srai&gt;&lt;/template&gt;&lt;/category&gt;</v>
      </c>
      <c r="G318" t="str">
        <f t="shared" si="13"/>
        <v>["BN","BRN"],</v>
      </c>
      <c r="H318" t="str">
        <f t="shared" si="14"/>
        <v>["BRN"],</v>
      </c>
    </row>
    <row r="319" spans="1:8">
      <c r="A319" t="s">
        <v>2033</v>
      </c>
      <c r="B319" t="s">
        <v>2031</v>
      </c>
      <c r="F319" t="str">
        <f t="shared" si="12"/>
        <v>&lt;category&gt;&lt;pattern&gt;BO&lt;/pattern&gt;&lt;template&gt;&lt;srai&gt;BOL&lt;/srai&gt;&lt;/template&gt;&lt;/category&gt;</v>
      </c>
      <c r="G319" t="str">
        <f t="shared" si="13"/>
        <v>["BO","BOL"],</v>
      </c>
      <c r="H319" t="str">
        <f t="shared" si="14"/>
        <v>["BOL"],</v>
      </c>
    </row>
    <row r="320" spans="1:8">
      <c r="A320" t="s">
        <v>2172</v>
      </c>
      <c r="B320" t="s">
        <v>2171</v>
      </c>
      <c r="F320" t="str">
        <f t="shared" si="12"/>
        <v>&lt;category&gt;&lt;pattern&gt;BR&lt;/pattern&gt;&lt;template&gt;&lt;srai&gt;BRA&lt;/srai&gt;&lt;/template&gt;&lt;/category&gt;</v>
      </c>
      <c r="G320" t="str">
        <f t="shared" si="13"/>
        <v>["BR","BRA"],</v>
      </c>
      <c r="H320" t="str">
        <f t="shared" si="14"/>
        <v>["BRA"],</v>
      </c>
    </row>
    <row r="321" spans="1:8">
      <c r="A321" t="s">
        <v>2264</v>
      </c>
      <c r="B321" t="s">
        <v>2263</v>
      </c>
      <c r="F321" t="str">
        <f t="shared" si="12"/>
        <v>&lt;category&gt;&lt;pattern&gt;BS&lt;/pattern&gt;&lt;template&gt;&lt;srai&gt;BHS&lt;/srai&gt;&lt;/template&gt;&lt;/category&gt;</v>
      </c>
      <c r="G321" t="str">
        <f t="shared" si="13"/>
        <v>["BS","BHS"],</v>
      </c>
      <c r="H321" t="str">
        <f t="shared" si="14"/>
        <v>["BHS"],</v>
      </c>
    </row>
    <row r="322" spans="1:8">
      <c r="A322" t="s">
        <v>2264</v>
      </c>
      <c r="B322" t="s">
        <v>2263</v>
      </c>
      <c r="F322" t="str">
        <f t="shared" si="12"/>
        <v>&lt;category&gt;&lt;pattern&gt;BS&lt;/pattern&gt;&lt;template&gt;&lt;srai&gt;BHS&lt;/srai&gt;&lt;/template&gt;&lt;/category&gt;</v>
      </c>
      <c r="G322" t="str">
        <f t="shared" si="13"/>
        <v>["BS","BHS"],</v>
      </c>
      <c r="H322" t="str">
        <f t="shared" si="14"/>
        <v>["BHS"],</v>
      </c>
    </row>
    <row r="323" spans="1:8">
      <c r="A323" t="s">
        <v>2316</v>
      </c>
      <c r="B323" t="s">
        <v>2315</v>
      </c>
      <c r="F323" t="str">
        <f t="shared" ref="F323:F386" si="15">"&lt;category&gt;&lt;pattern&gt;" &amp; SUBSTITUTE(A323,"&amp;","&amp;amp;") &amp; "&lt;/pattern&gt;&lt;template&gt;&lt;srai&gt;" &amp;B323 &amp; "&lt;/srai&gt;&lt;/template&gt;&lt;/category&gt;"</f>
        <v>&lt;category&gt;&lt;pattern&gt;BT&lt;/pattern&gt;&lt;template&gt;&lt;srai&gt;BTN&lt;/srai&gt;&lt;/template&gt;&lt;/category&gt;</v>
      </c>
      <c r="G323" t="str">
        <f t="shared" ref="G323:G386" si="16">"[""" &amp;A323 &amp; """,""" &amp; B323 &amp; """],"</f>
        <v>["BT","BTN"],</v>
      </c>
      <c r="H323" t="str">
        <f t="shared" ref="H323:H386" si="17">"[""" &amp;B323 &amp; """],"</f>
        <v>["BTN"],</v>
      </c>
    </row>
    <row r="324" spans="1:8">
      <c r="A324" t="s">
        <v>2318</v>
      </c>
      <c r="B324" t="s">
        <v>2317</v>
      </c>
      <c r="F324" t="str">
        <f t="shared" si="15"/>
        <v>&lt;category&gt;&lt;pattern&gt;BW&lt;/pattern&gt;&lt;template&gt;&lt;srai&gt;BWA&lt;/srai&gt;&lt;/template&gt;&lt;/category&gt;</v>
      </c>
      <c r="G324" t="str">
        <f t="shared" si="16"/>
        <v>["BW","BWA"],</v>
      </c>
      <c r="H324" t="str">
        <f t="shared" si="17"/>
        <v>["BWA"],</v>
      </c>
    </row>
    <row r="325" spans="1:8">
      <c r="A325" t="s">
        <v>2286</v>
      </c>
      <c r="B325" t="s">
        <v>2284</v>
      </c>
      <c r="F325" t="str">
        <f t="shared" si="15"/>
        <v>&lt;category&gt;&lt;pattern&gt;BY&lt;/pattern&gt;&lt;template&gt;&lt;srai&gt;BLR&lt;/srai&gt;&lt;/template&gt;&lt;/category&gt;</v>
      </c>
      <c r="G325" t="str">
        <f t="shared" si="16"/>
        <v>["BY","BLR"],</v>
      </c>
      <c r="H325" t="str">
        <f t="shared" si="17"/>
        <v>["BLR"],</v>
      </c>
    </row>
    <row r="326" spans="1:8">
      <c r="A326" t="s">
        <v>2297</v>
      </c>
      <c r="B326" t="s">
        <v>2296</v>
      </c>
      <c r="F326" t="str">
        <f t="shared" si="15"/>
        <v>&lt;category&gt;&lt;pattern&gt;BZ&lt;/pattern&gt;&lt;template&gt;&lt;srai&gt;BLZ&lt;/srai&gt;&lt;/template&gt;&lt;/category&gt;</v>
      </c>
      <c r="G326" t="str">
        <f t="shared" si="16"/>
        <v>["BZ","BLZ"],</v>
      </c>
      <c r="H326" t="str">
        <f t="shared" si="17"/>
        <v>["BLZ"],</v>
      </c>
    </row>
    <row r="327" spans="1:8">
      <c r="A327" t="s">
        <v>2186</v>
      </c>
      <c r="B327" t="s">
        <v>2184</v>
      </c>
      <c r="F327" t="str">
        <f t="shared" si="15"/>
        <v>&lt;category&gt;&lt;pattern&gt;CA&lt;/pattern&gt;&lt;template&gt;&lt;srai&gt;CAN&lt;/srai&gt;&lt;/template&gt;&lt;/category&gt;</v>
      </c>
      <c r="G327" t="str">
        <f t="shared" si="16"/>
        <v>["CA","CAN"],</v>
      </c>
      <c r="H327" t="str">
        <f t="shared" si="17"/>
        <v>["CAN"],</v>
      </c>
    </row>
    <row r="328" spans="1:8">
      <c r="A328" t="s">
        <v>2387</v>
      </c>
      <c r="B328" t="s">
        <v>2386</v>
      </c>
      <c r="F328" t="str">
        <f t="shared" si="15"/>
        <v>&lt;category&gt;&lt;pattern&gt;CD&lt;/pattern&gt;&lt;template&gt;&lt;srai&gt;COD&lt;/srai&gt;&lt;/template&gt;&lt;/category&gt;</v>
      </c>
      <c r="G328" t="str">
        <f t="shared" si="16"/>
        <v>["CD","COD"],</v>
      </c>
      <c r="H328" t="str">
        <f t="shared" si="17"/>
        <v>["COD"],</v>
      </c>
    </row>
    <row r="329" spans="1:8">
      <c r="A329" t="s">
        <v>2387</v>
      </c>
      <c r="B329" t="s">
        <v>2386</v>
      </c>
      <c r="F329" t="str">
        <f t="shared" si="15"/>
        <v>&lt;category&gt;&lt;pattern&gt;CD&lt;/pattern&gt;&lt;template&gt;&lt;srai&gt;COD&lt;/srai&gt;&lt;/template&gt;&lt;/category&gt;</v>
      </c>
      <c r="G329" t="str">
        <f t="shared" si="16"/>
        <v>["CD","COD"],</v>
      </c>
      <c r="H329" t="str">
        <f t="shared" si="17"/>
        <v>["COD"],</v>
      </c>
    </row>
    <row r="330" spans="1:8">
      <c r="A330" t="s">
        <v>2387</v>
      </c>
      <c r="B330" t="s">
        <v>2386</v>
      </c>
      <c r="F330" t="str">
        <f t="shared" si="15"/>
        <v>&lt;category&gt;&lt;pattern&gt;CD&lt;/pattern&gt;&lt;template&gt;&lt;srai&gt;COD&lt;/srai&gt;&lt;/template&gt;&lt;/category&gt;</v>
      </c>
      <c r="G330" t="str">
        <f t="shared" si="16"/>
        <v>["CD","COD"],</v>
      </c>
      <c r="H330" t="str">
        <f t="shared" si="17"/>
        <v>["COD"],</v>
      </c>
    </row>
    <row r="331" spans="1:8">
      <c r="A331" t="s">
        <v>2387</v>
      </c>
      <c r="B331" t="s">
        <v>2386</v>
      </c>
      <c r="F331" t="str">
        <f t="shared" si="15"/>
        <v>&lt;category&gt;&lt;pattern&gt;CD&lt;/pattern&gt;&lt;template&gt;&lt;srai&gt;COD&lt;/srai&gt;&lt;/template&gt;&lt;/category&gt;</v>
      </c>
      <c r="G331" t="str">
        <f t="shared" si="16"/>
        <v>["CD","COD"],</v>
      </c>
      <c r="H331" t="str">
        <f t="shared" si="17"/>
        <v>["COD"],</v>
      </c>
    </row>
    <row r="332" spans="1:8">
      <c r="A332" t="s">
        <v>2387</v>
      </c>
      <c r="B332" t="s">
        <v>2386</v>
      </c>
      <c r="F332" t="str">
        <f t="shared" si="15"/>
        <v>&lt;category&gt;&lt;pattern&gt;CD&lt;/pattern&gt;&lt;template&gt;&lt;srai&gt;COD&lt;/srai&gt;&lt;/template&gt;&lt;/category&gt;</v>
      </c>
      <c r="G332" t="str">
        <f t="shared" si="16"/>
        <v>["CD","COD"],</v>
      </c>
      <c r="H332" t="str">
        <f t="shared" si="17"/>
        <v>["COD"],</v>
      </c>
    </row>
    <row r="333" spans="1:8">
      <c r="A333" t="s">
        <v>2387</v>
      </c>
      <c r="B333" t="s">
        <v>2386</v>
      </c>
      <c r="F333" t="str">
        <f t="shared" si="15"/>
        <v>&lt;category&gt;&lt;pattern&gt;CD&lt;/pattern&gt;&lt;template&gt;&lt;srai&gt;COD&lt;/srai&gt;&lt;/template&gt;&lt;/category&gt;</v>
      </c>
      <c r="G333" t="str">
        <f t="shared" si="16"/>
        <v>["CD","COD"],</v>
      </c>
      <c r="H333" t="str">
        <f t="shared" si="17"/>
        <v>["COD"],</v>
      </c>
    </row>
    <row r="334" spans="1:8">
      <c r="A334" t="s">
        <v>2387</v>
      </c>
      <c r="B334" t="s">
        <v>2386</v>
      </c>
      <c r="F334" t="str">
        <f t="shared" si="15"/>
        <v>&lt;category&gt;&lt;pattern&gt;CD&lt;/pattern&gt;&lt;template&gt;&lt;srai&gt;COD&lt;/srai&gt;&lt;/template&gt;&lt;/category&gt;</v>
      </c>
      <c r="G334" t="str">
        <f t="shared" si="16"/>
        <v>["CD","COD"],</v>
      </c>
      <c r="H334" t="str">
        <f t="shared" si="17"/>
        <v>["COD"],</v>
      </c>
    </row>
    <row r="335" spans="1:8">
      <c r="A335" t="s">
        <v>2361</v>
      </c>
      <c r="B335" t="s">
        <v>2360</v>
      </c>
      <c r="F335" t="str">
        <f t="shared" si="15"/>
        <v>&lt;category&gt;&lt;pattern&gt;CF&lt;/pattern&gt;&lt;template&gt;&lt;srai&gt;CAF&lt;/srai&gt;&lt;/template&gt;&lt;/category&gt;</v>
      </c>
      <c r="G335" t="str">
        <f t="shared" si="16"/>
        <v>["CF","CAF"],</v>
      </c>
      <c r="H335" t="str">
        <f t="shared" si="17"/>
        <v>["CAF"],</v>
      </c>
    </row>
    <row r="336" spans="1:8">
      <c r="A336" t="s">
        <v>2361</v>
      </c>
      <c r="B336" t="s">
        <v>2360</v>
      </c>
      <c r="F336" t="str">
        <f t="shared" si="15"/>
        <v>&lt;category&gt;&lt;pattern&gt;CF&lt;/pattern&gt;&lt;template&gt;&lt;srai&gt;CAF&lt;/srai&gt;&lt;/template&gt;&lt;/category&gt;</v>
      </c>
      <c r="G336" t="str">
        <f t="shared" si="16"/>
        <v>["CF","CAF"],</v>
      </c>
      <c r="H336" t="str">
        <f t="shared" si="17"/>
        <v>["CAF"],</v>
      </c>
    </row>
    <row r="337" spans="1:8">
      <c r="A337" t="s">
        <v>2361</v>
      </c>
      <c r="B337" t="s">
        <v>2360</v>
      </c>
      <c r="F337" t="str">
        <f t="shared" si="15"/>
        <v>&lt;category&gt;&lt;pattern&gt;CF&lt;/pattern&gt;&lt;template&gt;&lt;srai&gt;CAF&lt;/srai&gt;&lt;/template&gt;&lt;/category&gt;</v>
      </c>
      <c r="G337" t="str">
        <f t="shared" si="16"/>
        <v>["CF","CAF"],</v>
      </c>
      <c r="H337" t="str">
        <f t="shared" si="17"/>
        <v>["CAF"],</v>
      </c>
    </row>
    <row r="338" spans="1:8">
      <c r="A338" t="s">
        <v>2399</v>
      </c>
      <c r="B338" t="s">
        <v>2398</v>
      </c>
      <c r="F338" t="str">
        <f t="shared" si="15"/>
        <v>&lt;category&gt;&lt;pattern&gt;CG&lt;/pattern&gt;&lt;template&gt;&lt;srai&gt;COG&lt;/srai&gt;&lt;/template&gt;&lt;/category&gt;</v>
      </c>
      <c r="G338" t="str">
        <f t="shared" si="16"/>
        <v>["CG","COG"],</v>
      </c>
      <c r="H338" t="str">
        <f t="shared" si="17"/>
        <v>["COG"],</v>
      </c>
    </row>
    <row r="339" spans="1:8">
      <c r="A339" t="s">
        <v>2399</v>
      </c>
      <c r="B339" t="s">
        <v>2398</v>
      </c>
      <c r="F339" t="str">
        <f t="shared" si="15"/>
        <v>&lt;category&gt;&lt;pattern&gt;CG&lt;/pattern&gt;&lt;template&gt;&lt;srai&gt;COG&lt;/srai&gt;&lt;/template&gt;&lt;/category&gt;</v>
      </c>
      <c r="G339" t="str">
        <f t="shared" si="16"/>
        <v>["CG","COG"],</v>
      </c>
      <c r="H339" t="str">
        <f t="shared" si="17"/>
        <v>["COG"],</v>
      </c>
    </row>
    <row r="340" spans="1:8">
      <c r="A340" t="s">
        <v>2399</v>
      </c>
      <c r="B340" t="s">
        <v>2398</v>
      </c>
      <c r="F340" t="str">
        <f t="shared" si="15"/>
        <v>&lt;category&gt;&lt;pattern&gt;CG&lt;/pattern&gt;&lt;template&gt;&lt;srai&gt;COG&lt;/srai&gt;&lt;/template&gt;&lt;/category&gt;</v>
      </c>
      <c r="G340" t="str">
        <f t="shared" si="16"/>
        <v>["CG","COG"],</v>
      </c>
      <c r="H340" t="str">
        <f t="shared" si="17"/>
        <v>["COG"],</v>
      </c>
    </row>
    <row r="341" spans="1:8">
      <c r="A341" t="s">
        <v>3639</v>
      </c>
      <c r="B341" t="s">
        <v>3638</v>
      </c>
      <c r="F341" t="str">
        <f t="shared" si="15"/>
        <v>&lt;category&gt;&lt;pattern&gt;CH&lt;/pattern&gt;&lt;template&gt;&lt;srai&gt;CHE&lt;/srai&gt;&lt;/template&gt;&lt;/category&gt;</v>
      </c>
      <c r="G341" t="str">
        <f t="shared" si="16"/>
        <v>["CH","CHE"],</v>
      </c>
      <c r="H341" t="str">
        <f t="shared" si="17"/>
        <v>["CHE"],</v>
      </c>
    </row>
    <row r="342" spans="1:8">
      <c r="A342" t="s">
        <v>2418</v>
      </c>
      <c r="B342" t="s">
        <v>2417</v>
      </c>
      <c r="F342" t="str">
        <f t="shared" si="15"/>
        <v>&lt;category&gt;&lt;pattern&gt;CI&lt;/pattern&gt;&lt;template&gt;&lt;srai&gt;CIV&lt;/srai&gt;&lt;/template&gt;&lt;/category&gt;</v>
      </c>
      <c r="G342" t="str">
        <f t="shared" si="16"/>
        <v>["CI","CIV"],</v>
      </c>
      <c r="H342" t="str">
        <f t="shared" si="17"/>
        <v>["CIV"],</v>
      </c>
    </row>
    <row r="343" spans="1:8">
      <c r="A343" t="s">
        <v>2418</v>
      </c>
      <c r="B343" t="s">
        <v>2417</v>
      </c>
      <c r="F343" t="str">
        <f t="shared" si="15"/>
        <v>&lt;category&gt;&lt;pattern&gt;CI&lt;/pattern&gt;&lt;template&gt;&lt;srai&gt;CIV&lt;/srai&gt;&lt;/template&gt;&lt;/category&gt;</v>
      </c>
      <c r="G343" t="str">
        <f t="shared" si="16"/>
        <v>["CI","CIV"],</v>
      </c>
      <c r="H343" t="str">
        <f t="shared" si="17"/>
        <v>["CIV"],</v>
      </c>
    </row>
    <row r="344" spans="1:8">
      <c r="A344" t="s">
        <v>2418</v>
      </c>
      <c r="B344" t="s">
        <v>2417</v>
      </c>
      <c r="F344" t="str">
        <f t="shared" si="15"/>
        <v>&lt;category&gt;&lt;pattern&gt;CI&lt;/pattern&gt;&lt;template&gt;&lt;srai&gt;CIV&lt;/srai&gt;&lt;/template&gt;&lt;/category&gt;</v>
      </c>
      <c r="G344" t="str">
        <f t="shared" si="16"/>
        <v>["CI","CIV"],</v>
      </c>
      <c r="H344" t="str">
        <f t="shared" si="17"/>
        <v>["CIV"],</v>
      </c>
    </row>
    <row r="345" spans="1:8">
      <c r="A345" t="s">
        <v>3602</v>
      </c>
      <c r="B345" t="s">
        <v>3601</v>
      </c>
      <c r="F345" t="str">
        <f t="shared" si="15"/>
        <v>&lt;category&gt;&lt;pattern&gt;CL&lt;/pattern&gt;&lt;template&gt;&lt;srai&gt;CHL&lt;/srai&gt;&lt;/template&gt;&lt;/category&gt;</v>
      </c>
      <c r="G345" t="str">
        <f t="shared" si="16"/>
        <v>["CL","CHL"],</v>
      </c>
      <c r="H345" t="str">
        <f t="shared" si="17"/>
        <v>["CHL"],</v>
      </c>
    </row>
    <row r="346" spans="1:8">
      <c r="A346" t="s">
        <v>3602</v>
      </c>
      <c r="B346" t="s">
        <v>3601</v>
      </c>
      <c r="F346" t="str">
        <f t="shared" si="15"/>
        <v>&lt;category&gt;&lt;pattern&gt;CL&lt;/pattern&gt;&lt;template&gt;&lt;srai&gt;CHL&lt;/srai&gt;&lt;/template&gt;&lt;/category&gt;</v>
      </c>
      <c r="G346" t="str">
        <f t="shared" si="16"/>
        <v>["CL","CHL"],</v>
      </c>
      <c r="H346" t="str">
        <f t="shared" si="17"/>
        <v>["CHL"],</v>
      </c>
    </row>
    <row r="347" spans="1:8">
      <c r="A347" t="s">
        <v>3602</v>
      </c>
      <c r="B347" t="s">
        <v>3601</v>
      </c>
      <c r="F347" t="str">
        <f t="shared" si="15"/>
        <v>&lt;category&gt;&lt;pattern&gt;CL&lt;/pattern&gt;&lt;template&gt;&lt;srai&gt;CHL&lt;/srai&gt;&lt;/template&gt;&lt;/category&gt;</v>
      </c>
      <c r="G347" t="str">
        <f t="shared" si="16"/>
        <v>["CL","CHL"],</v>
      </c>
      <c r="H347" t="str">
        <f t="shared" si="17"/>
        <v>["CHL"],</v>
      </c>
    </row>
    <row r="348" spans="1:8">
      <c r="A348" t="s">
        <v>2347</v>
      </c>
      <c r="B348" t="s">
        <v>2346</v>
      </c>
      <c r="F348" t="str">
        <f t="shared" si="15"/>
        <v>&lt;category&gt;&lt;pattern&gt;CM&lt;/pattern&gt;&lt;template&gt;&lt;srai&gt;CMR&lt;/srai&gt;&lt;/template&gt;&lt;/category&gt;</v>
      </c>
      <c r="G348" t="str">
        <f t="shared" si="16"/>
        <v>["CM","CMR"],</v>
      </c>
      <c r="H348" t="str">
        <f t="shared" si="17"/>
        <v>["CMR"],</v>
      </c>
    </row>
    <row r="349" spans="1:8">
      <c r="A349" t="s">
        <v>2498</v>
      </c>
      <c r="B349" t="s">
        <v>2496</v>
      </c>
      <c r="F349" t="str">
        <f t="shared" si="15"/>
        <v>&lt;category&gt;&lt;pattern&gt;CN&lt;/pattern&gt;&lt;template&gt;&lt;srai&gt;CHN&lt;/srai&gt;&lt;/template&gt;&lt;/category&gt;</v>
      </c>
      <c r="G349" t="str">
        <f t="shared" si="16"/>
        <v>["CN","CHN"],</v>
      </c>
      <c r="H349" t="str">
        <f t="shared" si="17"/>
        <v>["CHN"],</v>
      </c>
    </row>
    <row r="350" spans="1:8">
      <c r="A350" t="s">
        <v>2498</v>
      </c>
      <c r="B350" t="s">
        <v>2496</v>
      </c>
      <c r="F350" t="str">
        <f t="shared" si="15"/>
        <v>&lt;category&gt;&lt;pattern&gt;CN&lt;/pattern&gt;&lt;template&gt;&lt;srai&gt;CHN&lt;/srai&gt;&lt;/template&gt;&lt;/category&gt;</v>
      </c>
      <c r="G350" t="str">
        <f t="shared" si="16"/>
        <v>["CN","CHN"],</v>
      </c>
      <c r="H350" t="str">
        <f t="shared" si="17"/>
        <v>["CHN"],</v>
      </c>
    </row>
    <row r="351" spans="1:8">
      <c r="A351" t="s">
        <v>2498</v>
      </c>
      <c r="B351" t="s">
        <v>2496</v>
      </c>
      <c r="F351" t="str">
        <f t="shared" si="15"/>
        <v>&lt;category&gt;&lt;pattern&gt;CN&lt;/pattern&gt;&lt;template&gt;&lt;srai&gt;CHN&lt;/srai&gt;&lt;/template&gt;&lt;/category&gt;</v>
      </c>
      <c r="G351" t="str">
        <f t="shared" si="16"/>
        <v>["CN","CHN"],</v>
      </c>
      <c r="H351" t="str">
        <f t="shared" si="17"/>
        <v>["CHN"],</v>
      </c>
    </row>
    <row r="352" spans="1:8">
      <c r="A352" t="s">
        <v>2498</v>
      </c>
      <c r="B352" t="s">
        <v>2496</v>
      </c>
      <c r="F352" t="str">
        <f t="shared" si="15"/>
        <v>&lt;category&gt;&lt;pattern&gt;CN&lt;/pattern&gt;&lt;template&gt;&lt;srai&gt;CHN&lt;/srai&gt;&lt;/template&gt;&lt;/category&gt;</v>
      </c>
      <c r="G352" t="str">
        <f t="shared" si="16"/>
        <v>["CN","CHN"],</v>
      </c>
      <c r="H352" t="str">
        <f t="shared" si="17"/>
        <v>["CHN"],</v>
      </c>
    </row>
    <row r="353" spans="1:8">
      <c r="A353" t="s">
        <v>2498</v>
      </c>
      <c r="B353" t="s">
        <v>2496</v>
      </c>
      <c r="F353" t="str">
        <f t="shared" si="15"/>
        <v>&lt;category&gt;&lt;pattern&gt;CN&lt;/pattern&gt;&lt;template&gt;&lt;srai&gt;CHN&lt;/srai&gt;&lt;/template&gt;&lt;/category&gt;</v>
      </c>
      <c r="G353" t="str">
        <f t="shared" si="16"/>
        <v>["CN","CHN"],</v>
      </c>
      <c r="H353" t="str">
        <f t="shared" si="17"/>
        <v>["CHN"],</v>
      </c>
    </row>
    <row r="354" spans="1:8">
      <c r="A354" t="s">
        <v>2498</v>
      </c>
      <c r="B354" t="s">
        <v>2496</v>
      </c>
      <c r="F354" t="str">
        <f t="shared" si="15"/>
        <v>&lt;category&gt;&lt;pattern&gt;CN&lt;/pattern&gt;&lt;template&gt;&lt;srai&gt;CHN&lt;/srai&gt;&lt;/template&gt;&lt;/category&gt;</v>
      </c>
      <c r="G354" t="str">
        <f t="shared" si="16"/>
        <v>["CN","CHN"],</v>
      </c>
      <c r="H354" t="str">
        <f t="shared" si="17"/>
        <v>["CHN"],</v>
      </c>
    </row>
    <row r="355" spans="1:8">
      <c r="A355" t="s">
        <v>2052</v>
      </c>
      <c r="B355" t="s">
        <v>2051</v>
      </c>
      <c r="F355" t="str">
        <f t="shared" si="15"/>
        <v>&lt;category&gt;&lt;pattern&gt;CO&lt;/pattern&gt;&lt;template&gt;&lt;srai&gt;COL&lt;/srai&gt;&lt;/template&gt;&lt;/category&gt;</v>
      </c>
      <c r="G355" t="str">
        <f t="shared" si="16"/>
        <v>["CO","COL"],</v>
      </c>
      <c r="H355" t="str">
        <f t="shared" si="17"/>
        <v>["COL"],</v>
      </c>
    </row>
    <row r="356" spans="1:8">
      <c r="A356" t="s">
        <v>2412</v>
      </c>
      <c r="B356" t="s">
        <v>2411</v>
      </c>
      <c r="F356" t="str">
        <f t="shared" si="15"/>
        <v>&lt;category&gt;&lt;pattern&gt;CR&lt;/pattern&gt;&lt;template&gt;&lt;srai&gt;CRI&lt;/srai&gt;&lt;/template&gt;&lt;/category&gt;</v>
      </c>
      <c r="G356" t="str">
        <f t="shared" si="16"/>
        <v>["CR","CRI"],</v>
      </c>
      <c r="H356" t="str">
        <f t="shared" si="17"/>
        <v>["CRI"],</v>
      </c>
    </row>
    <row r="357" spans="1:8">
      <c r="A357" t="s">
        <v>2412</v>
      </c>
      <c r="B357" t="s">
        <v>2411</v>
      </c>
      <c r="F357" t="str">
        <f t="shared" si="15"/>
        <v>&lt;category&gt;&lt;pattern&gt;CR&lt;/pattern&gt;&lt;template&gt;&lt;srai&gt;CRI&lt;/srai&gt;&lt;/template&gt;&lt;/category&gt;</v>
      </c>
      <c r="G357" t="str">
        <f t="shared" si="16"/>
        <v>["CR","CRI"],</v>
      </c>
      <c r="H357" t="str">
        <f t="shared" si="17"/>
        <v>["CRI"],</v>
      </c>
    </row>
    <row r="358" spans="1:8">
      <c r="A358" t="s">
        <v>2430</v>
      </c>
      <c r="B358" t="s">
        <v>2429</v>
      </c>
      <c r="F358" t="str">
        <f t="shared" si="15"/>
        <v>&lt;category&gt;&lt;pattern&gt;CU&lt;/pattern&gt;&lt;template&gt;&lt;srai&gt;CUB&lt;/srai&gt;&lt;/template&gt;&lt;/category&gt;</v>
      </c>
      <c r="G358" t="str">
        <f t="shared" si="16"/>
        <v>["CU","CUB"],</v>
      </c>
      <c r="H358" t="str">
        <f t="shared" si="17"/>
        <v>["CUB"],</v>
      </c>
    </row>
    <row r="359" spans="1:8">
      <c r="A359" t="s">
        <v>2338</v>
      </c>
      <c r="B359" t="s">
        <v>2337</v>
      </c>
      <c r="F359" t="str">
        <f t="shared" si="15"/>
        <v>&lt;category&gt;&lt;pattern&gt;CV&lt;/pattern&gt;&lt;template&gt;&lt;srai&gt;CPV&lt;/srai&gt;&lt;/template&gt;&lt;/category&gt;</v>
      </c>
      <c r="G359" t="str">
        <f t="shared" si="16"/>
        <v>["CV","CPV"],</v>
      </c>
      <c r="H359" t="str">
        <f t="shared" si="17"/>
        <v>["CPV"],</v>
      </c>
    </row>
    <row r="360" spans="1:8">
      <c r="A360" t="s">
        <v>2338</v>
      </c>
      <c r="B360" t="s">
        <v>2337</v>
      </c>
      <c r="F360" t="str">
        <f t="shared" si="15"/>
        <v>&lt;category&gt;&lt;pattern&gt;CV&lt;/pattern&gt;&lt;template&gt;&lt;srai&gt;CPV&lt;/srai&gt;&lt;/template&gt;&lt;/category&gt;</v>
      </c>
      <c r="G360" t="str">
        <f t="shared" si="16"/>
        <v>["CV","CPV"],</v>
      </c>
      <c r="H360" t="str">
        <f t="shared" si="17"/>
        <v>["CPV"],</v>
      </c>
    </row>
    <row r="361" spans="1:8">
      <c r="A361" t="s">
        <v>2440</v>
      </c>
      <c r="B361" t="s">
        <v>2439</v>
      </c>
      <c r="F361" t="str">
        <f t="shared" si="15"/>
        <v>&lt;category&gt;&lt;pattern&gt;CW&lt;/pattern&gt;&lt;template&gt;&lt;srai&gt;CUW&lt;/srai&gt;&lt;/template&gt;&lt;/category&gt;</v>
      </c>
      <c r="G361" t="str">
        <f t="shared" si="16"/>
        <v>["CW","CUW"],</v>
      </c>
      <c r="H361" t="str">
        <f t="shared" si="17"/>
        <v>["CUW"],</v>
      </c>
    </row>
    <row r="362" spans="1:8">
      <c r="A362" t="s">
        <v>2440</v>
      </c>
      <c r="B362" t="s">
        <v>2439</v>
      </c>
      <c r="F362" t="str">
        <f t="shared" si="15"/>
        <v>&lt;category&gt;&lt;pattern&gt;CW&lt;/pattern&gt;&lt;template&gt;&lt;srai&gt;CUW&lt;/srai&gt;&lt;/template&gt;&lt;/category&gt;</v>
      </c>
      <c r="G362" t="str">
        <f t="shared" si="16"/>
        <v>["CW","CUW"],</v>
      </c>
      <c r="H362" t="str">
        <f t="shared" si="17"/>
        <v>["CUW"],</v>
      </c>
    </row>
    <row r="363" spans="1:8">
      <c r="A363" t="s">
        <v>2510</v>
      </c>
      <c r="B363" t="s">
        <v>2509</v>
      </c>
      <c r="F363" t="str">
        <f t="shared" si="15"/>
        <v>&lt;category&gt;&lt;pattern&gt;CY&lt;/pattern&gt;&lt;template&gt;&lt;srai&gt;CYP&lt;/srai&gt;&lt;/template&gt;&lt;/category&gt;</v>
      </c>
      <c r="G363" t="str">
        <f t="shared" si="16"/>
        <v>["CY","CYP"],</v>
      </c>
      <c r="H363" t="str">
        <f t="shared" si="17"/>
        <v>["CYP"],</v>
      </c>
    </row>
    <row r="364" spans="1:8">
      <c r="A364" t="s">
        <v>2523</v>
      </c>
      <c r="B364" t="s">
        <v>2522</v>
      </c>
      <c r="F364" t="str">
        <f t="shared" si="15"/>
        <v>&lt;category&gt;&lt;pattern&gt;CZ&lt;/pattern&gt;&lt;template&gt;&lt;srai&gt;CZE&lt;/srai&gt;&lt;/template&gt;&lt;/category&gt;</v>
      </c>
      <c r="G364" t="str">
        <f t="shared" si="16"/>
        <v>["CZ","CZE"],</v>
      </c>
      <c r="H364" t="str">
        <f t="shared" si="17"/>
        <v>["CZE"],</v>
      </c>
    </row>
    <row r="365" spans="1:8">
      <c r="A365" t="s">
        <v>2523</v>
      </c>
      <c r="B365" t="s">
        <v>2522</v>
      </c>
      <c r="F365" t="str">
        <f t="shared" si="15"/>
        <v>&lt;category&gt;&lt;pattern&gt;CZ&lt;/pattern&gt;&lt;template&gt;&lt;srai&gt;CZE&lt;/srai&gt;&lt;/template&gt;&lt;/category&gt;</v>
      </c>
      <c r="G365" t="str">
        <f t="shared" si="16"/>
        <v>["CZ","CZE"],</v>
      </c>
      <c r="H365" t="str">
        <f t="shared" si="17"/>
        <v>["CZE"],</v>
      </c>
    </row>
    <row r="366" spans="1:8">
      <c r="A366" t="s">
        <v>2944</v>
      </c>
      <c r="B366" t="s">
        <v>2943</v>
      </c>
      <c r="F366" t="str">
        <f t="shared" si="15"/>
        <v>&lt;category&gt;&lt;pattern&gt;DE&lt;/pattern&gt;&lt;template&gt;&lt;srai&gt;DEU&lt;/srai&gt;&lt;/template&gt;&lt;/category&gt;</v>
      </c>
      <c r="G366" t="str">
        <f t="shared" si="16"/>
        <v>["DE","DEU"],</v>
      </c>
      <c r="H366" t="str">
        <f t="shared" si="17"/>
        <v>["DEU"],</v>
      </c>
    </row>
    <row r="367" spans="1:8">
      <c r="A367" t="s">
        <v>2442</v>
      </c>
      <c r="B367" t="s">
        <v>2441</v>
      </c>
      <c r="F367" t="str">
        <f t="shared" si="15"/>
        <v>&lt;category&gt;&lt;pattern&gt;DJ&lt;/pattern&gt;&lt;template&gt;&lt;srai&gt;DJI&lt;/srai&gt;&lt;/template&gt;&lt;/category&gt;</v>
      </c>
      <c r="G367" t="str">
        <f t="shared" si="16"/>
        <v>["DJ","DJI"],</v>
      </c>
      <c r="H367" t="str">
        <f t="shared" si="17"/>
        <v>["DJI"],</v>
      </c>
    </row>
    <row r="368" spans="1:8">
      <c r="A368" t="s">
        <v>3132</v>
      </c>
      <c r="B368" t="s">
        <v>3130</v>
      </c>
      <c r="F368" t="str">
        <f t="shared" si="15"/>
        <v>&lt;category&gt;&lt;pattern&gt;DK&lt;/pattern&gt;&lt;template&gt;&lt;srai&gt;DNK&lt;/srai&gt;&lt;/template&gt;&lt;/category&gt;</v>
      </c>
      <c r="G368" t="str">
        <f t="shared" si="16"/>
        <v>["DK","DNK"],</v>
      </c>
      <c r="H368" t="str">
        <f t="shared" si="17"/>
        <v>["DNK"],</v>
      </c>
    </row>
    <row r="369" spans="1:8">
      <c r="A369" t="s">
        <v>2453</v>
      </c>
      <c r="B369" t="s">
        <v>2452</v>
      </c>
      <c r="F369" t="str">
        <f t="shared" si="15"/>
        <v>&lt;category&gt;&lt;pattern&gt;DM&lt;/pattern&gt;&lt;template&gt;&lt;srai&gt;DMA&lt;/srai&gt;&lt;/template&gt;&lt;/category&gt;</v>
      </c>
      <c r="G369" t="str">
        <f t="shared" si="16"/>
        <v>["DM","DMA"],</v>
      </c>
      <c r="H369" t="str">
        <f t="shared" si="17"/>
        <v>["DMA"],</v>
      </c>
    </row>
    <row r="370" spans="1:8">
      <c r="A370" t="s">
        <v>2455</v>
      </c>
      <c r="B370" t="s">
        <v>2454</v>
      </c>
      <c r="F370" t="str">
        <f t="shared" si="15"/>
        <v>&lt;category&gt;&lt;pattern&gt;DO&lt;/pattern&gt;&lt;template&gt;&lt;srai&gt;DOM&lt;/srai&gt;&lt;/template&gt;&lt;/category&gt;</v>
      </c>
      <c r="G370" t="str">
        <f t="shared" si="16"/>
        <v>["DO","DOM"],</v>
      </c>
      <c r="H370" t="str">
        <f t="shared" si="17"/>
        <v>["DOM"],</v>
      </c>
    </row>
    <row r="371" spans="1:8">
      <c r="A371" t="s">
        <v>2455</v>
      </c>
      <c r="B371" t="s">
        <v>2454</v>
      </c>
      <c r="F371" t="str">
        <f t="shared" si="15"/>
        <v>&lt;category&gt;&lt;pattern&gt;DO&lt;/pattern&gt;&lt;template&gt;&lt;srai&gt;DOM&lt;/srai&gt;&lt;/template&gt;&lt;/category&gt;</v>
      </c>
      <c r="G371" t="str">
        <f t="shared" si="16"/>
        <v>["DO","DOM"],</v>
      </c>
      <c r="H371" t="str">
        <f t="shared" si="17"/>
        <v>["DOM"],</v>
      </c>
    </row>
    <row r="372" spans="1:8">
      <c r="A372" t="s">
        <v>2455</v>
      </c>
      <c r="B372" t="s">
        <v>2454</v>
      </c>
      <c r="F372" t="str">
        <f t="shared" si="15"/>
        <v>&lt;category&gt;&lt;pattern&gt;DO&lt;/pattern&gt;&lt;template&gt;&lt;srai&gt;DOM&lt;/srai&gt;&lt;/template&gt;&lt;/category&gt;</v>
      </c>
      <c r="G372" t="str">
        <f t="shared" si="16"/>
        <v>["DO","DOM"],</v>
      </c>
      <c r="H372" t="str">
        <f t="shared" si="17"/>
        <v>["DOM"],</v>
      </c>
    </row>
    <row r="373" spans="1:8">
      <c r="A373" t="s">
        <v>2210</v>
      </c>
      <c r="B373" t="s">
        <v>2208</v>
      </c>
      <c r="F373" t="str">
        <f t="shared" si="15"/>
        <v>&lt;category&gt;&lt;pattern&gt;DZ&lt;/pattern&gt;&lt;template&gt;&lt;srai&gt;DZA&lt;/srai&gt;&lt;/template&gt;&lt;/category&gt;</v>
      </c>
      <c r="G373" t="str">
        <f t="shared" si="16"/>
        <v>["DZ","DZA"],</v>
      </c>
      <c r="H373" t="str">
        <f t="shared" si="17"/>
        <v>["DZA"],</v>
      </c>
    </row>
    <row r="374" spans="1:8">
      <c r="A374" t="s">
        <v>2064</v>
      </c>
      <c r="B374" t="s">
        <v>2063</v>
      </c>
      <c r="F374" t="str">
        <f t="shared" si="15"/>
        <v>&lt;category&gt;&lt;pattern&gt;EC&lt;/pattern&gt;&lt;template&gt;&lt;srai&gt;ECU&lt;/srai&gt;&lt;/template&gt;&lt;/category&gt;</v>
      </c>
      <c r="G374" t="str">
        <f t="shared" si="16"/>
        <v>["EC","ECU"],</v>
      </c>
      <c r="H374" t="str">
        <f t="shared" si="17"/>
        <v>["ECU"],</v>
      </c>
    </row>
    <row r="375" spans="1:8">
      <c r="A375" t="s">
        <v>3255</v>
      </c>
      <c r="B375" t="s">
        <v>3254</v>
      </c>
      <c r="F375" t="str">
        <f t="shared" si="15"/>
        <v>&lt;category&gt;&lt;pattern&gt;EE&lt;/pattern&gt;&lt;template&gt;&lt;srai&gt;EST&lt;/srai&gt;&lt;/template&gt;&lt;/category&gt;</v>
      </c>
      <c r="G375" t="str">
        <f t="shared" si="16"/>
        <v>["EE","EST"],</v>
      </c>
      <c r="H375" t="str">
        <f t="shared" si="17"/>
        <v>["EST"],</v>
      </c>
    </row>
    <row r="376" spans="1:8">
      <c r="A376" t="s">
        <v>2465</v>
      </c>
      <c r="B376" t="s">
        <v>2464</v>
      </c>
      <c r="F376" t="str">
        <f t="shared" si="15"/>
        <v>&lt;category&gt;&lt;pattern&gt;EG&lt;/pattern&gt;&lt;template&gt;&lt;srai&gt;EGY&lt;/srai&gt;&lt;/template&gt;&lt;/category&gt;</v>
      </c>
      <c r="G376" t="str">
        <f t="shared" si="16"/>
        <v>["EG","EGY"],</v>
      </c>
      <c r="H376" t="str">
        <f t="shared" si="17"/>
        <v>["EGY"],</v>
      </c>
    </row>
    <row r="377" spans="1:8">
      <c r="A377" t="s">
        <v>2465</v>
      </c>
      <c r="B377" t="s">
        <v>2464</v>
      </c>
      <c r="F377" t="str">
        <f t="shared" si="15"/>
        <v>&lt;category&gt;&lt;pattern&gt;EG&lt;/pattern&gt;&lt;template&gt;&lt;srai&gt;EGY&lt;/srai&gt;&lt;/template&gt;&lt;/category&gt;</v>
      </c>
      <c r="G377" t="str">
        <f t="shared" si="16"/>
        <v>["EG","EGY"],</v>
      </c>
      <c r="H377" t="str">
        <f t="shared" si="17"/>
        <v>["EGY"],</v>
      </c>
    </row>
    <row r="378" spans="1:8">
      <c r="A378" t="s">
        <v>2530</v>
      </c>
      <c r="B378" t="s">
        <v>2529</v>
      </c>
      <c r="F378" t="str">
        <f t="shared" si="15"/>
        <v>&lt;category&gt;&lt;pattern&gt;ER&lt;/pattern&gt;&lt;template&gt;&lt;srai&gt;ERI&lt;/srai&gt;&lt;/template&gt;&lt;/category&gt;</v>
      </c>
      <c r="G378" t="str">
        <f t="shared" si="16"/>
        <v>["ER","ERI"],</v>
      </c>
      <c r="H378" t="str">
        <f t="shared" si="17"/>
        <v>["ERI"],</v>
      </c>
    </row>
    <row r="379" spans="1:8">
      <c r="A379" t="s">
        <v>3628</v>
      </c>
      <c r="B379" t="s">
        <v>3627</v>
      </c>
      <c r="F379" t="str">
        <f t="shared" si="15"/>
        <v>&lt;category&gt;&lt;pattern&gt;ES&lt;/pattern&gt;&lt;template&gt;&lt;srai&gt;ESP&lt;/srai&gt;&lt;/template&gt;&lt;/category&gt;</v>
      </c>
      <c r="G379" t="str">
        <f t="shared" si="16"/>
        <v>["ES","ESP"],</v>
      </c>
      <c r="H379" t="str">
        <f t="shared" si="17"/>
        <v>["ESP"],</v>
      </c>
    </row>
    <row r="380" spans="1:8">
      <c r="A380" t="s">
        <v>2554</v>
      </c>
      <c r="B380" t="s">
        <v>2553</v>
      </c>
      <c r="F380" t="str">
        <f t="shared" si="15"/>
        <v>&lt;category&gt;&lt;pattern&gt;ET&lt;/pattern&gt;&lt;template&gt;&lt;srai&gt;ETH&lt;/srai&gt;&lt;/template&gt;&lt;/category&gt;</v>
      </c>
      <c r="G380" t="str">
        <f t="shared" si="16"/>
        <v>["ET","ETH"],</v>
      </c>
      <c r="H380" t="str">
        <f t="shared" si="17"/>
        <v>["ETH"],</v>
      </c>
    </row>
    <row r="381" spans="1:8">
      <c r="A381" t="s">
        <v>3136</v>
      </c>
      <c r="B381" t="s">
        <v>3135</v>
      </c>
      <c r="F381" t="str">
        <f t="shared" si="15"/>
        <v>&lt;category&gt;&lt;pattern&gt;FI&lt;/pattern&gt;&lt;template&gt;&lt;srai&gt;FIN&lt;/srai&gt;&lt;/template&gt;&lt;/category&gt;</v>
      </c>
      <c r="G381" t="str">
        <f t="shared" si="16"/>
        <v>["FI","FIN"],</v>
      </c>
      <c r="H381" t="str">
        <f t="shared" si="17"/>
        <v>["FIN"],</v>
      </c>
    </row>
    <row r="382" spans="1:8">
      <c r="A382" t="s">
        <v>2567</v>
      </c>
      <c r="B382" t="s">
        <v>2565</v>
      </c>
      <c r="F382" t="str">
        <f t="shared" si="15"/>
        <v>&lt;category&gt;&lt;pattern&gt;FJ&lt;/pattern&gt;&lt;template&gt;&lt;srai&gt;FJI&lt;/srai&gt;&lt;/template&gt;&lt;/category&gt;</v>
      </c>
      <c r="G382" t="str">
        <f t="shared" si="16"/>
        <v>["FJ","FJI"],</v>
      </c>
      <c r="H382" t="str">
        <f t="shared" si="17"/>
        <v>["FJI"],</v>
      </c>
    </row>
    <row r="383" spans="1:8">
      <c r="A383" t="s">
        <v>3206</v>
      </c>
      <c r="B383" t="s">
        <v>3205</v>
      </c>
      <c r="F383" t="str">
        <f t="shared" si="15"/>
        <v>&lt;category&gt;&lt;pattern&gt;FM&lt;/pattern&gt;&lt;template&gt;&lt;srai&gt;FSM&lt;/srai&gt;&lt;/template&gt;&lt;/category&gt;</v>
      </c>
      <c r="G383" t="str">
        <f t="shared" si="16"/>
        <v>["FM","FSM"],</v>
      </c>
      <c r="H383" t="str">
        <f t="shared" si="17"/>
        <v>["FSM"],</v>
      </c>
    </row>
    <row r="384" spans="1:8">
      <c r="A384" t="s">
        <v>3206</v>
      </c>
      <c r="B384" t="s">
        <v>3205</v>
      </c>
      <c r="F384" t="str">
        <f t="shared" si="15"/>
        <v>&lt;category&gt;&lt;pattern&gt;FM&lt;/pattern&gt;&lt;template&gt;&lt;srai&gt;FSM&lt;/srai&gt;&lt;/template&gt;&lt;/category&gt;</v>
      </c>
      <c r="G384" t="str">
        <f t="shared" si="16"/>
        <v>["FM","FSM"],</v>
      </c>
      <c r="H384" t="str">
        <f t="shared" si="17"/>
        <v>["FSM"],</v>
      </c>
    </row>
    <row r="385" spans="1:8">
      <c r="A385" t="s">
        <v>2933</v>
      </c>
      <c r="B385" t="s">
        <v>2932</v>
      </c>
      <c r="F385" t="str">
        <f t="shared" si="15"/>
        <v>&lt;category&gt;&lt;pattern&gt;FR&lt;/pattern&gt;&lt;template&gt;&lt;srai&gt;FRA&lt;/srai&gt;&lt;/template&gt;&lt;/category&gt;</v>
      </c>
      <c r="G385" t="str">
        <f t="shared" si="16"/>
        <v>["FR","FRA"],</v>
      </c>
      <c r="H385" t="str">
        <f t="shared" si="17"/>
        <v>["FRA"],</v>
      </c>
    </row>
    <row r="386" spans="1:8">
      <c r="A386" t="s">
        <v>2579</v>
      </c>
      <c r="B386" t="s">
        <v>2578</v>
      </c>
      <c r="F386" t="str">
        <f t="shared" si="15"/>
        <v>&lt;category&gt;&lt;pattern&gt;GA&lt;/pattern&gt;&lt;template&gt;&lt;srai&gt;GAB&lt;/srai&gt;&lt;/template&gt;&lt;/category&gt;</v>
      </c>
      <c r="G386" t="str">
        <f t="shared" si="16"/>
        <v>["GA","GAB"],</v>
      </c>
      <c r="H386" t="str">
        <f t="shared" si="17"/>
        <v>["GAB"],</v>
      </c>
    </row>
    <row r="387" spans="1:8">
      <c r="A387" t="s">
        <v>3685</v>
      </c>
      <c r="B387" t="s">
        <v>3684</v>
      </c>
      <c r="F387" t="str">
        <f t="shared" ref="F387:F450" si="18">"&lt;category&gt;&lt;pattern&gt;" &amp; SUBSTITUTE(A387,"&amp;","&amp;amp;") &amp; "&lt;/pattern&gt;&lt;template&gt;&lt;srai&gt;" &amp;B387 &amp; "&lt;/srai&gt;&lt;/template&gt;&lt;/category&gt;"</f>
        <v>&lt;category&gt;&lt;pattern&gt;GB&lt;/pattern&gt;&lt;template&gt;&lt;srai&gt;GBR&lt;/srai&gt;&lt;/template&gt;&lt;/category&gt;</v>
      </c>
      <c r="G387" t="str">
        <f t="shared" ref="G387:G450" si="19">"[""" &amp;A387 &amp; """,""" &amp; B387 &amp; """],"</f>
        <v>["GB","GBR"],</v>
      </c>
      <c r="H387" t="str">
        <f t="shared" ref="H387:H450" si="20">"[""" &amp;B387 &amp; """],"</f>
        <v>["GBR"],</v>
      </c>
    </row>
    <row r="388" spans="1:8">
      <c r="A388" t="s">
        <v>3685</v>
      </c>
      <c r="B388" t="s">
        <v>3684</v>
      </c>
      <c r="F388" t="str">
        <f t="shared" si="18"/>
        <v>&lt;category&gt;&lt;pattern&gt;GB&lt;/pattern&gt;&lt;template&gt;&lt;srai&gt;GBR&lt;/srai&gt;&lt;/template&gt;&lt;/category&gt;</v>
      </c>
      <c r="G388" t="str">
        <f t="shared" si="19"/>
        <v>["GB","GBR"],</v>
      </c>
      <c r="H388" t="str">
        <f t="shared" si="20"/>
        <v>["GBR"],</v>
      </c>
    </row>
    <row r="389" spans="1:8">
      <c r="A389" t="s">
        <v>2616</v>
      </c>
      <c r="B389" t="s">
        <v>2615</v>
      </c>
      <c r="F389" t="str">
        <f t="shared" si="18"/>
        <v>&lt;category&gt;&lt;pattern&gt;GD&lt;/pattern&gt;&lt;template&gt;&lt;srai&gt;GRD&lt;/srai&gt;&lt;/template&gt;&lt;/category&gt;</v>
      </c>
      <c r="G389" t="str">
        <f t="shared" si="19"/>
        <v>["GD","GRD"],</v>
      </c>
      <c r="H389" t="str">
        <f t="shared" si="20"/>
        <v>["GRD"],</v>
      </c>
    </row>
    <row r="390" spans="1:8">
      <c r="A390" t="s">
        <v>2603</v>
      </c>
      <c r="B390" t="s">
        <v>2602</v>
      </c>
      <c r="F390" t="str">
        <f t="shared" si="18"/>
        <v>&lt;category&gt;&lt;pattern&gt;GE&lt;/pattern&gt;&lt;template&gt;&lt;srai&gt;GEO&lt;/srai&gt;&lt;/template&gt;&lt;/category&gt;</v>
      </c>
      <c r="G390" t="str">
        <f t="shared" si="19"/>
        <v>["GE","GEO"],</v>
      </c>
      <c r="H390" t="str">
        <f t="shared" si="20"/>
        <v>["GEO"],</v>
      </c>
    </row>
    <row r="391" spans="1:8">
      <c r="A391" t="s">
        <v>2606</v>
      </c>
      <c r="B391" t="s">
        <v>2605</v>
      </c>
      <c r="F391" t="str">
        <f t="shared" si="18"/>
        <v>&lt;category&gt;&lt;pattern&gt;GH&lt;/pattern&gt;&lt;template&gt;&lt;srai&gt;GHA&lt;/srai&gt;&lt;/template&gt;&lt;/category&gt;</v>
      </c>
      <c r="G391" t="str">
        <f t="shared" si="19"/>
        <v>["GH","GHA"],</v>
      </c>
      <c r="H391" t="str">
        <f t="shared" si="20"/>
        <v>["GHA"],</v>
      </c>
    </row>
    <row r="392" spans="1:8">
      <c r="A392" t="s">
        <v>2590</v>
      </c>
      <c r="B392" t="s">
        <v>2589</v>
      </c>
      <c r="F392" t="str">
        <f t="shared" si="18"/>
        <v>&lt;category&gt;&lt;pattern&gt;GM&lt;/pattern&gt;&lt;template&gt;&lt;srai&gt;GMB&lt;/srai&gt;&lt;/template&gt;&lt;/category&gt;</v>
      </c>
      <c r="G392" t="str">
        <f t="shared" si="19"/>
        <v>["GM","GMB"],</v>
      </c>
      <c r="H392" t="str">
        <f t="shared" si="20"/>
        <v>["GMB"],</v>
      </c>
    </row>
    <row r="393" spans="1:8">
      <c r="A393" t="s">
        <v>2590</v>
      </c>
      <c r="B393" t="s">
        <v>2589</v>
      </c>
      <c r="F393" t="str">
        <f t="shared" si="18"/>
        <v>&lt;category&gt;&lt;pattern&gt;GM&lt;/pattern&gt;&lt;template&gt;&lt;srai&gt;GMB&lt;/srai&gt;&lt;/template&gt;&lt;/category&gt;</v>
      </c>
      <c r="G393" t="str">
        <f t="shared" si="19"/>
        <v>["GM","GMB"],</v>
      </c>
      <c r="H393" t="str">
        <f t="shared" si="20"/>
        <v>["GMB"],</v>
      </c>
    </row>
    <row r="394" spans="1:8">
      <c r="A394" t="s">
        <v>2630</v>
      </c>
      <c r="B394" t="s">
        <v>2629</v>
      </c>
      <c r="F394" t="str">
        <f t="shared" si="18"/>
        <v>&lt;category&gt;&lt;pattern&gt;GN&lt;/pattern&gt;&lt;template&gt;&lt;srai&gt;GIN&lt;/srai&gt;&lt;/template&gt;&lt;/category&gt;</v>
      </c>
      <c r="G394" t="str">
        <f t="shared" si="19"/>
        <v>["GN","GIN"],</v>
      </c>
      <c r="H394" t="str">
        <f t="shared" si="20"/>
        <v>["GIN"],</v>
      </c>
    </row>
    <row r="395" spans="1:8">
      <c r="A395" t="s">
        <v>2486</v>
      </c>
      <c r="B395" t="s">
        <v>2485</v>
      </c>
      <c r="F395" t="str">
        <f t="shared" si="18"/>
        <v>&lt;category&gt;&lt;pattern&gt;GQ&lt;/pattern&gt;&lt;template&gt;&lt;srai&gt;GNQ&lt;/srai&gt;&lt;/template&gt;&lt;/category&gt;</v>
      </c>
      <c r="G395" t="str">
        <f t="shared" si="19"/>
        <v>["GQ","GNQ"],</v>
      </c>
      <c r="H395" t="str">
        <f t="shared" si="20"/>
        <v>["GNQ"],</v>
      </c>
    </row>
    <row r="396" spans="1:8">
      <c r="A396" t="s">
        <v>2947</v>
      </c>
      <c r="B396" t="s">
        <v>2946</v>
      </c>
      <c r="F396" t="str">
        <f t="shared" si="18"/>
        <v>&lt;category&gt;&lt;pattern&gt;GR&lt;/pattern&gt;&lt;template&gt;&lt;srai&gt;GRC&lt;/srai&gt;&lt;/template&gt;&lt;/category&gt;</v>
      </c>
      <c r="G396" t="str">
        <f t="shared" si="19"/>
        <v>["GR","GRC"],</v>
      </c>
      <c r="H396" t="str">
        <f t="shared" si="20"/>
        <v>["GRC"],</v>
      </c>
    </row>
    <row r="397" spans="1:8">
      <c r="A397" t="s">
        <v>2619</v>
      </c>
      <c r="B397" t="s">
        <v>2618</v>
      </c>
      <c r="F397" t="str">
        <f t="shared" si="18"/>
        <v>&lt;category&gt;&lt;pattern&gt;GT&lt;/pattern&gt;&lt;template&gt;&lt;srai&gt;GTM&lt;/srai&gt;&lt;/template&gt;&lt;/category&gt;</v>
      </c>
      <c r="G397" t="str">
        <f t="shared" si="19"/>
        <v>["GT","GTM"],</v>
      </c>
      <c r="H397" t="str">
        <f t="shared" si="20"/>
        <v>["GTM"],</v>
      </c>
    </row>
    <row r="398" spans="1:8">
      <c r="A398" t="s">
        <v>2632</v>
      </c>
      <c r="B398" t="s">
        <v>2631</v>
      </c>
      <c r="F398" t="str">
        <f t="shared" si="18"/>
        <v>&lt;category&gt;&lt;pattern&gt;GW&lt;/pattern&gt;&lt;template&gt;&lt;srai&gt;GNB&lt;/srai&gt;&lt;/template&gt;&lt;/category&gt;</v>
      </c>
      <c r="G398" t="str">
        <f t="shared" si="19"/>
        <v>["GW","GNB"],</v>
      </c>
      <c r="H398" t="str">
        <f t="shared" si="20"/>
        <v>["GNB"],</v>
      </c>
    </row>
    <row r="399" spans="1:8">
      <c r="A399" t="s">
        <v>2635</v>
      </c>
      <c r="B399" t="s">
        <v>2634</v>
      </c>
      <c r="F399" t="str">
        <f t="shared" si="18"/>
        <v>&lt;category&gt;&lt;pattern&gt;GY&lt;/pattern&gt;&lt;template&gt;&lt;srai&gt;GUY&lt;/srai&gt;&lt;/template&gt;&lt;/category&gt;</v>
      </c>
      <c r="G399" t="str">
        <f t="shared" si="19"/>
        <v>["GY","GUY"],</v>
      </c>
      <c r="H399" t="str">
        <f t="shared" si="20"/>
        <v>["GUY"],</v>
      </c>
    </row>
    <row r="400" spans="1:8">
      <c r="A400" t="s">
        <v>2960</v>
      </c>
      <c r="B400" t="s">
        <v>2959</v>
      </c>
      <c r="F400" t="str">
        <f t="shared" si="18"/>
        <v>&lt;category&gt;&lt;pattern&gt;HK&lt;/pattern&gt;&lt;template&gt;&lt;srai&gt;HKG&lt;/srai&gt;&lt;/template&gt;&lt;/category&gt;</v>
      </c>
      <c r="G400" t="str">
        <f t="shared" si="19"/>
        <v>["HK","HKG"],</v>
      </c>
      <c r="H400" t="str">
        <f t="shared" si="20"/>
        <v>["HKG"],</v>
      </c>
    </row>
    <row r="401" spans="1:8">
      <c r="A401" t="s">
        <v>2960</v>
      </c>
      <c r="B401" t="s">
        <v>2959</v>
      </c>
      <c r="F401" t="str">
        <f t="shared" si="18"/>
        <v>&lt;category&gt;&lt;pattern&gt;HK&lt;/pattern&gt;&lt;template&gt;&lt;srai&gt;HKG&lt;/srai&gt;&lt;/template&gt;&lt;/category&gt;</v>
      </c>
      <c r="G401" t="str">
        <f t="shared" si="19"/>
        <v>["HK","HKG"],</v>
      </c>
      <c r="H401" t="str">
        <f t="shared" si="20"/>
        <v>["HKG"],</v>
      </c>
    </row>
    <row r="402" spans="1:8">
      <c r="A402" t="s">
        <v>2648</v>
      </c>
      <c r="B402" t="s">
        <v>2647</v>
      </c>
      <c r="F402" t="str">
        <f t="shared" si="18"/>
        <v>&lt;category&gt;&lt;pattern&gt;HN&lt;/pattern&gt;&lt;template&gt;&lt;srai&gt;HND&lt;/srai&gt;&lt;/template&gt;&lt;/category&gt;</v>
      </c>
      <c r="G402" t="str">
        <f t="shared" si="19"/>
        <v>["HN","HND"],</v>
      </c>
      <c r="H402" t="str">
        <f t="shared" si="20"/>
        <v>["HND"],</v>
      </c>
    </row>
    <row r="403" spans="1:8">
      <c r="A403" t="s">
        <v>2845</v>
      </c>
      <c r="B403" t="s">
        <v>2844</v>
      </c>
      <c r="F403" t="str">
        <f t="shared" si="18"/>
        <v>&lt;category&gt;&lt;pattern&gt;HR&lt;/pattern&gt;&lt;template&gt;&lt;srai&gt;HRV&lt;/srai&gt;&lt;/template&gt;&lt;/category&gt;</v>
      </c>
      <c r="G403" t="str">
        <f t="shared" si="19"/>
        <v>["HR","HRV"],</v>
      </c>
      <c r="H403" t="str">
        <f t="shared" si="20"/>
        <v>["HRV"],</v>
      </c>
    </row>
    <row r="404" spans="1:8">
      <c r="A404" t="s">
        <v>2645</v>
      </c>
      <c r="B404" t="s">
        <v>2644</v>
      </c>
      <c r="F404" t="str">
        <f t="shared" si="18"/>
        <v>&lt;category&gt;&lt;pattern&gt;HT&lt;/pattern&gt;&lt;template&gt;&lt;srai&gt;HTI&lt;/srai&gt;&lt;/template&gt;&lt;/category&gt;</v>
      </c>
      <c r="G404" t="str">
        <f t="shared" si="19"/>
        <v>["HT","HTI"],</v>
      </c>
      <c r="H404" t="str">
        <f t="shared" si="20"/>
        <v>["HTI"],</v>
      </c>
    </row>
    <row r="405" spans="1:8">
      <c r="A405" t="s">
        <v>2857</v>
      </c>
      <c r="B405" t="s">
        <v>2856</v>
      </c>
      <c r="F405" t="str">
        <f t="shared" si="18"/>
        <v>&lt;category&gt;&lt;pattern&gt;HU&lt;/pattern&gt;&lt;template&gt;&lt;srai&gt;HUN&lt;/srai&gt;&lt;/template&gt;&lt;/category&gt;</v>
      </c>
      <c r="G405" t="str">
        <f t="shared" si="19"/>
        <v>["HU","HUN"],</v>
      </c>
      <c r="H405" t="str">
        <f t="shared" si="20"/>
        <v>["HUN"],</v>
      </c>
    </row>
    <row r="406" spans="1:8">
      <c r="A406" t="s">
        <v>2663</v>
      </c>
      <c r="B406" t="s">
        <v>2662</v>
      </c>
      <c r="F406" t="str">
        <f t="shared" si="18"/>
        <v>&lt;category&gt;&lt;pattern&gt;ID&lt;/pattern&gt;&lt;template&gt;&lt;srai&gt;IDN&lt;/srai&gt;&lt;/template&gt;&lt;/category&gt;</v>
      </c>
      <c r="G406" t="str">
        <f t="shared" si="19"/>
        <v>["ID","IDN"],</v>
      </c>
      <c r="H406" t="str">
        <f t="shared" si="20"/>
        <v>["IDN"],</v>
      </c>
    </row>
    <row r="407" spans="1:8">
      <c r="A407" t="s">
        <v>3680</v>
      </c>
      <c r="B407" t="s">
        <v>3679</v>
      </c>
      <c r="F407" t="str">
        <f t="shared" si="18"/>
        <v>&lt;category&gt;&lt;pattern&gt;IE&lt;/pattern&gt;&lt;template&gt;&lt;srai&gt;IRL&lt;/srai&gt;&lt;/template&gt;&lt;/category&gt;</v>
      </c>
      <c r="G407" t="str">
        <f t="shared" si="19"/>
        <v>["IE","IRL"],</v>
      </c>
      <c r="H407" t="str">
        <f t="shared" si="20"/>
        <v>["IRL"],</v>
      </c>
    </row>
    <row r="408" spans="1:8">
      <c r="A408" t="s">
        <v>3002</v>
      </c>
      <c r="B408" t="s">
        <v>3001</v>
      </c>
      <c r="F408" t="str">
        <f t="shared" si="18"/>
        <v>&lt;category&gt;&lt;pattern&gt;IL&lt;/pattern&gt;&lt;template&gt;&lt;srai&gt;ISR&lt;/srai&gt;&lt;/template&gt;&lt;/category&gt;</v>
      </c>
      <c r="G408" t="str">
        <f t="shared" si="19"/>
        <v>["IL","ISR"],</v>
      </c>
      <c r="H408" t="str">
        <f t="shared" si="20"/>
        <v>["ISR"],</v>
      </c>
    </row>
    <row r="409" spans="1:8">
      <c r="A409" t="s">
        <v>2651</v>
      </c>
      <c r="B409" t="s">
        <v>2650</v>
      </c>
      <c r="F409" t="str">
        <f t="shared" si="18"/>
        <v>&lt;category&gt;&lt;pattern&gt;IN&lt;/pattern&gt;&lt;template&gt;&lt;srai&gt;IND&lt;/srai&gt;&lt;/template&gt;&lt;/category&gt;</v>
      </c>
      <c r="G409" t="str">
        <f t="shared" si="19"/>
        <v>["IN","IND"],</v>
      </c>
      <c r="H409" t="str">
        <f t="shared" si="20"/>
        <v>["IND"],</v>
      </c>
    </row>
    <row r="410" spans="1:8">
      <c r="A410" t="s">
        <v>2999</v>
      </c>
      <c r="B410" t="s">
        <v>2998</v>
      </c>
      <c r="F410" t="str">
        <f t="shared" si="18"/>
        <v>&lt;category&gt;&lt;pattern&gt;IQ&lt;/pattern&gt;&lt;template&gt;&lt;srai&gt;IRQ&lt;/srai&gt;&lt;/template&gt;&lt;/category&gt;</v>
      </c>
      <c r="G410" t="str">
        <f t="shared" si="19"/>
        <v>["IQ","IRQ"],</v>
      </c>
      <c r="H410" t="str">
        <f t="shared" si="20"/>
        <v>["IRQ"],</v>
      </c>
    </row>
    <row r="411" spans="1:8">
      <c r="A411" t="s">
        <v>2986</v>
      </c>
      <c r="B411" t="s">
        <v>2985</v>
      </c>
      <c r="F411" t="str">
        <f t="shared" si="18"/>
        <v>&lt;category&gt;&lt;pattern&gt;IR&lt;/pattern&gt;&lt;template&gt;&lt;srai&gt;IRN&lt;/srai&gt;&lt;/template&gt;&lt;/category&gt;</v>
      </c>
      <c r="G411" t="str">
        <f t="shared" si="19"/>
        <v>["IR","IRN"],</v>
      </c>
      <c r="H411" t="str">
        <f t="shared" si="20"/>
        <v>["IRN"],</v>
      </c>
    </row>
    <row r="412" spans="1:8">
      <c r="A412" t="s">
        <v>2986</v>
      </c>
      <c r="B412" t="s">
        <v>2985</v>
      </c>
      <c r="F412" t="str">
        <f t="shared" si="18"/>
        <v>&lt;category&gt;&lt;pattern&gt;IR&lt;/pattern&gt;&lt;template&gt;&lt;srai&gt;IRN&lt;/srai&gt;&lt;/template&gt;&lt;/category&gt;</v>
      </c>
      <c r="G412" t="str">
        <f t="shared" si="19"/>
        <v>["IR","IRN"],</v>
      </c>
      <c r="H412" t="str">
        <f t="shared" si="20"/>
        <v>["IRN"],</v>
      </c>
    </row>
    <row r="413" spans="1:8">
      <c r="A413" t="s">
        <v>3148</v>
      </c>
      <c r="B413" t="s">
        <v>3147</v>
      </c>
      <c r="F413" t="str">
        <f t="shared" si="18"/>
        <v>&lt;category&gt;&lt;pattern&gt;IS&lt;/pattern&gt;&lt;template&gt;&lt;srai&gt;ISL&lt;/srai&gt;&lt;/template&gt;&lt;/category&gt;</v>
      </c>
      <c r="G413" t="str">
        <f t="shared" si="19"/>
        <v>["IS","ISL"],</v>
      </c>
      <c r="H413" t="str">
        <f t="shared" si="20"/>
        <v>["ISL"],</v>
      </c>
    </row>
    <row r="414" spans="1:8">
      <c r="A414" t="s">
        <v>3005</v>
      </c>
      <c r="B414" t="s">
        <v>3004</v>
      </c>
      <c r="F414" t="str">
        <f t="shared" si="18"/>
        <v>&lt;category&gt;&lt;pattern&gt;IT&lt;/pattern&gt;&lt;template&gt;&lt;srai&gt;ITA&lt;/srai&gt;&lt;/template&gt;&lt;/category&gt;</v>
      </c>
      <c r="G414" t="str">
        <f t="shared" si="19"/>
        <v>["IT","ITA"],</v>
      </c>
      <c r="H414" t="str">
        <f t="shared" si="20"/>
        <v>["ITA"],</v>
      </c>
    </row>
    <row r="415" spans="1:8">
      <c r="A415" t="s">
        <v>2674</v>
      </c>
      <c r="B415" t="s">
        <v>2673</v>
      </c>
      <c r="F415" t="str">
        <f t="shared" si="18"/>
        <v>&lt;category&gt;&lt;pattern&gt;JM&lt;/pattern&gt;&lt;template&gt;&lt;srai&gt;JAM&lt;/srai&gt;&lt;/template&gt;&lt;/category&gt;</v>
      </c>
      <c r="G415" t="str">
        <f t="shared" si="19"/>
        <v>["JM","JAM"],</v>
      </c>
      <c r="H415" t="str">
        <f t="shared" si="20"/>
        <v>["JAM"],</v>
      </c>
    </row>
    <row r="416" spans="1:8">
      <c r="A416" t="s">
        <v>3020</v>
      </c>
      <c r="B416" t="s">
        <v>3019</v>
      </c>
      <c r="F416" t="str">
        <f t="shared" si="18"/>
        <v>&lt;category&gt;&lt;pattern&gt;JO&lt;/pattern&gt;&lt;template&gt;&lt;srai&gt;JOR&lt;/srai&gt;&lt;/template&gt;&lt;/category&gt;</v>
      </c>
      <c r="G416" t="str">
        <f t="shared" si="19"/>
        <v>["JO","JOR"],</v>
      </c>
      <c r="H416" t="str">
        <f t="shared" si="20"/>
        <v>["JOR"],</v>
      </c>
    </row>
    <row r="417" spans="1:8">
      <c r="A417" t="s">
        <v>3017</v>
      </c>
      <c r="B417" t="s">
        <v>3016</v>
      </c>
      <c r="F417" t="str">
        <f t="shared" si="18"/>
        <v>&lt;category&gt;&lt;pattern&gt;JP&lt;/pattern&gt;&lt;template&gt;&lt;srai&gt;JPN&lt;/srai&gt;&lt;/template&gt;&lt;/category&gt;</v>
      </c>
      <c r="G417" t="str">
        <f t="shared" si="19"/>
        <v>["JP","JPN"],</v>
      </c>
      <c r="H417" t="str">
        <f t="shared" si="20"/>
        <v>["JPN"],</v>
      </c>
    </row>
    <row r="418" spans="1:8">
      <c r="A418" t="s">
        <v>2695</v>
      </c>
      <c r="B418" t="s">
        <v>2694</v>
      </c>
      <c r="F418" t="str">
        <f t="shared" si="18"/>
        <v>&lt;category&gt;&lt;pattern&gt;KE&lt;/pattern&gt;&lt;template&gt;&lt;srai&gt;KEN&lt;/srai&gt;&lt;/template&gt;&lt;/category&gt;</v>
      </c>
      <c r="G418" t="str">
        <f t="shared" si="19"/>
        <v>["KE","KEN"],</v>
      </c>
      <c r="H418" t="str">
        <f t="shared" si="20"/>
        <v>["KEN"],</v>
      </c>
    </row>
    <row r="419" spans="1:8">
      <c r="A419" t="s">
        <v>2712</v>
      </c>
      <c r="B419" t="s">
        <v>2711</v>
      </c>
      <c r="F419" t="str">
        <f t="shared" si="18"/>
        <v>&lt;category&gt;&lt;pattern&gt;KG&lt;/pattern&gt;&lt;template&gt;&lt;srai&gt;KGZ&lt;/srai&gt;&lt;/template&gt;&lt;/category&gt;</v>
      </c>
      <c r="G419" t="str">
        <f t="shared" si="19"/>
        <v>["KG","KGZ"],</v>
      </c>
      <c r="H419" t="str">
        <f t="shared" si="20"/>
        <v>["KGZ"],</v>
      </c>
    </row>
    <row r="420" spans="1:8">
      <c r="A420" t="s">
        <v>2712</v>
      </c>
      <c r="B420" t="s">
        <v>2711</v>
      </c>
      <c r="F420" t="str">
        <f t="shared" si="18"/>
        <v>&lt;category&gt;&lt;pattern&gt;KG&lt;/pattern&gt;&lt;template&gt;&lt;srai&gt;KGZ&lt;/srai&gt;&lt;/template&gt;&lt;/category&gt;</v>
      </c>
      <c r="G420" t="str">
        <f t="shared" si="19"/>
        <v>["KG","KGZ"],</v>
      </c>
      <c r="H420" t="str">
        <f t="shared" si="20"/>
        <v>["KGZ"],</v>
      </c>
    </row>
    <row r="421" spans="1:8">
      <c r="A421" t="s">
        <v>2342</v>
      </c>
      <c r="B421" t="s">
        <v>2340</v>
      </c>
      <c r="F421" t="str">
        <f t="shared" si="18"/>
        <v>&lt;category&gt;&lt;pattern&gt;KH&lt;/pattern&gt;&lt;template&gt;&lt;srai&gt;KHM&lt;/srai&gt;&lt;/template&gt;&lt;/category&gt;</v>
      </c>
      <c r="G421" t="str">
        <f t="shared" si="19"/>
        <v>["KH","KHM"],</v>
      </c>
      <c r="H421" t="str">
        <f t="shared" si="20"/>
        <v>["KHM"],</v>
      </c>
    </row>
    <row r="422" spans="1:8">
      <c r="A422" t="s">
        <v>2342</v>
      </c>
      <c r="B422" t="s">
        <v>2340</v>
      </c>
      <c r="F422" t="str">
        <f t="shared" si="18"/>
        <v>&lt;category&gt;&lt;pattern&gt;KH&lt;/pattern&gt;&lt;template&gt;&lt;srai&gt;KHM&lt;/srai&gt;&lt;/template&gt;&lt;/category&gt;</v>
      </c>
      <c r="G422" t="str">
        <f t="shared" si="19"/>
        <v>["KH","KHM"],</v>
      </c>
      <c r="H422" t="str">
        <f t="shared" si="20"/>
        <v>["KHM"],</v>
      </c>
    </row>
    <row r="423" spans="1:8">
      <c r="A423" t="s">
        <v>2707</v>
      </c>
      <c r="B423" t="s">
        <v>2705</v>
      </c>
      <c r="F423" t="str">
        <f t="shared" si="18"/>
        <v>&lt;category&gt;&lt;pattern&gt;KI&lt;/pattern&gt;&lt;template&gt;&lt;srai&gt;KIR&lt;/srai&gt;&lt;/template&gt;&lt;/category&gt;</v>
      </c>
      <c r="G423" t="str">
        <f t="shared" si="19"/>
        <v>["KI","KIR"],</v>
      </c>
      <c r="H423" t="str">
        <f t="shared" si="20"/>
        <v>["KIR"],</v>
      </c>
    </row>
    <row r="424" spans="1:8">
      <c r="A424" t="s">
        <v>2384</v>
      </c>
      <c r="B424" t="s">
        <v>2383</v>
      </c>
      <c r="F424" t="str">
        <f t="shared" si="18"/>
        <v>&lt;category&gt;&lt;pattern&gt;KM&lt;/pattern&gt;&lt;template&gt;&lt;srai&gt;COM&lt;/srai&gt;&lt;/template&gt;&lt;/category&gt;</v>
      </c>
      <c r="G424" t="str">
        <f t="shared" si="19"/>
        <v>["KM","COM"],</v>
      </c>
      <c r="H424" t="str">
        <f t="shared" si="20"/>
        <v>["COM"],</v>
      </c>
    </row>
    <row r="425" spans="1:8">
      <c r="A425" t="s">
        <v>3544</v>
      </c>
      <c r="B425" t="s">
        <v>3543</v>
      </c>
      <c r="F425" t="str">
        <f t="shared" si="18"/>
        <v>&lt;category&gt;&lt;pattern&gt;KN&lt;/pattern&gt;&lt;template&gt;&lt;srai&gt;KNA&lt;/srai&gt;&lt;/template&gt;&lt;/category&gt;</v>
      </c>
      <c r="G425" t="str">
        <f t="shared" si="19"/>
        <v>["KN","KNA"],</v>
      </c>
      <c r="H425" t="str">
        <f t="shared" si="20"/>
        <v>["KNA"],</v>
      </c>
    </row>
    <row r="426" spans="1:8">
      <c r="A426" t="s">
        <v>3544</v>
      </c>
      <c r="B426" t="s">
        <v>3543</v>
      </c>
      <c r="F426" t="str">
        <f t="shared" si="18"/>
        <v>&lt;category&gt;&lt;pattern&gt;KN&lt;/pattern&gt;&lt;template&gt;&lt;srai&gt;KNA&lt;/srai&gt;&lt;/template&gt;&lt;/category&gt;</v>
      </c>
      <c r="G426" t="str">
        <f t="shared" si="19"/>
        <v>["KN","KNA"],</v>
      </c>
      <c r="H426" t="str">
        <f t="shared" si="20"/>
        <v>["KNA"],</v>
      </c>
    </row>
    <row r="427" spans="1:8">
      <c r="A427" t="s">
        <v>2710</v>
      </c>
      <c r="B427" t="s">
        <v>2709</v>
      </c>
      <c r="F427" t="str">
        <f t="shared" si="18"/>
        <v>&lt;category&gt;&lt;pattern&gt;KP&lt;/pattern&gt;&lt;template&gt;&lt;srai&gt;PRK&lt;/srai&gt;&lt;/template&gt;&lt;/category&gt;</v>
      </c>
      <c r="G427" t="str">
        <f t="shared" si="19"/>
        <v>["KP","PRK"],</v>
      </c>
      <c r="H427" t="str">
        <f t="shared" si="20"/>
        <v>["PRK"],</v>
      </c>
    </row>
    <row r="428" spans="1:8">
      <c r="A428" t="s">
        <v>2710</v>
      </c>
      <c r="B428" t="s">
        <v>2709</v>
      </c>
      <c r="F428" t="str">
        <f t="shared" si="18"/>
        <v>&lt;category&gt;&lt;pattern&gt;KP&lt;/pattern&gt;&lt;template&gt;&lt;srai&gt;PRK&lt;/srai&gt;&lt;/template&gt;&lt;/category&gt;</v>
      </c>
      <c r="G428" t="str">
        <f t="shared" si="19"/>
        <v>["KP","PRK"],</v>
      </c>
      <c r="H428" t="str">
        <f t="shared" si="20"/>
        <v>["PRK"],</v>
      </c>
    </row>
    <row r="429" spans="1:8">
      <c r="A429" t="s">
        <v>3032</v>
      </c>
      <c r="B429" t="s">
        <v>3031</v>
      </c>
      <c r="F429" t="str">
        <f t="shared" si="18"/>
        <v>&lt;category&gt;&lt;pattern&gt;KR&lt;/pattern&gt;&lt;template&gt;&lt;srai&gt;KOR&lt;/srai&gt;&lt;/template&gt;&lt;/category&gt;</v>
      </c>
      <c r="G429" t="str">
        <f t="shared" si="19"/>
        <v>["KR","KOR"],</v>
      </c>
      <c r="H429" t="str">
        <f t="shared" si="20"/>
        <v>["KOR"],</v>
      </c>
    </row>
    <row r="430" spans="1:8">
      <c r="A430" t="s">
        <v>3032</v>
      </c>
      <c r="B430" t="s">
        <v>3031</v>
      </c>
      <c r="F430" t="str">
        <f t="shared" si="18"/>
        <v>&lt;category&gt;&lt;pattern&gt;KR&lt;/pattern&gt;&lt;template&gt;&lt;srai&gt;KOR&lt;/srai&gt;&lt;/template&gt;&lt;/category&gt;</v>
      </c>
      <c r="G430" t="str">
        <f t="shared" si="19"/>
        <v>["KR","KOR"],</v>
      </c>
      <c r="H430" t="str">
        <f t="shared" si="20"/>
        <v>["KOR"],</v>
      </c>
    </row>
    <row r="431" spans="1:8">
      <c r="A431" t="s">
        <v>3032</v>
      </c>
      <c r="B431" t="s">
        <v>3031</v>
      </c>
      <c r="F431" t="str">
        <f t="shared" si="18"/>
        <v>&lt;category&gt;&lt;pattern&gt;KR&lt;/pattern&gt;&lt;template&gt;&lt;srai&gt;KOR&lt;/srai&gt;&lt;/template&gt;&lt;/category&gt;</v>
      </c>
      <c r="G431" t="str">
        <f t="shared" si="19"/>
        <v>["KR","KOR"],</v>
      </c>
      <c r="H431" t="str">
        <f t="shared" si="20"/>
        <v>["KOR"],</v>
      </c>
    </row>
    <row r="432" spans="1:8">
      <c r="A432" t="s">
        <v>3042</v>
      </c>
      <c r="B432" t="s">
        <v>3041</v>
      </c>
      <c r="F432" t="str">
        <f t="shared" si="18"/>
        <v>&lt;category&gt;&lt;pattern&gt;KW&lt;/pattern&gt;&lt;template&gt;&lt;srai&gt;KWT&lt;/srai&gt;&lt;/template&gt;&lt;/category&gt;</v>
      </c>
      <c r="G432" t="str">
        <f t="shared" si="19"/>
        <v>["KW","KWT"],</v>
      </c>
      <c r="H432" t="str">
        <f t="shared" si="20"/>
        <v>["KWT"],</v>
      </c>
    </row>
    <row r="433" spans="1:8">
      <c r="A433" t="s">
        <v>2359</v>
      </c>
      <c r="B433" t="s">
        <v>2358</v>
      </c>
      <c r="F433" t="str">
        <f t="shared" si="18"/>
        <v>&lt;category&gt;&lt;pattern&gt;KY&lt;/pattern&gt;&lt;template&gt;&lt;srai&gt;CYM&lt;/srai&gt;&lt;/template&gt;&lt;/category&gt;</v>
      </c>
      <c r="G433" t="str">
        <f t="shared" si="19"/>
        <v>["KY","CYM"],</v>
      </c>
      <c r="H433" t="str">
        <f t="shared" si="20"/>
        <v>["CYM"],</v>
      </c>
    </row>
    <row r="434" spans="1:8">
      <c r="A434" t="s">
        <v>2683</v>
      </c>
      <c r="B434" t="s">
        <v>2681</v>
      </c>
      <c r="F434" t="str">
        <f t="shared" si="18"/>
        <v>&lt;category&gt;&lt;pattern&gt;KZ&lt;/pattern&gt;&lt;template&gt;&lt;srai&gt;KAZ&lt;/srai&gt;&lt;/template&gt;&lt;/category&gt;</v>
      </c>
      <c r="G434" t="str">
        <f t="shared" si="19"/>
        <v>["KZ","KAZ"],</v>
      </c>
      <c r="H434" t="str">
        <f t="shared" si="20"/>
        <v>["KAZ"],</v>
      </c>
    </row>
    <row r="435" spans="1:8">
      <c r="A435" t="s">
        <v>2683</v>
      </c>
      <c r="B435" t="s">
        <v>2681</v>
      </c>
      <c r="F435" t="str">
        <f t="shared" si="18"/>
        <v>&lt;category&gt;&lt;pattern&gt;KZ&lt;/pattern&gt;&lt;template&gt;&lt;srai&gt;KAZ&lt;/srai&gt;&lt;/template&gt;&lt;/category&gt;</v>
      </c>
      <c r="G435" t="str">
        <f t="shared" si="19"/>
        <v>["KZ","KAZ"],</v>
      </c>
      <c r="H435" t="str">
        <f t="shared" si="20"/>
        <v>["KAZ"],</v>
      </c>
    </row>
    <row r="436" spans="1:8">
      <c r="A436" t="s">
        <v>2723</v>
      </c>
      <c r="B436" t="s">
        <v>2722</v>
      </c>
      <c r="F436" t="str">
        <f t="shared" si="18"/>
        <v>&lt;category&gt;&lt;pattern&gt;LA&lt;/pattern&gt;&lt;template&gt;&lt;srai&gt;LAO&lt;/srai&gt;&lt;/template&gt;&lt;/category&gt;</v>
      </c>
      <c r="G436" t="str">
        <f t="shared" si="19"/>
        <v>["LA","LAO"],</v>
      </c>
      <c r="H436" t="str">
        <f t="shared" si="20"/>
        <v>["LAO"],</v>
      </c>
    </row>
    <row r="437" spans="1:8">
      <c r="A437" t="s">
        <v>2723</v>
      </c>
      <c r="B437" t="s">
        <v>2722</v>
      </c>
      <c r="F437" t="str">
        <f t="shared" si="18"/>
        <v>&lt;category&gt;&lt;pattern&gt;LA&lt;/pattern&gt;&lt;template&gt;&lt;srai&gt;LAO&lt;/srai&gt;&lt;/template&gt;&lt;/category&gt;</v>
      </c>
      <c r="G437" t="str">
        <f t="shared" si="19"/>
        <v>["LA","LAO"],</v>
      </c>
      <c r="H437" t="str">
        <f t="shared" si="20"/>
        <v>["LAO"],</v>
      </c>
    </row>
    <row r="438" spans="1:8">
      <c r="A438" t="s">
        <v>3050</v>
      </c>
      <c r="B438" t="s">
        <v>3049</v>
      </c>
      <c r="F438" t="str">
        <f t="shared" si="18"/>
        <v>&lt;category&gt;&lt;pattern&gt;LB&lt;/pattern&gt;&lt;template&gt;&lt;srai&gt;LBN&lt;/srai&gt;&lt;/template&gt;&lt;/category&gt;</v>
      </c>
      <c r="G438" t="str">
        <f t="shared" si="19"/>
        <v>["LB","LBN"],</v>
      </c>
      <c r="H438" t="str">
        <f t="shared" si="20"/>
        <v>["LBN"],</v>
      </c>
    </row>
    <row r="439" spans="1:8">
      <c r="A439" t="s">
        <v>3556</v>
      </c>
      <c r="B439" t="s">
        <v>3555</v>
      </c>
      <c r="F439" t="str">
        <f t="shared" si="18"/>
        <v>&lt;category&gt;&lt;pattern&gt;LC&lt;/pattern&gt;&lt;template&gt;&lt;srai&gt;LCA&lt;/srai&gt;&lt;/template&gt;&lt;/category&gt;</v>
      </c>
      <c r="G439" t="str">
        <f t="shared" si="19"/>
        <v>["LC","LCA"],</v>
      </c>
      <c r="H439" t="str">
        <f t="shared" si="20"/>
        <v>["LCA"],</v>
      </c>
    </row>
    <row r="440" spans="1:8">
      <c r="A440" t="s">
        <v>3556</v>
      </c>
      <c r="B440" t="s">
        <v>3555</v>
      </c>
      <c r="F440" t="str">
        <f t="shared" si="18"/>
        <v>&lt;category&gt;&lt;pattern&gt;LC&lt;/pattern&gt;&lt;template&gt;&lt;srai&gt;LCA&lt;/srai&gt;&lt;/template&gt;&lt;/category&gt;</v>
      </c>
      <c r="G440" t="str">
        <f t="shared" si="19"/>
        <v>["LC","LCA"],</v>
      </c>
      <c r="H440" t="str">
        <f t="shared" si="20"/>
        <v>["LCA"],</v>
      </c>
    </row>
    <row r="441" spans="1:8">
      <c r="A441" t="s">
        <v>3541</v>
      </c>
      <c r="B441" t="s">
        <v>3540</v>
      </c>
      <c r="F441" t="str">
        <f t="shared" si="18"/>
        <v>&lt;category&gt;&lt;pattern&gt;LK&lt;/pattern&gt;&lt;template&gt;&lt;srai&gt;LKA&lt;/srai&gt;&lt;/template&gt;&lt;/category&gt;</v>
      </c>
      <c r="G441" t="str">
        <f t="shared" si="19"/>
        <v>["LK","LKA"],</v>
      </c>
      <c r="H441" t="str">
        <f t="shared" si="20"/>
        <v>["LKA"],</v>
      </c>
    </row>
    <row r="442" spans="1:8">
      <c r="A442" t="s">
        <v>2747</v>
      </c>
      <c r="B442" t="s">
        <v>2746</v>
      </c>
      <c r="F442" t="str">
        <f t="shared" si="18"/>
        <v>&lt;category&gt;&lt;pattern&gt;LR&lt;/pattern&gt;&lt;template&gt;&lt;srai&gt;LBR&lt;/srai&gt;&lt;/template&gt;&lt;/category&gt;</v>
      </c>
      <c r="G442" t="str">
        <f t="shared" si="19"/>
        <v>["LR","LBR"],</v>
      </c>
      <c r="H442" t="str">
        <f t="shared" si="20"/>
        <v>["LBR"],</v>
      </c>
    </row>
    <row r="443" spans="1:8">
      <c r="A443" t="s">
        <v>2736</v>
      </c>
      <c r="B443" t="s">
        <v>2735</v>
      </c>
      <c r="F443" t="str">
        <f t="shared" si="18"/>
        <v>&lt;category&gt;&lt;pattern&gt;LS&lt;/pattern&gt;&lt;template&gt;&lt;srai&gt;LSO&lt;/srai&gt;&lt;/template&gt;&lt;/category&gt;</v>
      </c>
      <c r="G443" t="str">
        <f t="shared" si="19"/>
        <v>["LS","LSO"],</v>
      </c>
      <c r="H443" t="str">
        <f t="shared" si="20"/>
        <v>["LSO"],</v>
      </c>
    </row>
    <row r="444" spans="1:8">
      <c r="A444" t="s">
        <v>3267</v>
      </c>
      <c r="B444" t="s">
        <v>3266</v>
      </c>
      <c r="F444" t="str">
        <f t="shared" si="18"/>
        <v>&lt;category&gt;&lt;pattern&gt;LT&lt;/pattern&gt;&lt;template&gt;&lt;srai&gt;LTU&lt;/srai&gt;&lt;/template&gt;&lt;/category&gt;</v>
      </c>
      <c r="G444" t="str">
        <f t="shared" si="19"/>
        <v>["LT","LTU"],</v>
      </c>
      <c r="H444" t="str">
        <f t="shared" si="20"/>
        <v>["LTU"],</v>
      </c>
    </row>
    <row r="445" spans="1:8">
      <c r="A445" t="s">
        <v>2162</v>
      </c>
      <c r="B445" t="s">
        <v>2161</v>
      </c>
      <c r="F445" t="str">
        <f t="shared" si="18"/>
        <v>&lt;category&gt;&lt;pattern&gt;LU&lt;/pattern&gt;&lt;template&gt;&lt;srai&gt;LUX&lt;/srai&gt;&lt;/template&gt;&lt;/category&gt;</v>
      </c>
      <c r="G445" t="str">
        <f t="shared" si="19"/>
        <v>["LU","LUX"],</v>
      </c>
      <c r="H445" t="str">
        <f t="shared" si="20"/>
        <v>["LUX"],</v>
      </c>
    </row>
    <row r="446" spans="1:8">
      <c r="A446" t="s">
        <v>3264</v>
      </c>
      <c r="B446" t="s">
        <v>3263</v>
      </c>
      <c r="F446" t="str">
        <f t="shared" si="18"/>
        <v>&lt;category&gt;&lt;pattern&gt;LV&lt;/pattern&gt;&lt;template&gt;&lt;srai&gt;LVA&lt;/srai&gt;&lt;/template&gt;&lt;/category&gt;</v>
      </c>
      <c r="G446" t="str">
        <f t="shared" si="19"/>
        <v>["LV","LVA"],</v>
      </c>
      <c r="H446" t="str">
        <f t="shared" si="20"/>
        <v>["LVA"],</v>
      </c>
    </row>
    <row r="447" spans="1:8">
      <c r="A447" t="s">
        <v>2750</v>
      </c>
      <c r="B447" t="s">
        <v>2749</v>
      </c>
      <c r="F447" t="str">
        <f t="shared" si="18"/>
        <v>&lt;category&gt;&lt;pattern&gt;LY&lt;/pattern&gt;&lt;template&gt;&lt;srai&gt;LBY&lt;/srai&gt;&lt;/template&gt;&lt;/category&gt;</v>
      </c>
      <c r="G447" t="str">
        <f t="shared" si="19"/>
        <v>["LY","LBY"],</v>
      </c>
      <c r="H447" t="str">
        <f t="shared" si="20"/>
        <v>["LBY"],</v>
      </c>
    </row>
    <row r="448" spans="1:8">
      <c r="A448" t="s">
        <v>3338</v>
      </c>
      <c r="B448" t="s">
        <v>3337</v>
      </c>
      <c r="F448" t="str">
        <f t="shared" si="18"/>
        <v>&lt;category&gt;&lt;pattern&gt;MA&lt;/pattern&gt;&lt;template&gt;&lt;srai&gt;MAR&lt;/srai&gt;&lt;/template&gt;&lt;/category&gt;</v>
      </c>
      <c r="G448" t="str">
        <f t="shared" si="19"/>
        <v>["MA","MAR"],</v>
      </c>
      <c r="H448" t="str">
        <f t="shared" si="20"/>
        <v>["MAR"],</v>
      </c>
    </row>
    <row r="449" spans="1:8">
      <c r="A449" t="s">
        <v>3108</v>
      </c>
      <c r="B449" t="s">
        <v>3107</v>
      </c>
      <c r="F449" t="str">
        <f t="shared" si="18"/>
        <v>&lt;category&gt;&lt;pattern&gt;MC&lt;/pattern&gt;&lt;template&gt;&lt;srai&gt;MCO&lt;/srai&gt;&lt;/template&gt;&lt;/category&gt;</v>
      </c>
      <c r="G449" t="str">
        <f t="shared" si="19"/>
        <v>["MC","MCO"],</v>
      </c>
      <c r="H449" t="str">
        <f t="shared" si="20"/>
        <v>["MCO"],</v>
      </c>
    </row>
    <row r="450" spans="1:8">
      <c r="A450" t="s">
        <v>3217</v>
      </c>
      <c r="B450" t="s">
        <v>3216</v>
      </c>
      <c r="F450" t="str">
        <f t="shared" si="18"/>
        <v>&lt;category&gt;&lt;pattern&gt;MD&lt;/pattern&gt;&lt;template&gt;&lt;srai&gt;MDA&lt;/srai&gt;&lt;/template&gt;&lt;/category&gt;</v>
      </c>
      <c r="G450" t="str">
        <f t="shared" si="19"/>
        <v>["MD","MDA"],</v>
      </c>
      <c r="H450" t="str">
        <f t="shared" si="20"/>
        <v>["MDA"],</v>
      </c>
    </row>
    <row r="451" spans="1:8">
      <c r="A451" t="s">
        <v>3217</v>
      </c>
      <c r="B451" t="s">
        <v>3216</v>
      </c>
      <c r="F451" t="str">
        <f t="shared" ref="F451:F514" si="21">"&lt;category&gt;&lt;pattern&gt;" &amp; SUBSTITUTE(A451,"&amp;","&amp;amp;") &amp; "&lt;/pattern&gt;&lt;template&gt;&lt;srai&gt;" &amp;B451 &amp; "&lt;/srai&gt;&lt;/template&gt;&lt;/category&gt;"</f>
        <v>&lt;category&gt;&lt;pattern&gt;MD&lt;/pattern&gt;&lt;template&gt;&lt;srai&gt;MDA&lt;/srai&gt;&lt;/template&gt;&lt;/category&gt;</v>
      </c>
      <c r="G451" t="str">
        <f t="shared" ref="G451:G514" si="22">"[""" &amp;A451 &amp; """,""" &amp; B451 &amp; """],"</f>
        <v>["MD","MDA"],</v>
      </c>
      <c r="H451" t="str">
        <f t="shared" ref="H451:H514" si="23">"[""" &amp;B451 &amp; """],"</f>
        <v>["MDA"],</v>
      </c>
    </row>
    <row r="452" spans="1:8">
      <c r="A452" t="s">
        <v>2895</v>
      </c>
      <c r="B452" t="s">
        <v>2894</v>
      </c>
      <c r="F452" t="str">
        <f t="shared" si="21"/>
        <v>&lt;category&gt;&lt;pattern&gt;ME&lt;/pattern&gt;&lt;template&gt;&lt;srai&gt;MNE&lt;/srai&gt;&lt;/template&gt;&lt;/category&gt;</v>
      </c>
      <c r="G452" t="str">
        <f t="shared" si="22"/>
        <v>["ME","MNE"],</v>
      </c>
      <c r="H452" t="str">
        <f t="shared" si="23"/>
        <v>["MNE"],</v>
      </c>
    </row>
    <row r="453" spans="1:8">
      <c r="A453" t="s">
        <v>2761</v>
      </c>
      <c r="B453" t="s">
        <v>2760</v>
      </c>
      <c r="F453" t="str">
        <f t="shared" si="21"/>
        <v>&lt;category&gt;&lt;pattern&gt;MG&lt;/pattern&gt;&lt;template&gt;&lt;srai&gt;MDG&lt;/srai&gt;&lt;/template&gt;&lt;/category&gt;</v>
      </c>
      <c r="G453" t="str">
        <f t="shared" si="22"/>
        <v>["MG","MDG"],</v>
      </c>
      <c r="H453" t="str">
        <f t="shared" si="23"/>
        <v>["MDG"],</v>
      </c>
    </row>
    <row r="454" spans="1:8">
      <c r="A454" t="s">
        <v>2796</v>
      </c>
      <c r="B454" t="s">
        <v>2795</v>
      </c>
      <c r="F454" t="str">
        <f t="shared" si="21"/>
        <v>&lt;category&gt;&lt;pattern&gt;MH&lt;/pattern&gt;&lt;template&gt;&lt;srai&gt;MHL&lt;/srai&gt;&lt;/template&gt;&lt;/category&gt;</v>
      </c>
      <c r="G454" t="str">
        <f t="shared" si="22"/>
        <v>["MH","MHL"],</v>
      </c>
      <c r="H454" t="str">
        <f t="shared" si="23"/>
        <v>["MHL"],</v>
      </c>
    </row>
    <row r="455" spans="1:8">
      <c r="A455" t="s">
        <v>2870</v>
      </c>
      <c r="B455" t="s">
        <v>2869</v>
      </c>
      <c r="F455" t="str">
        <f t="shared" si="21"/>
        <v>&lt;category&gt;&lt;pattern&gt;MK&lt;/pattern&gt;&lt;template&gt;&lt;srai&gt;MKD&lt;/srai&gt;&lt;/template&gt;&lt;/category&gt;</v>
      </c>
      <c r="G455" t="str">
        <f t="shared" si="22"/>
        <v>["MK","MKD"],</v>
      </c>
      <c r="H455" t="str">
        <f t="shared" si="23"/>
        <v>["MKD"],</v>
      </c>
    </row>
    <row r="456" spans="1:8">
      <c r="A456" t="s">
        <v>2870</v>
      </c>
      <c r="B456" t="s">
        <v>2869</v>
      </c>
      <c r="F456" t="str">
        <f t="shared" si="21"/>
        <v>&lt;category&gt;&lt;pattern&gt;MK&lt;/pattern&gt;&lt;template&gt;&lt;srai&gt;MKD&lt;/srai&gt;&lt;/template&gt;&lt;/category&gt;</v>
      </c>
      <c r="G456" t="str">
        <f t="shared" si="22"/>
        <v>["MK","MKD"],</v>
      </c>
      <c r="H456" t="str">
        <f t="shared" si="23"/>
        <v>["MKD"],</v>
      </c>
    </row>
    <row r="457" spans="1:8">
      <c r="A457" t="s">
        <v>2785</v>
      </c>
      <c r="B457" t="s">
        <v>2784</v>
      </c>
      <c r="F457" t="str">
        <f t="shared" si="21"/>
        <v>&lt;category&gt;&lt;pattern&gt;ML&lt;/pattern&gt;&lt;template&gt;&lt;srai&gt;MLI&lt;/srai&gt;&lt;/template&gt;&lt;/category&gt;</v>
      </c>
      <c r="G457" t="str">
        <f t="shared" si="22"/>
        <v>["ML","MLI"],</v>
      </c>
      <c r="H457" t="str">
        <f t="shared" si="23"/>
        <v>["MLI"],</v>
      </c>
    </row>
    <row r="458" spans="1:8">
      <c r="A458" t="s">
        <v>3362</v>
      </c>
      <c r="B458" t="s">
        <v>3361</v>
      </c>
      <c r="F458" t="str">
        <f t="shared" si="21"/>
        <v>&lt;category&gt;&lt;pattern&gt;MM&lt;/pattern&gt;&lt;template&gt;&lt;srai&gt;MMR&lt;/srai&gt;&lt;/template&gt;&lt;/category&gt;</v>
      </c>
      <c r="G458" t="str">
        <f t="shared" si="22"/>
        <v>["MM","MMR"],</v>
      </c>
      <c r="H458" t="str">
        <f t="shared" si="23"/>
        <v>["MMR"],</v>
      </c>
    </row>
    <row r="459" spans="1:8">
      <c r="A459" t="s">
        <v>3362</v>
      </c>
      <c r="B459" t="s">
        <v>3361</v>
      </c>
      <c r="F459" t="str">
        <f t="shared" si="21"/>
        <v>&lt;category&gt;&lt;pattern&gt;MM&lt;/pattern&gt;&lt;template&gt;&lt;srai&gt;MMR&lt;/srai&gt;&lt;/template&gt;&lt;/category&gt;</v>
      </c>
      <c r="G459" t="str">
        <f t="shared" si="22"/>
        <v>["MM","MMR"],</v>
      </c>
      <c r="H459" t="str">
        <f t="shared" si="23"/>
        <v>["MMR"],</v>
      </c>
    </row>
    <row r="460" spans="1:8">
      <c r="A460" t="s">
        <v>3228</v>
      </c>
      <c r="B460" t="s">
        <v>3227</v>
      </c>
      <c r="F460" t="str">
        <f t="shared" si="21"/>
        <v>&lt;category&gt;&lt;pattern&gt;MN&lt;/pattern&gt;&lt;template&gt;&lt;srai&gt;MNG&lt;/srai&gt;&lt;/template&gt;&lt;/category&gt;</v>
      </c>
      <c r="G460" t="str">
        <f t="shared" si="22"/>
        <v>["MN","MNG"],</v>
      </c>
      <c r="H460" t="str">
        <f t="shared" si="23"/>
        <v>["MNG"],</v>
      </c>
    </row>
    <row r="461" spans="1:8">
      <c r="A461" t="s">
        <v>2974</v>
      </c>
      <c r="B461" t="s">
        <v>2973</v>
      </c>
      <c r="F461" t="str">
        <f t="shared" si="21"/>
        <v>&lt;category&gt;&lt;pattern&gt;MO&lt;/pattern&gt;&lt;template&gt;&lt;srai&gt;MAC&lt;/srai&gt;&lt;/template&gt;&lt;/category&gt;</v>
      </c>
      <c r="G461" t="str">
        <f t="shared" si="22"/>
        <v>["MO","MAC"],</v>
      </c>
      <c r="H461" t="str">
        <f t="shared" si="23"/>
        <v>["MAC"],</v>
      </c>
    </row>
    <row r="462" spans="1:8">
      <c r="A462" t="s">
        <v>2974</v>
      </c>
      <c r="B462" t="s">
        <v>2973</v>
      </c>
      <c r="F462" t="str">
        <f t="shared" si="21"/>
        <v>&lt;category&gt;&lt;pattern&gt;MO&lt;/pattern&gt;&lt;template&gt;&lt;srai&gt;MAC&lt;/srai&gt;&lt;/template&gt;&lt;/category&gt;</v>
      </c>
      <c r="G462" t="str">
        <f t="shared" si="22"/>
        <v>["MO","MAC"],</v>
      </c>
      <c r="H462" t="str">
        <f t="shared" si="23"/>
        <v>["MAC"],</v>
      </c>
    </row>
    <row r="463" spans="1:8">
      <c r="A463" t="s">
        <v>3181</v>
      </c>
      <c r="B463" t="s">
        <v>3180</v>
      </c>
      <c r="F463" t="str">
        <f t="shared" si="21"/>
        <v>&lt;category&gt;&lt;pattern&gt;MR&lt;/pattern&gt;&lt;template&gt;&lt;srai&gt;MRT&lt;/srai&gt;&lt;/template&gt;&lt;/category&gt;</v>
      </c>
      <c r="G463" t="str">
        <f t="shared" si="22"/>
        <v>["MR","MRT"],</v>
      </c>
      <c r="H463" t="str">
        <f t="shared" si="23"/>
        <v>["MRT"],</v>
      </c>
    </row>
    <row r="464" spans="1:8">
      <c r="A464" t="s">
        <v>2884</v>
      </c>
      <c r="B464" t="s">
        <v>2883</v>
      </c>
      <c r="F464" t="str">
        <f t="shared" si="21"/>
        <v>&lt;category&gt;&lt;pattern&gt;MT&lt;/pattern&gt;&lt;template&gt;&lt;srai&gt;MLT&lt;/srai&gt;&lt;/template&gt;&lt;/category&gt;</v>
      </c>
      <c r="G464" t="str">
        <f t="shared" si="22"/>
        <v>["MT","MLT"],</v>
      </c>
      <c r="H464" t="str">
        <f t="shared" si="23"/>
        <v>["MLT"],</v>
      </c>
    </row>
    <row r="465" spans="1:8">
      <c r="A465" t="s">
        <v>3193</v>
      </c>
      <c r="B465" t="s">
        <v>3192</v>
      </c>
      <c r="F465" t="str">
        <f t="shared" si="21"/>
        <v>&lt;category&gt;&lt;pattern&gt;MU&lt;/pattern&gt;&lt;template&gt;&lt;srai&gt;MUS&lt;/srai&gt;&lt;/template&gt;&lt;/category&gt;</v>
      </c>
      <c r="G465" t="str">
        <f t="shared" si="22"/>
        <v>["MU","MUS"],</v>
      </c>
      <c r="H465" t="str">
        <f t="shared" si="23"/>
        <v>["MUS"],</v>
      </c>
    </row>
    <row r="466" spans="1:8">
      <c r="A466" t="s">
        <v>2774</v>
      </c>
      <c r="B466" t="s">
        <v>2773</v>
      </c>
      <c r="F466" t="str">
        <f t="shared" si="21"/>
        <v>&lt;category&gt;&lt;pattern&gt;MV&lt;/pattern&gt;&lt;template&gt;&lt;srai&gt;MDV&lt;/srai&gt;&lt;/template&gt;&lt;/category&gt;</v>
      </c>
      <c r="G466" t="str">
        <f t="shared" si="22"/>
        <v>["MV","MDV"],</v>
      </c>
      <c r="H466" t="str">
        <f t="shared" si="23"/>
        <v>["MDV"],</v>
      </c>
    </row>
    <row r="467" spans="1:8">
      <c r="A467" t="s">
        <v>2771</v>
      </c>
      <c r="B467" t="s">
        <v>2770</v>
      </c>
      <c r="F467" t="str">
        <f t="shared" si="21"/>
        <v>&lt;category&gt;&lt;pattern&gt;MW&lt;/pattern&gt;&lt;template&gt;&lt;srai&gt;MWI&lt;/srai&gt;&lt;/template&gt;&lt;/category&gt;</v>
      </c>
      <c r="G467" t="str">
        <f t="shared" si="22"/>
        <v>["MW","MWI"],</v>
      </c>
      <c r="H467" t="str">
        <f t="shared" si="23"/>
        <v>["MWI"],</v>
      </c>
    </row>
    <row r="468" spans="1:8">
      <c r="A468" t="s">
        <v>3086</v>
      </c>
      <c r="B468" t="s">
        <v>3085</v>
      </c>
      <c r="F468" t="str">
        <f t="shared" si="21"/>
        <v>&lt;category&gt;&lt;pattern&gt;MX&lt;/pattern&gt;&lt;template&gt;&lt;srai&gt;MEX&lt;/srai&gt;&lt;/template&gt;&lt;/category&gt;</v>
      </c>
      <c r="G468" t="str">
        <f t="shared" si="22"/>
        <v>["MX","MEX"],</v>
      </c>
      <c r="H468" t="str">
        <f t="shared" si="23"/>
        <v>["MEX"],</v>
      </c>
    </row>
    <row r="469" spans="1:8">
      <c r="A469" t="s">
        <v>3065</v>
      </c>
      <c r="B469" t="s">
        <v>3064</v>
      </c>
      <c r="F469" t="str">
        <f t="shared" si="21"/>
        <v>&lt;category&gt;&lt;pattern&gt;MY&lt;/pattern&gt;&lt;template&gt;&lt;srai&gt;MYS&lt;/srai&gt;&lt;/template&gt;&lt;/category&gt;</v>
      </c>
      <c r="G469" t="str">
        <f t="shared" si="22"/>
        <v>["MY","MYS"],</v>
      </c>
      <c r="H469" t="str">
        <f t="shared" si="23"/>
        <v>["MYS"],</v>
      </c>
    </row>
    <row r="470" spans="1:8">
      <c r="A470" t="s">
        <v>3350</v>
      </c>
      <c r="B470" t="s">
        <v>3349</v>
      </c>
      <c r="F470" t="str">
        <f t="shared" si="21"/>
        <v>&lt;category&gt;&lt;pattern&gt;MZ&lt;/pattern&gt;&lt;template&gt;&lt;srai&gt;MOZ&lt;/srai&gt;&lt;/template&gt;&lt;/category&gt;</v>
      </c>
      <c r="G470" t="str">
        <f t="shared" si="22"/>
        <v>["MZ","MOZ"],</v>
      </c>
      <c r="H470" t="str">
        <f t="shared" si="23"/>
        <v>["MOZ"],</v>
      </c>
    </row>
    <row r="471" spans="1:8">
      <c r="A471" t="s">
        <v>3365</v>
      </c>
      <c r="B471" t="s">
        <v>3364</v>
      </c>
      <c r="F471" t="str">
        <f t="shared" si="21"/>
        <v>&lt;category&gt;&lt;pattern&gt;NA&lt;/pattern&gt;&lt;template&gt;&lt;srai&gt;NAM&lt;/srai&gt;&lt;/template&gt;&lt;/category&gt;</v>
      </c>
      <c r="G471" t="str">
        <f t="shared" si="22"/>
        <v>["NA","NAM"],</v>
      </c>
      <c r="H471" t="str">
        <f t="shared" si="23"/>
        <v>["NAM"],</v>
      </c>
    </row>
    <row r="472" spans="1:8">
      <c r="A472" t="s">
        <v>3389</v>
      </c>
      <c r="B472" t="s">
        <v>3388</v>
      </c>
      <c r="F472" t="str">
        <f t="shared" si="21"/>
        <v>&lt;category&gt;&lt;pattern&gt;NE&lt;/pattern&gt;&lt;template&gt;&lt;srai&gt;NER&lt;/srai&gt;&lt;/template&gt;&lt;/category&gt;</v>
      </c>
      <c r="G472" t="str">
        <f t="shared" si="22"/>
        <v>["NE","NER"],</v>
      </c>
      <c r="H472" t="str">
        <f t="shared" si="23"/>
        <v>["NER"],</v>
      </c>
    </row>
    <row r="473" spans="1:8">
      <c r="A473" t="s">
        <v>3399</v>
      </c>
      <c r="B473" t="s">
        <v>3398</v>
      </c>
      <c r="F473" t="str">
        <f t="shared" si="21"/>
        <v>&lt;category&gt;&lt;pattern&gt;NG&lt;/pattern&gt;&lt;template&gt;&lt;srai&gt;NGA&lt;/srai&gt;&lt;/template&gt;&lt;/category&gt;</v>
      </c>
      <c r="G473" t="str">
        <f t="shared" si="22"/>
        <v>["NG","NGA"],</v>
      </c>
      <c r="H473" t="str">
        <f t="shared" si="23"/>
        <v>["NGA"],</v>
      </c>
    </row>
    <row r="474" spans="1:8">
      <c r="A474" t="s">
        <v>3379</v>
      </c>
      <c r="B474" t="s">
        <v>3378</v>
      </c>
      <c r="F474" t="str">
        <f t="shared" si="21"/>
        <v>&lt;category&gt;&lt;pattern&gt;NI&lt;/pattern&gt;&lt;template&gt;&lt;srai&gt;NIC&lt;/srai&gt;&lt;/template&gt;&lt;/category&gt;</v>
      </c>
      <c r="G474" t="str">
        <f t="shared" si="22"/>
        <v>["NI","NIC"],</v>
      </c>
      <c r="H474" t="str">
        <f t="shared" si="23"/>
        <v>["NIC"],</v>
      </c>
    </row>
    <row r="475" spans="1:8">
      <c r="A475" t="s">
        <v>3118</v>
      </c>
      <c r="B475" t="s">
        <v>3117</v>
      </c>
      <c r="F475" t="str">
        <f t="shared" si="21"/>
        <v>&lt;category&gt;&lt;pattern&gt;NL&lt;/pattern&gt;&lt;template&gt;&lt;srai&gt;NLD&lt;/srai&gt;&lt;/template&gt;&lt;/category&gt;</v>
      </c>
      <c r="G475" t="str">
        <f t="shared" si="22"/>
        <v>["NL","NLD"],</v>
      </c>
      <c r="H475" t="str">
        <f t="shared" si="23"/>
        <v>["NLD"],</v>
      </c>
    </row>
    <row r="476" spans="1:8">
      <c r="A476" t="s">
        <v>3118</v>
      </c>
      <c r="B476" t="s">
        <v>3117</v>
      </c>
      <c r="F476" t="str">
        <f t="shared" si="21"/>
        <v>&lt;category&gt;&lt;pattern&gt;NL&lt;/pattern&gt;&lt;template&gt;&lt;srai&gt;NLD&lt;/srai&gt;&lt;/template&gt;&lt;/category&gt;</v>
      </c>
      <c r="G476" t="str">
        <f t="shared" si="22"/>
        <v>["NL","NLD"],</v>
      </c>
      <c r="H476" t="str">
        <f t="shared" si="23"/>
        <v>["NLD"],</v>
      </c>
    </row>
    <row r="477" spans="1:8">
      <c r="A477" t="s">
        <v>3160</v>
      </c>
      <c r="B477" t="s">
        <v>3159</v>
      </c>
      <c r="F477" t="str">
        <f t="shared" si="21"/>
        <v>&lt;category&gt;&lt;pattern&gt;NO&lt;/pattern&gt;&lt;template&gt;&lt;srai&gt;NOR&lt;/srai&gt;&lt;/template&gt;&lt;/category&gt;</v>
      </c>
      <c r="G477" t="str">
        <f t="shared" si="22"/>
        <v>["NO","NOR"],</v>
      </c>
      <c r="H477" t="str">
        <f t="shared" si="23"/>
        <v>["NOR"],</v>
      </c>
    </row>
    <row r="478" spans="1:8">
      <c r="A478" t="s">
        <v>3369</v>
      </c>
      <c r="B478" t="s">
        <v>3368</v>
      </c>
      <c r="F478" t="str">
        <f t="shared" si="21"/>
        <v>&lt;category&gt;&lt;pattern&gt;NP&lt;/pattern&gt;&lt;template&gt;&lt;srai&gt;NPL&lt;/srai&gt;&lt;/template&gt;&lt;/category&gt;</v>
      </c>
      <c r="G478" t="str">
        <f t="shared" si="22"/>
        <v>["NP","NPL"],</v>
      </c>
      <c r="H478" t="str">
        <f t="shared" si="23"/>
        <v>["NPL"],</v>
      </c>
    </row>
    <row r="479" spans="1:8">
      <c r="A479" t="s">
        <v>2122</v>
      </c>
      <c r="B479" t="s">
        <v>2121</v>
      </c>
      <c r="F479" t="str">
        <f t="shared" si="21"/>
        <v>&lt;category&gt;&lt;pattern&gt;NZ&lt;/pattern&gt;&lt;template&gt;&lt;srai&gt;NZL&lt;/srai&gt;&lt;/template&gt;&lt;/category&gt;</v>
      </c>
      <c r="G479" t="str">
        <f t="shared" si="22"/>
        <v>["NZ","NZL"],</v>
      </c>
      <c r="H479" t="str">
        <f t="shared" si="23"/>
        <v>["NZL"],</v>
      </c>
    </row>
    <row r="480" spans="1:8">
      <c r="A480" t="s">
        <v>3252</v>
      </c>
      <c r="B480" t="s">
        <v>3251</v>
      </c>
      <c r="F480" t="str">
        <f t="shared" si="21"/>
        <v>&lt;category&gt;&lt;pattern&gt;OM&lt;/pattern&gt;&lt;template&gt;&lt;srai&gt;OMN&lt;/srai&gt;&lt;/template&gt;&lt;/category&gt;</v>
      </c>
      <c r="G480" t="str">
        <f t="shared" si="22"/>
        <v>["OM","OMN"],</v>
      </c>
      <c r="H480" t="str">
        <f t="shared" si="23"/>
        <v>["OMN"],</v>
      </c>
    </row>
    <row r="481" spans="1:8">
      <c r="A481" t="s">
        <v>3424</v>
      </c>
      <c r="B481" t="s">
        <v>3423</v>
      </c>
      <c r="F481" t="str">
        <f t="shared" si="21"/>
        <v>&lt;category&gt;&lt;pattern&gt;PA&lt;/pattern&gt;&lt;template&gt;&lt;srai&gt;PAN&lt;/srai&gt;&lt;/template&gt;&lt;/category&gt;</v>
      </c>
      <c r="G481" t="str">
        <f t="shared" si="22"/>
        <v>["PA","PAN"],</v>
      </c>
      <c r="H481" t="str">
        <f t="shared" si="23"/>
        <v>["PAN"],</v>
      </c>
    </row>
    <row r="482" spans="1:8">
      <c r="A482" t="s">
        <v>2080</v>
      </c>
      <c r="B482" t="s">
        <v>2079</v>
      </c>
      <c r="F482" t="str">
        <f t="shared" si="21"/>
        <v>&lt;category&gt;&lt;pattern&gt;PE&lt;/pattern&gt;&lt;template&gt;&lt;srai&gt;PER&lt;/srai&gt;&lt;/template&gt;&lt;/category&gt;</v>
      </c>
      <c r="G482" t="str">
        <f t="shared" si="22"/>
        <v>["PE","PER"],</v>
      </c>
      <c r="H482" t="str">
        <f t="shared" si="23"/>
        <v>["PER"],</v>
      </c>
    </row>
    <row r="483" spans="1:8">
      <c r="A483" t="s">
        <v>3435</v>
      </c>
      <c r="B483" t="s">
        <v>3434</v>
      </c>
      <c r="F483" t="str">
        <f t="shared" si="21"/>
        <v>&lt;category&gt;&lt;pattern&gt;PG&lt;/pattern&gt;&lt;template&gt;&lt;srai&gt;PNG&lt;/srai&gt;&lt;/template&gt;&lt;/category&gt;</v>
      </c>
      <c r="G483" t="str">
        <f t="shared" si="22"/>
        <v>["PG","PNG"],</v>
      </c>
      <c r="H483" t="str">
        <f t="shared" si="23"/>
        <v>["PNG"],</v>
      </c>
    </row>
    <row r="484" spans="1:8">
      <c r="A484" t="s">
        <v>3440</v>
      </c>
      <c r="B484" t="s">
        <v>3439</v>
      </c>
      <c r="F484" t="str">
        <f t="shared" si="21"/>
        <v>&lt;category&gt;&lt;pattern&gt;PH&lt;/pattern&gt;&lt;template&gt;&lt;srai&gt;PHL&lt;/srai&gt;&lt;/template&gt;&lt;/category&gt;</v>
      </c>
      <c r="G484" t="str">
        <f t="shared" si="22"/>
        <v>["PH","PHL"],</v>
      </c>
      <c r="H484" t="str">
        <f t="shared" si="23"/>
        <v>["PHL"],</v>
      </c>
    </row>
    <row r="485" spans="1:8">
      <c r="A485" t="s">
        <v>3410</v>
      </c>
      <c r="B485" t="s">
        <v>3409</v>
      </c>
      <c r="F485" t="str">
        <f t="shared" si="21"/>
        <v>&lt;category&gt;&lt;pattern&gt;PK&lt;/pattern&gt;&lt;template&gt;&lt;srai&gt;PAK&lt;/srai&gt;&lt;/template&gt;&lt;/category&gt;</v>
      </c>
      <c r="G485" t="str">
        <f t="shared" si="22"/>
        <v>["PK","PAK"],</v>
      </c>
      <c r="H485" t="str">
        <f t="shared" si="23"/>
        <v>["PAK"],</v>
      </c>
    </row>
    <row r="486" spans="1:8">
      <c r="A486" t="s">
        <v>3277</v>
      </c>
      <c r="B486" t="s">
        <v>3276</v>
      </c>
      <c r="F486" t="str">
        <f t="shared" si="21"/>
        <v>&lt;category&gt;&lt;pattern&gt;PL&lt;/pattern&gt;&lt;template&gt;&lt;srai&gt;POL&lt;/srai&gt;&lt;/template&gt;&lt;/category&gt;</v>
      </c>
      <c r="G486" t="str">
        <f t="shared" si="22"/>
        <v>["PL","POL"],</v>
      </c>
      <c r="H486" t="str">
        <f t="shared" si="23"/>
        <v>["POL"],</v>
      </c>
    </row>
    <row r="487" spans="1:8">
      <c r="A487" t="s">
        <v>3299</v>
      </c>
      <c r="B487" t="s">
        <v>3298</v>
      </c>
      <c r="F487" t="str">
        <f t="shared" si="21"/>
        <v>&lt;category&gt;&lt;pattern&gt;PR&lt;/pattern&gt;&lt;template&gt;&lt;srai&gt;PRI&lt;/srai&gt;&lt;/template&gt;&lt;/category&gt;</v>
      </c>
      <c r="G487" t="str">
        <f t="shared" si="22"/>
        <v>["PR","PRI"],</v>
      </c>
      <c r="H487" t="str">
        <f t="shared" si="23"/>
        <v>["PRI"],</v>
      </c>
    </row>
    <row r="488" spans="1:8">
      <c r="A488" t="s">
        <v>3296</v>
      </c>
      <c r="B488" t="s">
        <v>3295</v>
      </c>
      <c r="F488" t="str">
        <f t="shared" si="21"/>
        <v>&lt;category&gt;&lt;pattern&gt;PT&lt;/pattern&gt;&lt;template&gt;&lt;srai&gt;PRT&lt;/srai&gt;&lt;/template&gt;&lt;/category&gt;</v>
      </c>
      <c r="G488" t="str">
        <f t="shared" si="22"/>
        <v>["PT","PRT"],</v>
      </c>
      <c r="H488" t="str">
        <f t="shared" si="23"/>
        <v>["PRT"],</v>
      </c>
    </row>
    <row r="489" spans="1:8">
      <c r="A489" t="s">
        <v>3421</v>
      </c>
      <c r="B489" t="s">
        <v>3420</v>
      </c>
      <c r="F489" t="str">
        <f t="shared" si="21"/>
        <v>&lt;category&gt;&lt;pattern&gt;PW&lt;/pattern&gt;&lt;template&gt;&lt;srai&gt;PLW&lt;/srai&gt;&lt;/template&gt;&lt;/category&gt;</v>
      </c>
      <c r="G489" t="str">
        <f t="shared" si="22"/>
        <v>["PW","PLW"],</v>
      </c>
      <c r="H489" t="str">
        <f t="shared" si="23"/>
        <v>["PLW"],</v>
      </c>
    </row>
    <row r="490" spans="1:8">
      <c r="A490" t="s">
        <v>2076</v>
      </c>
      <c r="B490" t="s">
        <v>2075</v>
      </c>
      <c r="F490" t="str">
        <f t="shared" si="21"/>
        <v>&lt;category&gt;&lt;pattern&gt;PY&lt;/pattern&gt;&lt;template&gt;&lt;srai&gt;PRY&lt;/srai&gt;&lt;/template&gt;&lt;/category&gt;</v>
      </c>
      <c r="G490" t="str">
        <f t="shared" si="22"/>
        <v>["PY","PRY"],</v>
      </c>
      <c r="H490" t="str">
        <f t="shared" si="23"/>
        <v>["PRY"],</v>
      </c>
    </row>
    <row r="491" spans="1:8">
      <c r="A491" t="s">
        <v>3303</v>
      </c>
      <c r="B491" t="s">
        <v>3302</v>
      </c>
      <c r="F491" t="str">
        <f t="shared" si="21"/>
        <v>&lt;category&gt;&lt;pattern&gt;QA&lt;/pattern&gt;&lt;template&gt;&lt;srai&gt;QAT&lt;/srai&gt;&lt;/template&gt;&lt;/category&gt;</v>
      </c>
      <c r="G491" t="str">
        <f t="shared" si="22"/>
        <v>["QA","QAT"],</v>
      </c>
      <c r="H491" t="str">
        <f t="shared" si="23"/>
        <v>["QAT"],</v>
      </c>
    </row>
    <row r="492" spans="1:8">
      <c r="A492" t="s">
        <v>2898</v>
      </c>
      <c r="B492" t="s">
        <v>2897</v>
      </c>
      <c r="F492" t="str">
        <f t="shared" si="21"/>
        <v>&lt;category&gt;&lt;pattern&gt;RO&lt;/pattern&gt;&lt;template&gt;&lt;srai&gt;ROU&lt;/srai&gt;&lt;/template&gt;&lt;/category&gt;</v>
      </c>
      <c r="G492" t="str">
        <f t="shared" si="22"/>
        <v>["RO","ROU"],</v>
      </c>
      <c r="H492" t="str">
        <f t="shared" si="23"/>
        <v>["ROU"],</v>
      </c>
    </row>
    <row r="493" spans="1:8">
      <c r="A493" t="s">
        <v>2907</v>
      </c>
      <c r="B493" t="s">
        <v>2906</v>
      </c>
      <c r="F493" t="str">
        <f t="shared" si="21"/>
        <v>&lt;category&gt;&lt;pattern&gt;RS&lt;/pattern&gt;&lt;template&gt;&lt;srai&gt;SRB&lt;/srai&gt;&lt;/template&gt;&lt;/category&gt;</v>
      </c>
      <c r="G493" t="str">
        <f t="shared" si="22"/>
        <v>["RS","SRB"],</v>
      </c>
      <c r="H493" t="str">
        <f t="shared" si="23"/>
        <v>["SRB"],</v>
      </c>
    </row>
    <row r="494" spans="1:8">
      <c r="A494" t="s">
        <v>3313</v>
      </c>
      <c r="B494" t="s">
        <v>3312</v>
      </c>
      <c r="F494" t="str">
        <f t="shared" si="21"/>
        <v>&lt;category&gt;&lt;pattern&gt;RU&lt;/pattern&gt;&lt;template&gt;&lt;srai&gt;RUS&lt;/srai&gt;&lt;/template&gt;&lt;/category&gt;</v>
      </c>
      <c r="G494" t="str">
        <f t="shared" si="22"/>
        <v>["RU","RUS"],</v>
      </c>
      <c r="H494" t="str">
        <f t="shared" si="23"/>
        <v>["RUS"],</v>
      </c>
    </row>
    <row r="495" spans="1:8">
      <c r="A495" t="s">
        <v>3313</v>
      </c>
      <c r="B495" t="s">
        <v>3312</v>
      </c>
      <c r="F495" t="str">
        <f t="shared" si="21"/>
        <v>&lt;category&gt;&lt;pattern&gt;RU&lt;/pattern&gt;&lt;template&gt;&lt;srai&gt;RUS&lt;/srai&gt;&lt;/template&gt;&lt;/category&gt;</v>
      </c>
      <c r="G495" t="str">
        <f t="shared" si="22"/>
        <v>["RU","RUS"],</v>
      </c>
      <c r="H495" t="str">
        <f t="shared" si="23"/>
        <v>["RUS"],</v>
      </c>
    </row>
    <row r="496" spans="1:8">
      <c r="A496" t="s">
        <v>3443</v>
      </c>
      <c r="B496" t="s">
        <v>3442</v>
      </c>
      <c r="F496" t="str">
        <f t="shared" si="21"/>
        <v>&lt;category&gt;&lt;pattern&gt;RW&lt;/pattern&gt;&lt;template&gt;&lt;srai&gt;RWA&lt;/srai&gt;&lt;/template&gt;&lt;/category&gt;</v>
      </c>
      <c r="G496" t="str">
        <f t="shared" si="22"/>
        <v>["RW","RWA"],</v>
      </c>
      <c r="H496" t="str">
        <f t="shared" si="23"/>
        <v>["RWA"],</v>
      </c>
    </row>
    <row r="497" spans="1:8">
      <c r="A497" t="s">
        <v>2267</v>
      </c>
      <c r="B497" t="s">
        <v>3315</v>
      </c>
      <c r="F497" t="str">
        <f t="shared" si="21"/>
        <v>&lt;category&gt;&lt;pattern&gt;SA&lt;/pattern&gt;&lt;template&gt;&lt;srai&gt;SAU&lt;/srai&gt;&lt;/template&gt;&lt;/category&gt;</v>
      </c>
      <c r="G497" t="str">
        <f t="shared" si="22"/>
        <v>["SA","SAU"],</v>
      </c>
      <c r="H497" t="str">
        <f t="shared" si="23"/>
        <v>["SAU"],</v>
      </c>
    </row>
    <row r="498" spans="1:8">
      <c r="A498" t="s">
        <v>3505</v>
      </c>
      <c r="B498" t="s">
        <v>3504</v>
      </c>
      <c r="F498" t="str">
        <f t="shared" si="21"/>
        <v>&lt;category&gt;&lt;pattern&gt;SB&lt;/pattern&gt;&lt;template&gt;&lt;srai&gt;SLB&lt;/srai&gt;&lt;/template&gt;&lt;/category&gt;</v>
      </c>
      <c r="G498" t="str">
        <f t="shared" si="22"/>
        <v>["SB","SLB"],</v>
      </c>
      <c r="H498" t="str">
        <f t="shared" si="23"/>
        <v>["SLB"],</v>
      </c>
    </row>
    <row r="499" spans="1:8">
      <c r="A499" t="s">
        <v>3483</v>
      </c>
      <c r="B499" t="s">
        <v>3482</v>
      </c>
      <c r="F499" t="str">
        <f t="shared" si="21"/>
        <v>&lt;category&gt;&lt;pattern&gt;SC&lt;/pattern&gt;&lt;template&gt;&lt;srai&gt;SYC&lt;/srai&gt;&lt;/template&gt;&lt;/category&gt;</v>
      </c>
      <c r="G499" t="str">
        <f t="shared" si="22"/>
        <v>["SC","SYC"],</v>
      </c>
      <c r="H499" t="str">
        <f t="shared" si="23"/>
        <v>["SYC"],</v>
      </c>
    </row>
    <row r="500" spans="1:8">
      <c r="A500" t="s">
        <v>3569</v>
      </c>
      <c r="B500" t="s">
        <v>3568</v>
      </c>
      <c r="F500" t="str">
        <f t="shared" si="21"/>
        <v>&lt;category&gt;&lt;pattern&gt;SD&lt;/pattern&gt;&lt;template&gt;&lt;srai&gt;SDN&lt;/srai&gt;&lt;/template&gt;&lt;/category&gt;</v>
      </c>
      <c r="G500" t="str">
        <f t="shared" si="22"/>
        <v>["SD","SDN"],</v>
      </c>
      <c r="H500" t="str">
        <f t="shared" si="23"/>
        <v>["SDN"],</v>
      </c>
    </row>
    <row r="501" spans="1:8">
      <c r="A501" t="s">
        <v>3172</v>
      </c>
      <c r="B501" t="s">
        <v>3171</v>
      </c>
      <c r="F501" t="str">
        <f t="shared" si="21"/>
        <v>&lt;category&gt;&lt;pattern&gt;SE&lt;/pattern&gt;&lt;template&gt;&lt;srai&gt;SWE&lt;/srai&gt;&lt;/template&gt;&lt;/category&gt;</v>
      </c>
      <c r="G501" t="str">
        <f t="shared" si="22"/>
        <v>["SE","SWE"],</v>
      </c>
      <c r="H501" t="str">
        <f t="shared" si="23"/>
        <v>["SWE"],</v>
      </c>
    </row>
    <row r="502" spans="1:8">
      <c r="A502" t="s">
        <v>3327</v>
      </c>
      <c r="B502" t="s">
        <v>3326</v>
      </c>
      <c r="F502" t="str">
        <f t="shared" si="21"/>
        <v>&lt;category&gt;&lt;pattern&gt;SG&lt;/pattern&gt;&lt;template&gt;&lt;srai&gt;SGP&lt;/srai&gt;&lt;/template&gt;&lt;/category&gt;</v>
      </c>
      <c r="G502" t="str">
        <f t="shared" si="22"/>
        <v>["SG","SGP"],</v>
      </c>
      <c r="H502" t="str">
        <f t="shared" si="23"/>
        <v>["SGP"],</v>
      </c>
    </row>
    <row r="503" spans="1:8">
      <c r="A503" t="s">
        <v>2921</v>
      </c>
      <c r="B503" t="s">
        <v>2920</v>
      </c>
      <c r="F503" t="str">
        <f t="shared" si="21"/>
        <v>&lt;category&gt;&lt;pattern&gt;SI&lt;/pattern&gt;&lt;template&gt;&lt;srai&gt;SVN&lt;/srai&gt;&lt;/template&gt;&lt;/category&gt;</v>
      </c>
      <c r="G503" t="str">
        <f t="shared" si="22"/>
        <v>["SI","SVN"],</v>
      </c>
      <c r="H503" t="str">
        <f t="shared" si="23"/>
        <v>["SVN"],</v>
      </c>
    </row>
    <row r="504" spans="1:8">
      <c r="A504" t="s">
        <v>2528</v>
      </c>
      <c r="B504" t="s">
        <v>2527</v>
      </c>
      <c r="F504" t="str">
        <f t="shared" si="21"/>
        <v>&lt;category&gt;&lt;pattern&gt;SK&lt;/pattern&gt;&lt;template&gt;&lt;srai&gt;SVK&lt;/srai&gt;&lt;/template&gt;&lt;/category&gt;</v>
      </c>
      <c r="G504" t="str">
        <f t="shared" si="22"/>
        <v>["SK","SVK"],</v>
      </c>
      <c r="H504" t="str">
        <f t="shared" si="23"/>
        <v>["SVK"],</v>
      </c>
    </row>
    <row r="505" spans="1:8">
      <c r="A505" t="s">
        <v>2528</v>
      </c>
      <c r="B505" t="s">
        <v>2527</v>
      </c>
      <c r="F505" t="str">
        <f t="shared" si="21"/>
        <v>&lt;category&gt;&lt;pattern&gt;SK&lt;/pattern&gt;&lt;template&gt;&lt;srai&gt;SVK&lt;/srai&gt;&lt;/template&gt;&lt;/category&gt;</v>
      </c>
      <c r="G505" t="str">
        <f t="shared" si="22"/>
        <v>["SK","SVK"],</v>
      </c>
      <c r="H505" t="str">
        <f t="shared" si="23"/>
        <v>["SVK"],</v>
      </c>
    </row>
    <row r="506" spans="1:8">
      <c r="A506" t="s">
        <v>3494</v>
      </c>
      <c r="B506" t="s">
        <v>3493</v>
      </c>
      <c r="F506" t="str">
        <f t="shared" si="21"/>
        <v>&lt;category&gt;&lt;pattern&gt;SL&lt;/pattern&gt;&lt;template&gt;&lt;srai&gt;SLE&lt;/srai&gt;&lt;/template&gt;&lt;/category&gt;</v>
      </c>
      <c r="G506" t="str">
        <f t="shared" si="22"/>
        <v>["SL","SLE"],</v>
      </c>
      <c r="H506" t="str">
        <f t="shared" si="23"/>
        <v>["SLE"],</v>
      </c>
    </row>
    <row r="507" spans="1:8">
      <c r="A507" t="s">
        <v>3474</v>
      </c>
      <c r="B507" t="s">
        <v>3473</v>
      </c>
      <c r="F507" t="str">
        <f t="shared" si="21"/>
        <v>&lt;category&gt;&lt;pattern&gt;SN&lt;/pattern&gt;&lt;template&gt;&lt;srai&gt;SEN&lt;/srai&gt;&lt;/template&gt;&lt;/category&gt;</v>
      </c>
      <c r="G507" t="str">
        <f t="shared" si="22"/>
        <v>["SN","SEN"],</v>
      </c>
      <c r="H507" t="str">
        <f t="shared" si="23"/>
        <v>["SEN"],</v>
      </c>
    </row>
    <row r="508" spans="1:8">
      <c r="A508" t="s">
        <v>3516</v>
      </c>
      <c r="B508" t="s">
        <v>3515</v>
      </c>
      <c r="F508" t="str">
        <f t="shared" si="21"/>
        <v>&lt;category&gt;&lt;pattern&gt;SO&lt;/pattern&gt;&lt;template&gt;&lt;srai&gt;SOM&lt;/srai&gt;&lt;/template&gt;&lt;/category&gt;</v>
      </c>
      <c r="G508" t="str">
        <f t="shared" si="22"/>
        <v>["SO","SOM"],</v>
      </c>
      <c r="H508" t="str">
        <f t="shared" si="23"/>
        <v>["SOM"],</v>
      </c>
    </row>
    <row r="509" spans="1:8">
      <c r="A509" t="s">
        <v>3572</v>
      </c>
      <c r="B509" t="s">
        <v>3571</v>
      </c>
      <c r="F509" t="str">
        <f t="shared" si="21"/>
        <v>&lt;category&gt;&lt;pattern&gt;SR&lt;/pattern&gt;&lt;template&gt;&lt;srai&gt;SUR&lt;/srai&gt;&lt;/template&gt;&lt;/category&gt;</v>
      </c>
      <c r="G509" t="str">
        <f t="shared" si="22"/>
        <v>["SR","SUR"],</v>
      </c>
      <c r="H509" t="str">
        <f t="shared" si="23"/>
        <v>["SUR"],</v>
      </c>
    </row>
    <row r="510" spans="1:8">
      <c r="A510" t="s">
        <v>3538</v>
      </c>
      <c r="B510" t="s">
        <v>3537</v>
      </c>
      <c r="F510" t="str">
        <f t="shared" si="21"/>
        <v>&lt;category&gt;&lt;pattern&gt;SS&lt;/pattern&gt;&lt;template&gt;&lt;srai&gt;SSD&lt;/srai&gt;&lt;/template&gt;&lt;/category&gt;</v>
      </c>
      <c r="G510" t="str">
        <f t="shared" si="22"/>
        <v>["SS","SSD"],</v>
      </c>
      <c r="H510" t="str">
        <f t="shared" si="23"/>
        <v>["SSD"],</v>
      </c>
    </row>
    <row r="511" spans="1:8">
      <c r="A511" t="s">
        <v>3465</v>
      </c>
      <c r="B511" t="s">
        <v>3464</v>
      </c>
      <c r="F511" t="str">
        <f t="shared" si="21"/>
        <v>&lt;category&gt;&lt;pattern&gt;ST&lt;/pattern&gt;&lt;template&gt;&lt;srai&gt;STP&lt;/srai&gt;&lt;/template&gt;&lt;/category&gt;</v>
      </c>
      <c r="G511" t="str">
        <f t="shared" si="22"/>
        <v>["ST","STP"],</v>
      </c>
      <c r="H511" t="str">
        <f t="shared" si="23"/>
        <v>["STP"],</v>
      </c>
    </row>
    <row r="512" spans="1:8">
      <c r="A512" t="s">
        <v>2478</v>
      </c>
      <c r="B512" t="s">
        <v>2477</v>
      </c>
      <c r="F512" t="str">
        <f t="shared" si="21"/>
        <v>&lt;category&gt;&lt;pattern&gt;SV&lt;/pattern&gt;&lt;template&gt;&lt;srai&gt;SLV&lt;/srai&gt;&lt;/template&gt;&lt;/category&gt;</v>
      </c>
      <c r="G512" t="str">
        <f t="shared" si="22"/>
        <v>["SV","SLV"],</v>
      </c>
      <c r="H512" t="str">
        <f t="shared" si="23"/>
        <v>["SLV"],</v>
      </c>
    </row>
    <row r="513" spans="1:8">
      <c r="A513" t="s">
        <v>3853</v>
      </c>
      <c r="B513" t="s">
        <v>3503</v>
      </c>
      <c r="F513" t="str">
        <f t="shared" si="21"/>
        <v>&lt;category&gt;&lt;pattern&gt;SX&lt;/pattern&gt;&lt;template&gt;&lt;srai&gt;SXM&lt;/srai&gt;&lt;/template&gt;&lt;/category&gt;</v>
      </c>
      <c r="G513" t="str">
        <f t="shared" si="22"/>
        <v>["SX","SXM"],</v>
      </c>
      <c r="H513" t="str">
        <f t="shared" si="23"/>
        <v>["SXM"],</v>
      </c>
    </row>
    <row r="514" spans="1:8">
      <c r="A514" t="s">
        <v>3651</v>
      </c>
      <c r="B514" t="s">
        <v>3650</v>
      </c>
      <c r="F514" t="str">
        <f t="shared" si="21"/>
        <v>&lt;category&gt;&lt;pattern&gt;SY&lt;/pattern&gt;&lt;template&gt;&lt;srai&gt;SYR&lt;/srai&gt;&lt;/template&gt;&lt;/category&gt;</v>
      </c>
      <c r="G514" t="str">
        <f t="shared" si="22"/>
        <v>["SY","SYR"],</v>
      </c>
      <c r="H514" t="str">
        <f t="shared" si="23"/>
        <v>["SYR"],</v>
      </c>
    </row>
    <row r="515" spans="1:8">
      <c r="A515" t="s">
        <v>3651</v>
      </c>
      <c r="B515" t="s">
        <v>3650</v>
      </c>
      <c r="F515" t="str">
        <f t="shared" ref="F515:F557" si="24">"&lt;category&gt;&lt;pattern&gt;" &amp; SUBSTITUTE(A515,"&amp;","&amp;amp;") &amp; "&lt;/pattern&gt;&lt;template&gt;&lt;srai&gt;" &amp;B515 &amp; "&lt;/srai&gt;&lt;/template&gt;&lt;/category&gt;"</f>
        <v>&lt;category&gt;&lt;pattern&gt;SY&lt;/pattern&gt;&lt;template&gt;&lt;srai&gt;SYR&lt;/srai&gt;&lt;/template&gt;&lt;/category&gt;</v>
      </c>
      <c r="G515" t="str">
        <f t="shared" ref="G515:G557" si="25">"[""" &amp;A515 &amp; """,""" &amp; B515 &amp; """],"</f>
        <v>["SY","SYR"],</v>
      </c>
      <c r="H515" t="str">
        <f t="shared" ref="H515:H557" si="26">"[""" &amp;B515 &amp; """],"</f>
        <v>["SYR"],</v>
      </c>
    </row>
    <row r="516" spans="1:8">
      <c r="A516" t="s">
        <v>2541</v>
      </c>
      <c r="B516" t="s">
        <v>2540</v>
      </c>
      <c r="F516" t="str">
        <f t="shared" si="24"/>
        <v>&lt;category&gt;&lt;pattern&gt;SZ&lt;/pattern&gt;&lt;template&gt;&lt;srai&gt;SWZ&lt;/srai&gt;&lt;/template&gt;&lt;/category&gt;</v>
      </c>
      <c r="G516" t="str">
        <f t="shared" si="25"/>
        <v>["SZ","SWZ"],</v>
      </c>
      <c r="H516" t="str">
        <f t="shared" si="26"/>
        <v>["SWZ"],</v>
      </c>
    </row>
    <row r="517" spans="1:8">
      <c r="A517" t="s">
        <v>3865</v>
      </c>
      <c r="B517" t="s">
        <v>3754</v>
      </c>
      <c r="F517" t="str">
        <f t="shared" si="24"/>
        <v>&lt;category&gt;&lt;pattern&gt;TC&lt;/pattern&gt;&lt;template&gt;&lt;srai&gt;TCA&lt;/srai&gt;&lt;/template&gt;&lt;/category&gt;</v>
      </c>
      <c r="G517" t="str">
        <f t="shared" si="25"/>
        <v>["TC","TCA"],</v>
      </c>
      <c r="H517" t="str">
        <f t="shared" si="26"/>
        <v>["TCA"],</v>
      </c>
    </row>
    <row r="518" spans="1:8">
      <c r="A518" t="s">
        <v>2375</v>
      </c>
      <c r="B518" t="s">
        <v>2374</v>
      </c>
      <c r="F518" t="str">
        <f t="shared" si="24"/>
        <v>&lt;category&gt;&lt;pattern&gt;TD&lt;/pattern&gt;&lt;template&gt;&lt;srai&gt;TCD&lt;/srai&gt;&lt;/template&gt;&lt;/category&gt;</v>
      </c>
      <c r="G518" t="str">
        <f t="shared" si="25"/>
        <v>["TD","TCD"],</v>
      </c>
      <c r="H518" t="str">
        <f t="shared" si="26"/>
        <v>["TCD"],</v>
      </c>
    </row>
    <row r="519" spans="1:8">
      <c r="A519" t="s">
        <v>3726</v>
      </c>
      <c r="B519" t="s">
        <v>3725</v>
      </c>
      <c r="F519" t="str">
        <f t="shared" si="24"/>
        <v>&lt;category&gt;&lt;pattern&gt;TG&lt;/pattern&gt;&lt;template&gt;&lt;srai&gt;TGO&lt;/srai&gt;&lt;/template&gt;&lt;/category&gt;</v>
      </c>
      <c r="G519" t="str">
        <f t="shared" si="25"/>
        <v>["TG","TGO"],</v>
      </c>
      <c r="H519" t="str">
        <f t="shared" si="26"/>
        <v>["TGO"],</v>
      </c>
    </row>
    <row r="520" spans="1:8">
      <c r="A520" t="s">
        <v>3704</v>
      </c>
      <c r="B520" t="s">
        <v>3703</v>
      </c>
      <c r="F520" t="str">
        <f t="shared" si="24"/>
        <v>&lt;category&gt;&lt;pattern&gt;TH&lt;/pattern&gt;&lt;template&gt;&lt;srai&gt;THA&lt;/srai&gt;&lt;/template&gt;&lt;/category&gt;</v>
      </c>
      <c r="G520" t="str">
        <f t="shared" si="25"/>
        <v>["TH","THA"],</v>
      </c>
      <c r="H520" t="str">
        <f t="shared" si="26"/>
        <v>["THA"],</v>
      </c>
    </row>
    <row r="521" spans="1:8">
      <c r="A521" t="s">
        <v>3575</v>
      </c>
      <c r="B521" t="s">
        <v>3574</v>
      </c>
      <c r="F521" t="str">
        <f t="shared" si="24"/>
        <v>&lt;category&gt;&lt;pattern&gt;TJ&lt;/pattern&gt;&lt;template&gt;&lt;srai&gt;TJK&lt;/srai&gt;&lt;/template&gt;&lt;/category&gt;</v>
      </c>
      <c r="G521" t="str">
        <f t="shared" si="25"/>
        <v>["TJ","TJK"],</v>
      </c>
      <c r="H521" t="str">
        <f t="shared" si="26"/>
        <v>["TJK"],</v>
      </c>
    </row>
    <row r="522" spans="1:8">
      <c r="A522" t="s">
        <v>3716</v>
      </c>
      <c r="B522" t="s">
        <v>3715</v>
      </c>
      <c r="F522" t="str">
        <f t="shared" si="24"/>
        <v>&lt;category&gt;&lt;pattern&gt;TL&lt;/pattern&gt;&lt;template&gt;&lt;srai&gt;TLS&lt;/srai&gt;&lt;/template&gt;&lt;/category&gt;</v>
      </c>
      <c r="G522" t="str">
        <f t="shared" si="25"/>
        <v>["TL","TLS"],</v>
      </c>
      <c r="H522" t="str">
        <f t="shared" si="26"/>
        <v>["TLS"],</v>
      </c>
    </row>
    <row r="523" spans="1:8">
      <c r="A523" t="s">
        <v>3716</v>
      </c>
      <c r="B523" t="s">
        <v>3715</v>
      </c>
      <c r="F523" t="str">
        <f t="shared" si="24"/>
        <v>&lt;category&gt;&lt;pattern&gt;TL&lt;/pattern&gt;&lt;template&gt;&lt;srai&gt;TLS&lt;/srai&gt;&lt;/template&gt;&lt;/category&gt;</v>
      </c>
      <c r="G523" t="str">
        <f t="shared" si="25"/>
        <v>["TL","TLS"],</v>
      </c>
      <c r="H523" t="str">
        <f t="shared" si="26"/>
        <v>["TLS"],</v>
      </c>
    </row>
    <row r="524" spans="1:8">
      <c r="A524" t="s">
        <v>3753</v>
      </c>
      <c r="B524" t="s">
        <v>3752</v>
      </c>
      <c r="F524" t="str">
        <f t="shared" si="24"/>
        <v>&lt;category&gt;&lt;pattern&gt;TM&lt;/pattern&gt;&lt;template&gt;&lt;srai&gt;TKM&lt;/srai&gt;&lt;/template&gt;&lt;/category&gt;</v>
      </c>
      <c r="G524" t="str">
        <f t="shared" si="25"/>
        <v>["TM","TKM"],</v>
      </c>
      <c r="H524" t="str">
        <f t="shared" si="26"/>
        <v>["TKM"],</v>
      </c>
    </row>
    <row r="525" spans="1:8">
      <c r="A525" t="s">
        <v>3742</v>
      </c>
      <c r="B525" t="s">
        <v>3741</v>
      </c>
      <c r="F525" t="str">
        <f t="shared" si="24"/>
        <v>&lt;category&gt;&lt;pattern&gt;TN&lt;/pattern&gt;&lt;template&gt;&lt;srai&gt;TUN&lt;/srai&gt;&lt;/template&gt;&lt;/category&gt;</v>
      </c>
      <c r="G525" t="str">
        <f t="shared" si="25"/>
        <v>["TN","TUN"],</v>
      </c>
      <c r="H525" t="str">
        <f t="shared" si="26"/>
        <v>["TUN"],</v>
      </c>
    </row>
    <row r="526" spans="1:8">
      <c r="A526" t="s">
        <v>3729</v>
      </c>
      <c r="B526" t="s">
        <v>3728</v>
      </c>
      <c r="F526" t="str">
        <f t="shared" si="24"/>
        <v>&lt;category&gt;&lt;pattern&gt;TO&lt;/pattern&gt;&lt;template&gt;&lt;srai&gt;TON&lt;/srai&gt;&lt;/template&gt;&lt;/category&gt;</v>
      </c>
      <c r="G526" t="str">
        <f t="shared" si="25"/>
        <v>["TO","TON"],</v>
      </c>
      <c r="H526" t="str">
        <f t="shared" si="26"/>
        <v>["TON"],</v>
      </c>
    </row>
    <row r="527" spans="1:8">
      <c r="A527" t="s">
        <v>3667</v>
      </c>
      <c r="B527" t="s">
        <v>3666</v>
      </c>
      <c r="F527" t="str">
        <f t="shared" si="24"/>
        <v>&lt;category&gt;&lt;pattern&gt;TR&lt;/pattern&gt;&lt;template&gt;&lt;srai&gt;TUR&lt;/srai&gt;&lt;/template&gt;&lt;/category&gt;</v>
      </c>
      <c r="G527" t="str">
        <f t="shared" si="25"/>
        <v>["TR","TUR"],</v>
      </c>
      <c r="H527" t="str">
        <f t="shared" si="26"/>
        <v>["TUR"],</v>
      </c>
    </row>
    <row r="528" spans="1:8">
      <c r="A528" t="s">
        <v>3732</v>
      </c>
      <c r="B528" t="s">
        <v>3731</v>
      </c>
      <c r="F528" t="str">
        <f t="shared" si="24"/>
        <v>&lt;category&gt;&lt;pattern&gt;TT&lt;/pattern&gt;&lt;template&gt;&lt;srai&gt;TTO&lt;/srai&gt;&lt;/template&gt;&lt;/category&gt;</v>
      </c>
      <c r="G528" t="str">
        <f t="shared" si="25"/>
        <v>["TT","TTO"],</v>
      </c>
      <c r="H528" t="str">
        <f t="shared" si="26"/>
        <v>["TTO"],</v>
      </c>
    </row>
    <row r="529" spans="1:8">
      <c r="A529" t="s">
        <v>3732</v>
      </c>
      <c r="B529" t="s">
        <v>3731</v>
      </c>
      <c r="F529" t="str">
        <f t="shared" si="24"/>
        <v>&lt;category&gt;&lt;pattern&gt;TT&lt;/pattern&gt;&lt;template&gt;&lt;srai&gt;TTO&lt;/srai&gt;&lt;/template&gt;&lt;/category&gt;</v>
      </c>
      <c r="G529" t="str">
        <f t="shared" si="25"/>
        <v>["TT","TTO"],</v>
      </c>
      <c r="H529" t="str">
        <f t="shared" si="26"/>
        <v>["TTO"],</v>
      </c>
    </row>
    <row r="530" spans="1:8">
      <c r="A530" t="s">
        <v>3756</v>
      </c>
      <c r="B530" t="s">
        <v>3755</v>
      </c>
      <c r="F530" t="str">
        <f t="shared" si="24"/>
        <v>&lt;category&gt;&lt;pattern&gt;TV&lt;/pattern&gt;&lt;template&gt;&lt;srai&gt;TUV&lt;/srai&gt;&lt;/template&gt;&lt;/category&gt;</v>
      </c>
      <c r="G530" t="str">
        <f t="shared" si="25"/>
        <v>["TV","TUV"],</v>
      </c>
      <c r="H530" t="str">
        <f t="shared" si="26"/>
        <v>["TUV"],</v>
      </c>
    </row>
    <row r="531" spans="1:8">
      <c r="A531" t="s">
        <v>3664</v>
      </c>
      <c r="B531" t="s">
        <v>3663</v>
      </c>
      <c r="F531" t="str">
        <f t="shared" si="24"/>
        <v>&lt;category&gt;&lt;pattern&gt;TW&lt;/pattern&gt;&lt;template&gt;&lt;srai&gt;TWN&lt;/srai&gt;&lt;/template&gt;&lt;/category&gt;</v>
      </c>
      <c r="G531" t="str">
        <f t="shared" si="25"/>
        <v>["TW","TWN"],</v>
      </c>
      <c r="H531" t="str">
        <f t="shared" si="26"/>
        <v>["TWN"],</v>
      </c>
    </row>
    <row r="532" spans="1:8">
      <c r="A532" t="s">
        <v>3664</v>
      </c>
      <c r="B532" t="s">
        <v>3663</v>
      </c>
      <c r="F532" t="str">
        <f t="shared" si="24"/>
        <v>&lt;category&gt;&lt;pattern&gt;TW&lt;/pattern&gt;&lt;template&gt;&lt;srai&gt;TWN&lt;/srai&gt;&lt;/template&gt;&lt;/category&gt;</v>
      </c>
      <c r="G532" t="str">
        <f t="shared" si="25"/>
        <v>["TW","TWN"],</v>
      </c>
      <c r="H532" t="str">
        <f t="shared" si="26"/>
        <v>["TWN"],</v>
      </c>
    </row>
    <row r="533" spans="1:8">
      <c r="A533" t="s">
        <v>3664</v>
      </c>
      <c r="B533" t="s">
        <v>3663</v>
      </c>
      <c r="F533" t="str">
        <f t="shared" si="24"/>
        <v>&lt;category&gt;&lt;pattern&gt;TW&lt;/pattern&gt;&lt;template&gt;&lt;srai&gt;TWN&lt;/srai&gt;&lt;/template&gt;&lt;/category&gt;</v>
      </c>
      <c r="G533" t="str">
        <f t="shared" si="25"/>
        <v>["TW","TWN"],</v>
      </c>
      <c r="H533" t="str">
        <f t="shared" si="26"/>
        <v>["TWN"],</v>
      </c>
    </row>
    <row r="534" spans="1:8">
      <c r="A534" t="s">
        <v>3578</v>
      </c>
      <c r="B534" t="s">
        <v>3577</v>
      </c>
      <c r="F534" t="str">
        <f t="shared" si="24"/>
        <v>&lt;category&gt;&lt;pattern&gt;TZ&lt;/pattern&gt;&lt;template&gt;&lt;srai&gt;TZA&lt;/srai&gt;&lt;/template&gt;&lt;/category&gt;</v>
      </c>
      <c r="G534" t="str">
        <f t="shared" si="25"/>
        <v>["TZ","TZA"],</v>
      </c>
      <c r="H534" t="str">
        <f t="shared" si="26"/>
        <v>["TZA"],</v>
      </c>
    </row>
    <row r="535" spans="1:8">
      <c r="A535" t="s">
        <v>3578</v>
      </c>
      <c r="B535" t="s">
        <v>3577</v>
      </c>
      <c r="F535" t="str">
        <f t="shared" si="24"/>
        <v>&lt;category&gt;&lt;pattern&gt;TZ&lt;/pattern&gt;&lt;template&gt;&lt;srai&gt;TZA&lt;/srai&gt;&lt;/template&gt;&lt;/category&gt;</v>
      </c>
      <c r="G535" t="str">
        <f t="shared" si="25"/>
        <v>["TZ","TZA"],</v>
      </c>
      <c r="H535" t="str">
        <f t="shared" si="26"/>
        <v>["TZA"],</v>
      </c>
    </row>
    <row r="536" spans="1:8">
      <c r="A536" t="s">
        <v>3578</v>
      </c>
      <c r="B536" t="s">
        <v>3577</v>
      </c>
      <c r="F536" t="str">
        <f t="shared" si="24"/>
        <v>&lt;category&gt;&lt;pattern&gt;TZ&lt;/pattern&gt;&lt;template&gt;&lt;srai&gt;TZA&lt;/srai&gt;&lt;/template&gt;&lt;/category&gt;</v>
      </c>
      <c r="G536" t="str">
        <f t="shared" si="25"/>
        <v>["TZ","TZA"],</v>
      </c>
      <c r="H536" t="str">
        <f t="shared" si="26"/>
        <v>["TZA"],</v>
      </c>
    </row>
    <row r="537" spans="1:8">
      <c r="A537" t="s">
        <v>3578</v>
      </c>
      <c r="B537" t="s">
        <v>3577</v>
      </c>
      <c r="F537" t="str">
        <f t="shared" si="24"/>
        <v>&lt;category&gt;&lt;pattern&gt;TZ&lt;/pattern&gt;&lt;template&gt;&lt;srai&gt;TZA&lt;/srai&gt;&lt;/template&gt;&lt;/category&gt;</v>
      </c>
      <c r="G537" t="str">
        <f t="shared" si="25"/>
        <v>["TZ","TZA"],</v>
      </c>
      <c r="H537" t="str">
        <f t="shared" si="26"/>
        <v>["TZA"],</v>
      </c>
    </row>
    <row r="538" spans="1:8">
      <c r="A538" t="s">
        <v>3769</v>
      </c>
      <c r="B538" t="s">
        <v>3768</v>
      </c>
      <c r="F538" t="str">
        <f t="shared" si="24"/>
        <v>&lt;category&gt;&lt;pattern&gt;UA&lt;/pattern&gt;&lt;template&gt;&lt;srai&gt;UKR&lt;/srai&gt;&lt;/template&gt;&lt;/category&gt;</v>
      </c>
      <c r="G538" t="str">
        <f t="shared" si="25"/>
        <v>["UA","UKR"],</v>
      </c>
      <c r="H538" t="str">
        <f t="shared" si="26"/>
        <v>["UKR"],</v>
      </c>
    </row>
    <row r="539" spans="1:8">
      <c r="A539" t="s">
        <v>3759</v>
      </c>
      <c r="B539" t="s">
        <v>3758</v>
      </c>
      <c r="F539" t="str">
        <f t="shared" si="24"/>
        <v>&lt;category&gt;&lt;pattern&gt;UG&lt;/pattern&gt;&lt;template&gt;&lt;srai&gt;UGA&lt;/srai&gt;&lt;/template&gt;&lt;/category&gt;</v>
      </c>
      <c r="G539" t="str">
        <f t="shared" si="25"/>
        <v>["UG","UGA"],</v>
      </c>
      <c r="H539" t="str">
        <f t="shared" si="26"/>
        <v>["UGA"],</v>
      </c>
    </row>
    <row r="540" spans="1:8">
      <c r="A540" t="s">
        <v>3695</v>
      </c>
      <c r="B540" t="s">
        <v>3694</v>
      </c>
      <c r="F540" t="str">
        <f t="shared" si="24"/>
        <v>&lt;category&gt;&lt;pattern&gt;US&lt;/pattern&gt;&lt;template&gt;&lt;srai&gt;USA&lt;/srai&gt;&lt;/template&gt;&lt;/category&gt;</v>
      </c>
      <c r="G540" t="str">
        <f t="shared" si="25"/>
        <v>["US","USA"],</v>
      </c>
      <c r="H540" t="str">
        <f t="shared" si="26"/>
        <v>["USA"],</v>
      </c>
    </row>
    <row r="541" spans="1:8">
      <c r="A541" t="s">
        <v>3695</v>
      </c>
      <c r="B541" t="s">
        <v>3694</v>
      </c>
      <c r="F541" t="str">
        <f t="shared" si="24"/>
        <v>&lt;category&gt;&lt;pattern&gt;US&lt;/pattern&gt;&lt;template&gt;&lt;srai&gt;USA&lt;/srai&gt;&lt;/template&gt;&lt;/category&gt;</v>
      </c>
      <c r="G541" t="str">
        <f t="shared" si="25"/>
        <v>["US","USA"],</v>
      </c>
      <c r="H541" t="str">
        <f t="shared" si="26"/>
        <v>["USA"],</v>
      </c>
    </row>
    <row r="542" spans="1:8">
      <c r="A542" t="s">
        <v>3605</v>
      </c>
      <c r="B542" t="s">
        <v>3604</v>
      </c>
      <c r="F542" t="str">
        <f t="shared" si="24"/>
        <v>&lt;category&gt;&lt;pattern&gt;UY&lt;/pattern&gt;&lt;template&gt;&lt;srai&gt;URY&lt;/srai&gt;&lt;/template&gt;&lt;/category&gt;</v>
      </c>
      <c r="G542" t="str">
        <f t="shared" si="25"/>
        <v>["UY","URY"],</v>
      </c>
      <c r="H542" t="str">
        <f t="shared" si="26"/>
        <v>["URY"],</v>
      </c>
    </row>
    <row r="543" spans="1:8">
      <c r="A543" t="s">
        <v>3772</v>
      </c>
      <c r="B543" t="s">
        <v>3771</v>
      </c>
      <c r="F543" t="str">
        <f t="shared" si="24"/>
        <v>&lt;category&gt;&lt;pattern&gt;UZ&lt;/pattern&gt;&lt;template&gt;&lt;srai&gt;UZB&lt;/srai&gt;&lt;/template&gt;&lt;/category&gt;</v>
      </c>
      <c r="G543" t="str">
        <f t="shared" si="25"/>
        <v>["UZ","UZB"],</v>
      </c>
      <c r="H543" t="str">
        <f t="shared" si="26"/>
        <v>["UZB"],</v>
      </c>
    </row>
    <row r="544" spans="1:8">
      <c r="A544" t="s">
        <v>3559</v>
      </c>
      <c r="B544" t="s">
        <v>3558</v>
      </c>
      <c r="F544" t="str">
        <f t="shared" si="24"/>
        <v>&lt;category&gt;&lt;pattern&gt;VC&lt;/pattern&gt;&lt;template&gt;&lt;srai&gt;VCT&lt;/srai&gt;&lt;/template&gt;&lt;/category&gt;</v>
      </c>
      <c r="G544" t="str">
        <f t="shared" si="25"/>
        <v>["VC","VCT"],</v>
      </c>
      <c r="H544" t="str">
        <f t="shared" si="26"/>
        <v>["VCT"],</v>
      </c>
    </row>
    <row r="545" spans="1:8">
      <c r="A545" t="s">
        <v>3559</v>
      </c>
      <c r="B545" t="s">
        <v>3558</v>
      </c>
      <c r="F545" t="str">
        <f t="shared" si="24"/>
        <v>&lt;category&gt;&lt;pattern&gt;VC&lt;/pattern&gt;&lt;template&gt;&lt;srai&gt;VCT&lt;/srai&gt;&lt;/template&gt;&lt;/category&gt;</v>
      </c>
      <c r="G545" t="str">
        <f t="shared" si="25"/>
        <v>["VC","VCT"],</v>
      </c>
      <c r="H545" t="str">
        <f t="shared" si="26"/>
        <v>["VCT"],</v>
      </c>
    </row>
    <row r="546" spans="1:8">
      <c r="A546" t="s">
        <v>3559</v>
      </c>
      <c r="B546" t="s">
        <v>3558</v>
      </c>
      <c r="F546" t="str">
        <f t="shared" si="24"/>
        <v>&lt;category&gt;&lt;pattern&gt;VC&lt;/pattern&gt;&lt;template&gt;&lt;srai&gt;VCT&lt;/srai&gt;&lt;/template&gt;&lt;/category&gt;</v>
      </c>
      <c r="G546" t="str">
        <f t="shared" si="25"/>
        <v>["VC","VCT"],</v>
      </c>
      <c r="H546" t="str">
        <f t="shared" si="26"/>
        <v>["VCT"],</v>
      </c>
    </row>
    <row r="547" spans="1:8">
      <c r="A547" t="s">
        <v>2092</v>
      </c>
      <c r="B547" t="s">
        <v>2091</v>
      </c>
      <c r="F547" t="str">
        <f t="shared" si="24"/>
        <v>&lt;category&gt;&lt;pattern&gt;VE&lt;/pattern&gt;&lt;template&gt;&lt;srai&gt;VEN&lt;/srai&gt;&lt;/template&gt;&lt;/category&gt;</v>
      </c>
      <c r="G547" t="str">
        <f t="shared" si="25"/>
        <v>["VE","VEN"],</v>
      </c>
      <c r="H547" t="str">
        <f t="shared" si="26"/>
        <v>["VEN"],</v>
      </c>
    </row>
    <row r="548" spans="1:8">
      <c r="A548" t="s">
        <v>2092</v>
      </c>
      <c r="B548" t="s">
        <v>2091</v>
      </c>
      <c r="F548" t="str">
        <f t="shared" si="24"/>
        <v>&lt;category&gt;&lt;pattern&gt;VE&lt;/pattern&gt;&lt;template&gt;&lt;srai&gt;VEN&lt;/srai&gt;&lt;/template&gt;&lt;/category&gt;</v>
      </c>
      <c r="G548" t="str">
        <f t="shared" si="25"/>
        <v>["VE","VEN"],</v>
      </c>
      <c r="H548" t="str">
        <f t="shared" si="26"/>
        <v>["VEN"],</v>
      </c>
    </row>
    <row r="549" spans="1:8">
      <c r="A549" t="s">
        <v>3786</v>
      </c>
      <c r="B549" t="s">
        <v>3785</v>
      </c>
      <c r="F549" t="str">
        <f t="shared" si="24"/>
        <v>&lt;category&gt;&lt;pattern&gt;VN&lt;/pattern&gt;&lt;template&gt;&lt;srai&gt;VNM&lt;/srai&gt;&lt;/template&gt;&lt;/category&gt;</v>
      </c>
      <c r="G549" t="str">
        <f t="shared" si="25"/>
        <v>["VN","VNM"],</v>
      </c>
      <c r="H549" t="str">
        <f t="shared" si="26"/>
        <v>["VNM"],</v>
      </c>
    </row>
    <row r="550" spans="1:8">
      <c r="A550" t="s">
        <v>3783</v>
      </c>
      <c r="B550" t="s">
        <v>3782</v>
      </c>
      <c r="F550" t="str">
        <f t="shared" si="24"/>
        <v>&lt;category&gt;&lt;pattern&gt;VU&lt;/pattern&gt;&lt;template&gt;&lt;srai&gt;VUT&lt;/srai&gt;&lt;/template&gt;&lt;/category&gt;</v>
      </c>
      <c r="G550" t="str">
        <f t="shared" si="25"/>
        <v>["VU","VUT"],</v>
      </c>
      <c r="H550" t="str">
        <f t="shared" si="26"/>
        <v>["VUT"],</v>
      </c>
    </row>
    <row r="551" spans="1:8">
      <c r="A551" t="s">
        <v>3454</v>
      </c>
      <c r="B551" t="s">
        <v>3453</v>
      </c>
      <c r="F551" t="str">
        <f t="shared" si="24"/>
        <v>&lt;category&gt;&lt;pattern&gt;WS&lt;/pattern&gt;&lt;template&gt;&lt;srai&gt;WSM&lt;/srai&gt;&lt;/template&gt;&lt;/category&gt;</v>
      </c>
      <c r="G551" t="str">
        <f t="shared" si="25"/>
        <v>["WS","WSM"],</v>
      </c>
      <c r="H551" t="str">
        <f t="shared" si="26"/>
        <v>["WSM"],</v>
      </c>
    </row>
    <row r="552" spans="1:8">
      <c r="A552" t="s">
        <v>2867</v>
      </c>
      <c r="B552" t="s">
        <v>2866</v>
      </c>
      <c r="F552" t="str">
        <f t="shared" si="24"/>
        <v>&lt;category&gt;&lt;pattern&gt;XK&lt;/pattern&gt;&lt;template&gt;&lt;srai&gt;XKX&lt;/srai&gt;&lt;/template&gt;&lt;/category&gt;</v>
      </c>
      <c r="G552" t="str">
        <f t="shared" si="25"/>
        <v>["XK","XKX"],</v>
      </c>
      <c r="H552" t="str">
        <f t="shared" si="26"/>
        <v>["XKX"],</v>
      </c>
    </row>
    <row r="553" spans="1:8">
      <c r="A553" t="s">
        <v>3804</v>
      </c>
      <c r="B553" t="s">
        <v>3803</v>
      </c>
      <c r="F553" t="str">
        <f t="shared" si="24"/>
        <v>&lt;category&gt;&lt;pattern&gt;YE&lt;/pattern&gt;&lt;template&gt;&lt;srai&gt;YEM&lt;/srai&gt;&lt;/template&gt;&lt;/category&gt;</v>
      </c>
      <c r="G553" t="str">
        <f t="shared" si="25"/>
        <v>["YE","YEM"],</v>
      </c>
      <c r="H553" t="str">
        <f t="shared" si="26"/>
        <v>["YEM"],</v>
      </c>
    </row>
    <row r="554" spans="1:8">
      <c r="A554" t="s">
        <v>3804</v>
      </c>
      <c r="B554" t="s">
        <v>3803</v>
      </c>
      <c r="F554" t="str">
        <f t="shared" si="24"/>
        <v>&lt;category&gt;&lt;pattern&gt;YE&lt;/pattern&gt;&lt;template&gt;&lt;srai&gt;YEM&lt;/srai&gt;&lt;/template&gt;&lt;/category&gt;</v>
      </c>
      <c r="G554" t="str">
        <f t="shared" si="25"/>
        <v>["YE","YEM"],</v>
      </c>
      <c r="H554" t="str">
        <f t="shared" si="26"/>
        <v>["YEM"],</v>
      </c>
    </row>
    <row r="555" spans="1:8">
      <c r="A555" t="s">
        <v>3528</v>
      </c>
      <c r="B555" t="s">
        <v>3527</v>
      </c>
      <c r="F555" t="str">
        <f t="shared" si="24"/>
        <v>&lt;category&gt;&lt;pattern&gt;ZA&lt;/pattern&gt;&lt;template&gt;&lt;srai&gt;ZAF&lt;/srai&gt;&lt;/template&gt;&lt;/category&gt;</v>
      </c>
      <c r="G555" t="str">
        <f t="shared" si="25"/>
        <v>["ZA","ZAF"],</v>
      </c>
      <c r="H555" t="str">
        <f t="shared" si="26"/>
        <v>["ZAF"],</v>
      </c>
    </row>
    <row r="556" spans="1:8">
      <c r="A556" t="s">
        <v>3789</v>
      </c>
      <c r="B556" t="s">
        <v>3788</v>
      </c>
      <c r="F556" t="str">
        <f t="shared" si="24"/>
        <v>&lt;category&gt;&lt;pattern&gt;ZM&lt;/pattern&gt;&lt;template&gt;&lt;srai&gt;ZMB&lt;/srai&gt;&lt;/template&gt;&lt;/category&gt;</v>
      </c>
      <c r="G556" t="str">
        <f t="shared" si="25"/>
        <v>["ZM","ZMB"],</v>
      </c>
      <c r="H556" t="str">
        <f t="shared" si="26"/>
        <v>["ZMB"],</v>
      </c>
    </row>
    <row r="557" spans="1:8">
      <c r="A557" t="s">
        <v>3792</v>
      </c>
      <c r="B557" t="s">
        <v>3791</v>
      </c>
      <c r="F557" t="str">
        <f t="shared" si="24"/>
        <v>&lt;category&gt;&lt;pattern&gt;ZW&lt;/pattern&gt;&lt;template&gt;&lt;srai&gt;ZWE&lt;/srai&gt;&lt;/template&gt;&lt;/category&gt;</v>
      </c>
      <c r="G557" t="str">
        <f t="shared" si="25"/>
        <v>["ZW","ZWE"],</v>
      </c>
      <c r="H557" t="str">
        <f t="shared" si="26"/>
        <v>["ZWE"],</v>
      </c>
    </row>
    <row r="558" spans="1:8">
      <c r="F558" t="str">
        <f>"&lt;/aiml&gt;"</f>
        <v>&lt;/aiml&gt;</v>
      </c>
      <c r="G558" t="str">
        <f>"[""foo"" ,""foo""]]"</f>
        <v>["foo" ,"foo"]]</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C113-A0FF-435E-90BF-47DFD2E98B8E}">
  <dimension ref="A2:D22"/>
  <sheetViews>
    <sheetView workbookViewId="0">
      <selection activeCell="D13" sqref="D13"/>
    </sheetView>
  </sheetViews>
  <sheetFormatPr defaultRowHeight="16.5" customHeight="1"/>
  <cols>
    <col min="1" max="1" width="42" customWidth="1"/>
    <col min="4" max="4" width="25.42578125" customWidth="1"/>
    <col min="5" max="5" width="32.140625" customWidth="1"/>
  </cols>
  <sheetData>
    <row r="2" spans="1:4" ht="16.5" customHeight="1">
      <c r="A2" t="s">
        <v>1735</v>
      </c>
      <c r="B2" t="s">
        <v>1751</v>
      </c>
    </row>
    <row r="3" spans="1:4" ht="16.5" customHeight="1">
      <c r="A3" t="s">
        <v>1736</v>
      </c>
      <c r="B3" t="s">
        <v>1753</v>
      </c>
    </row>
    <row r="4" spans="1:4" ht="16.5" customHeight="1">
      <c r="A4" t="s">
        <v>1737</v>
      </c>
      <c r="B4" t="s">
        <v>1752</v>
      </c>
    </row>
    <row r="5" spans="1:4" ht="16.5" customHeight="1">
      <c r="A5" t="s">
        <v>1738</v>
      </c>
      <c r="B5" t="s">
        <v>1754</v>
      </c>
    </row>
    <row r="6" spans="1:4" ht="16.5" customHeight="1">
      <c r="A6" t="s">
        <v>1739</v>
      </c>
      <c r="B6" t="s">
        <v>1755</v>
      </c>
    </row>
    <row r="7" spans="1:4" ht="16.5" customHeight="1">
      <c r="A7" t="s">
        <v>1740</v>
      </c>
      <c r="B7" t="s">
        <v>1756</v>
      </c>
      <c r="D7" s="8"/>
    </row>
    <row r="8" spans="1:4" ht="16.5" customHeight="1">
      <c r="A8" s="8" t="s">
        <v>1757</v>
      </c>
    </row>
    <row r="9" spans="1:4" ht="16.5" customHeight="1">
      <c r="A9" t="s">
        <v>1758</v>
      </c>
    </row>
    <row r="10" spans="1:4" ht="16.5" customHeight="1">
      <c r="A10" t="s">
        <v>1759</v>
      </c>
    </row>
    <row r="11" spans="1:4" ht="16.5" customHeight="1">
      <c r="A11" t="s">
        <v>1760</v>
      </c>
    </row>
    <row r="12" spans="1:4" ht="16.5" customHeight="1">
      <c r="A12" t="s">
        <v>1761</v>
      </c>
    </row>
    <row r="13" spans="1:4" ht="16.5" customHeight="1">
      <c r="A13" t="s">
        <v>1762</v>
      </c>
    </row>
    <row r="14" spans="1:4" ht="16.5" customHeight="1">
      <c r="A14" t="s">
        <v>1763</v>
      </c>
    </row>
    <row r="15" spans="1:4" ht="16.5" customHeight="1">
      <c r="A15" t="s">
        <v>1764</v>
      </c>
    </row>
    <row r="16" spans="1:4" ht="16.5" customHeight="1">
      <c r="A16" t="s">
        <v>1765</v>
      </c>
    </row>
    <row r="17" spans="1:1" ht="16.5" customHeight="1">
      <c r="A17" t="s">
        <v>1766</v>
      </c>
    </row>
    <row r="18" spans="1:1" ht="16.5" customHeight="1">
      <c r="A18" t="s">
        <v>1767</v>
      </c>
    </row>
    <row r="19" spans="1:1" ht="16.5" customHeight="1">
      <c r="A19" t="s">
        <v>1768</v>
      </c>
    </row>
    <row r="20" spans="1:1" ht="16.5" customHeight="1">
      <c r="A20" t="s">
        <v>1769</v>
      </c>
    </row>
    <row r="21" spans="1:1" ht="16.5" customHeight="1">
      <c r="A21" t="s">
        <v>1770</v>
      </c>
    </row>
    <row r="22" spans="1:1" ht="16.5" customHeight="1">
      <c r="A22" t="s">
        <v>1771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A52A-774E-48AC-96C4-8CABC43C246D}">
  <dimension ref="A3:B7"/>
  <sheetViews>
    <sheetView workbookViewId="0">
      <selection activeCell="E16" sqref="E16"/>
    </sheetView>
  </sheetViews>
  <sheetFormatPr defaultRowHeight="15"/>
  <cols>
    <col min="1" max="1" width="55.5703125" customWidth="1"/>
    <col min="2" max="2" width="21.28515625" customWidth="1"/>
    <col min="3" max="3" width="28.85546875" customWidth="1"/>
  </cols>
  <sheetData>
    <row r="3" spans="1:2">
      <c r="A3" t="s">
        <v>1741</v>
      </c>
      <c r="B3" t="s">
        <v>1746</v>
      </c>
    </row>
    <row r="4" spans="1:2">
      <c r="A4" t="s">
        <v>1742</v>
      </c>
      <c r="B4" t="s">
        <v>1747</v>
      </c>
    </row>
    <row r="5" spans="1:2">
      <c r="A5" t="s">
        <v>1743</v>
      </c>
      <c r="B5" t="s">
        <v>1748</v>
      </c>
    </row>
    <row r="6" spans="1:2">
      <c r="A6" t="s">
        <v>1744</v>
      </c>
      <c r="B6" t="s">
        <v>1749</v>
      </c>
    </row>
    <row r="7" spans="1:2">
      <c r="A7" t="s">
        <v>1745</v>
      </c>
      <c r="B7" t="s">
        <v>1750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57B-11DC-492E-AFF8-6284A106B22B}">
  <dimension ref="A2:F69"/>
  <sheetViews>
    <sheetView topLeftCell="A13" workbookViewId="0">
      <selection activeCell="E18" sqref="E18"/>
    </sheetView>
  </sheetViews>
  <sheetFormatPr defaultRowHeight="15"/>
  <cols>
    <col min="2" max="2" width="41.5703125" customWidth="1"/>
    <col min="4" max="4" width="33.85546875" customWidth="1"/>
  </cols>
  <sheetData>
    <row r="2" spans="1:2">
      <c r="A2" t="s">
        <v>183</v>
      </c>
      <c r="B2" t="s">
        <v>184</v>
      </c>
    </row>
    <row r="3" spans="1:2">
      <c r="A3" t="s">
        <v>183</v>
      </c>
      <c r="B3" t="s">
        <v>185</v>
      </c>
    </row>
    <row r="4" spans="1:2">
      <c r="A4" t="s">
        <v>183</v>
      </c>
      <c r="B4" t="s">
        <v>186</v>
      </c>
    </row>
    <row r="5" spans="1:2">
      <c r="A5" t="s">
        <v>187</v>
      </c>
      <c r="B5" t="s">
        <v>188</v>
      </c>
    </row>
    <row r="6" spans="1:2">
      <c r="A6" t="s">
        <v>187</v>
      </c>
      <c r="B6" t="s">
        <v>189</v>
      </c>
    </row>
    <row r="7" spans="1:2">
      <c r="A7" t="s">
        <v>187</v>
      </c>
      <c r="B7" t="s">
        <v>190</v>
      </c>
    </row>
    <row r="8" spans="1:2">
      <c r="A8" t="s">
        <v>187</v>
      </c>
      <c r="B8" t="s">
        <v>191</v>
      </c>
    </row>
    <row r="9" spans="1:2">
      <c r="A9" t="s">
        <v>187</v>
      </c>
      <c r="B9" t="s">
        <v>192</v>
      </c>
    </row>
    <row r="10" spans="1:2">
      <c r="A10" t="s">
        <v>187</v>
      </c>
      <c r="B10" t="s">
        <v>193</v>
      </c>
    </row>
    <row r="11" spans="1:2">
      <c r="A11" t="s">
        <v>194</v>
      </c>
      <c r="B11" t="s">
        <v>195</v>
      </c>
    </row>
    <row r="12" spans="1:2">
      <c r="A12" t="s">
        <v>194</v>
      </c>
      <c r="B12" t="s">
        <v>196</v>
      </c>
    </row>
    <row r="13" spans="1:2">
      <c r="A13" t="s">
        <v>194</v>
      </c>
      <c r="B13" t="s">
        <v>197</v>
      </c>
    </row>
    <row r="14" spans="1:2">
      <c r="A14" t="s">
        <v>194</v>
      </c>
      <c r="B14" t="s">
        <v>198</v>
      </c>
    </row>
    <row r="15" spans="1:2">
      <c r="A15" t="s">
        <v>199</v>
      </c>
      <c r="B15" t="s">
        <v>200</v>
      </c>
    </row>
    <row r="16" spans="1:2">
      <c r="A16" t="s">
        <v>199</v>
      </c>
      <c r="B16" t="s">
        <v>201</v>
      </c>
    </row>
    <row r="17" spans="1:6">
      <c r="A17" t="s">
        <v>199</v>
      </c>
      <c r="B17" t="s">
        <v>202</v>
      </c>
    </row>
    <row r="18" spans="1:6">
      <c r="A18" t="s">
        <v>199</v>
      </c>
      <c r="B18" t="s">
        <v>203</v>
      </c>
    </row>
    <row r="19" spans="1:6">
      <c r="A19" t="s">
        <v>199</v>
      </c>
      <c r="B19" t="s">
        <v>204</v>
      </c>
    </row>
    <row r="20" spans="1:6">
      <c r="A20" t="s">
        <v>199</v>
      </c>
      <c r="B20" t="s">
        <v>205</v>
      </c>
    </row>
    <row r="21" spans="1:6">
      <c r="A21" t="s">
        <v>199</v>
      </c>
      <c r="B21" t="s">
        <v>206</v>
      </c>
    </row>
    <row r="22" spans="1:6">
      <c r="A22" t="s">
        <v>199</v>
      </c>
      <c r="B22" t="s">
        <v>207</v>
      </c>
    </row>
    <row r="23" spans="1:6">
      <c r="A23" t="s">
        <v>199</v>
      </c>
      <c r="B23" t="s">
        <v>208</v>
      </c>
    </row>
    <row r="24" spans="1:6">
      <c r="A24" t="s">
        <v>199</v>
      </c>
      <c r="B24" t="s">
        <v>209</v>
      </c>
    </row>
    <row r="25" spans="1:6">
      <c r="A25" t="s">
        <v>199</v>
      </c>
      <c r="B25" t="s">
        <v>210</v>
      </c>
    </row>
    <row r="26" spans="1:6">
      <c r="A26" t="s">
        <v>199</v>
      </c>
      <c r="B26" t="s">
        <v>211</v>
      </c>
    </row>
    <row r="27" spans="1:6">
      <c r="A27" t="s">
        <v>199</v>
      </c>
      <c r="B27" t="s">
        <v>212</v>
      </c>
    </row>
    <row r="28" spans="1:6">
      <c r="A28" t="s">
        <v>199</v>
      </c>
      <c r="B28" t="s">
        <v>213</v>
      </c>
    </row>
    <row r="29" spans="1:6">
      <c r="A29" t="s">
        <v>118</v>
      </c>
      <c r="B29" t="s">
        <v>119</v>
      </c>
      <c r="E29" t="str">
        <f t="shared" ref="E29:E69" si="0">"&lt;category&gt;&lt;pattern&gt;" &amp; A29 &amp; "&lt;/pattern&gt;&lt;template&gt;" &amp;B29 &amp; "&lt;/template&gt;&lt;/category&gt;"</f>
        <v>&lt;category&gt;&lt;pattern&gt;Access to PrEP information&lt;/pattern&gt;&lt;template&gt;Where do you normally get health – related information?&lt;/template&gt;&lt;/category&gt;</v>
      </c>
      <c r="F29" t="str">
        <f t="shared" ref="F29:F69" si="1">"	            &lt;li&gt;
	       " &amp;B29 &amp; "
            &lt;button&gt;
	            &lt;text&gt;yes&lt;/text&gt;
	            &lt;postback&gt;why&lt;/postback&gt;
            &lt;/button&gt;
              &lt;button&gt;
	            &lt;text&gt;no&lt;/text&gt;
	            &lt;postback&gt;why&lt;/postback&gt;
            &lt;/button&gt;
	                &lt;/li&gt;"</f>
        <v xml:space="preserve">	            &lt;li&gt;
	       Where do you normally get health – related information?
            &lt;button&gt;
	            &lt;text&gt;yes&lt;/text&gt;
	            &lt;postback&gt;why&lt;/postback&gt;
            &lt;/button&gt;
              &lt;button&gt;
	            &lt;text&gt;no&lt;/text&gt;
	            &lt;postback&gt;why&lt;/postback&gt;
            &lt;/button&gt;
	                &lt;/li&gt;</v>
      </c>
    </row>
    <row r="30" spans="1:6">
      <c r="A30" t="s">
        <v>118</v>
      </c>
      <c r="B30" t="s">
        <v>120</v>
      </c>
      <c r="E30" t="str">
        <f t="shared" si="0"/>
        <v>&lt;category&gt;&lt;pattern&gt;Access to PrEP information&lt;/pattern&gt;&lt;template&gt;How accessible is that information?&lt;/template&gt;&lt;/category&gt;</v>
      </c>
      <c r="F30" t="str">
        <f t="shared" si="1"/>
        <v xml:space="preserve">	            &lt;li&gt;
	       How accessible is that information?
            &lt;button&gt;
	            &lt;text&gt;yes&lt;/text&gt;
	            &lt;postback&gt;why&lt;/postback&gt;
            &lt;/button&gt;
              &lt;button&gt;
	            &lt;text&gt;no&lt;/text&gt;
	            &lt;postback&gt;why&lt;/postback&gt;
            &lt;/button&gt;
	                &lt;/li&gt;</v>
      </c>
    </row>
    <row r="31" spans="1:6">
      <c r="A31" t="s">
        <v>118</v>
      </c>
      <c r="B31" t="s">
        <v>121</v>
      </c>
      <c r="E31" t="str">
        <f t="shared" si="0"/>
        <v>&lt;category&gt;&lt;pattern&gt;Access to PrEP information&lt;/pattern&gt;&lt;template&gt;Where would you like to access PrEP – related information? Why?&lt;/template&gt;&lt;/category&gt;</v>
      </c>
      <c r="F31" t="str">
        <f t="shared" si="1"/>
        <v xml:space="preserve">	            &lt;li&gt;
	       Where would you like to access PrEP – related information? Why?
            &lt;button&gt;
	            &lt;text&gt;yes&lt;/text&gt;
	            &lt;postback&gt;why&lt;/postback&gt;
            &lt;/button&gt;
              &lt;button&gt;
	            &lt;text&gt;no&lt;/text&gt;
	            &lt;postback&gt;why&lt;/postback&gt;
            &lt;/button&gt;
	                &lt;/li&gt;</v>
      </c>
    </row>
    <row r="32" spans="1:6">
      <c r="A32" t="s">
        <v>118</v>
      </c>
      <c r="B32" t="s">
        <v>122</v>
      </c>
      <c r="E32" t="str">
        <f t="shared" si="0"/>
        <v>&lt;category&gt;&lt;pattern&gt;Access to PrEP information&lt;/pattern&gt;&lt;template&gt;Can you think of 3 places you would like to access PrEP – related information?&lt;/template&gt;&lt;/category&gt;</v>
      </c>
      <c r="F32" t="str">
        <f t="shared" si="1"/>
        <v xml:space="preserve">	            &lt;li&gt;
	       Can you think of 3 places you would like to access PrEP – related information?
            &lt;button&gt;
	            &lt;text&gt;yes&lt;/text&gt;
	            &lt;postback&gt;why&lt;/postback&gt;
            &lt;/button&gt;
              &lt;button&gt;
	            &lt;text&gt;no&lt;/text&gt;
	            &lt;postback&gt;why&lt;/postback&gt;
            &lt;/button&gt;
	                &lt;/li&gt;</v>
      </c>
    </row>
    <row r="33" spans="1:6">
      <c r="A33" t="s">
        <v>118</v>
      </c>
      <c r="B33" t="s">
        <v>123</v>
      </c>
      <c r="E33" t="str">
        <f t="shared" si="0"/>
        <v>&lt;category&gt;&lt;pattern&gt;Access to PrEP information&lt;/pattern&gt;&lt;template&gt;How accessible are these places? &lt;/template&gt;&lt;/category&gt;</v>
      </c>
      <c r="F33" t="str">
        <f t="shared" si="1"/>
        <v xml:space="preserve">	            &lt;li&gt;
	       How accessible are these places? 
            &lt;button&gt;
	            &lt;text&gt;yes&lt;/text&gt;
	            &lt;postback&gt;why&lt;/postback&gt;
            &lt;/button&gt;
              &lt;button&gt;
	            &lt;text&gt;no&lt;/text&gt;
	            &lt;postback&gt;why&lt;/postback&gt;
            &lt;/button&gt;
	                &lt;/li&gt;</v>
      </c>
    </row>
    <row r="34" spans="1:6">
      <c r="A34" t="s">
        <v>118</v>
      </c>
      <c r="B34" t="s">
        <v>124</v>
      </c>
      <c r="E34" t="str">
        <f t="shared" si="0"/>
        <v>&lt;category&gt;&lt;pattern&gt;Access to PrEP information&lt;/pattern&gt;&lt;template&gt;What is the best way to disseminate information about PrEP?&lt;/template&gt;&lt;/category&gt;</v>
      </c>
      <c r="F34" t="str">
        <f t="shared" si="1"/>
        <v xml:space="preserve">	            &lt;li&gt;
	       What is the best way to disseminate information about PrEP?
            &lt;button&gt;
	            &lt;text&gt;yes&lt;/text&gt;
	            &lt;postback&gt;why&lt;/postback&gt;
            &lt;/button&gt;
              &lt;button&gt;
	            &lt;text&gt;no&lt;/text&gt;
	            &lt;postback&gt;why&lt;/postback&gt;
            &lt;/button&gt;
	                &lt;/li&gt;</v>
      </c>
    </row>
    <row r="35" spans="1:6">
      <c r="A35" t="s">
        <v>118</v>
      </c>
      <c r="B35" t="s">
        <v>125</v>
      </c>
      <c r="E35" t="str">
        <f t="shared" si="0"/>
        <v>&lt;category&gt;&lt;pattern&gt;Access to PrEP information&lt;/pattern&gt;&lt;template&gt;In what form should this information be delivered? (written, oral, visual?) Why?&lt;/template&gt;&lt;/category&gt;</v>
      </c>
      <c r="F35" t="str">
        <f t="shared" si="1"/>
        <v xml:space="preserve">	            &lt;li&gt;
	       In what form should this information be delivered? (written, oral, visual?) Why?
            &lt;button&gt;
	            &lt;text&gt;yes&lt;/text&gt;
	            &lt;postback&gt;why&lt;/postback&gt;
            &lt;/button&gt;
              &lt;button&gt;
	            &lt;text&gt;no&lt;/text&gt;
	            &lt;postback&gt;why&lt;/postback&gt;
            &lt;/button&gt;
	                &lt;/li&gt;</v>
      </c>
    </row>
    <row r="36" spans="1:6">
      <c r="A36" t="s">
        <v>118</v>
      </c>
      <c r="B36" t="s">
        <v>126</v>
      </c>
      <c r="E36" t="str">
        <f t="shared" si="0"/>
        <v>&lt;category&gt;&lt;pattern&gt;Access to PrEP information&lt;/pattern&gt;&lt;template&gt;Who should be targeted with information on PrEP? Where?&lt;/template&gt;&lt;/category&gt;</v>
      </c>
      <c r="F36" t="str">
        <f t="shared" si="1"/>
        <v xml:space="preserve">	            &lt;li&gt;
	       Who should be targeted with information on PrEP? Where?
            &lt;button&gt;
	            &lt;text&gt;yes&lt;/text&gt;
	            &lt;postback&gt;why&lt;/postback&gt;
            &lt;/button&gt;
              &lt;button&gt;
	            &lt;text&gt;no&lt;/text&gt;
	            &lt;postback&gt;why&lt;/postback&gt;
            &lt;/button&gt;
	                &lt;/li&gt;</v>
      </c>
    </row>
    <row r="37" spans="1:6">
      <c r="A37" t="s">
        <v>127</v>
      </c>
      <c r="B37" t="s">
        <v>128</v>
      </c>
      <c r="E37" t="str">
        <f t="shared" si="0"/>
        <v>&lt;category&gt;&lt;pattern&gt;Disclosure&lt;/pattern&gt;&lt;template&gt;Do you think it is important to disclose when you are taking PrEP?&lt;/template&gt;&lt;/category&gt;</v>
      </c>
      <c r="F37" t="str">
        <f t="shared" si="1"/>
        <v xml:space="preserve">	            &lt;li&gt;
	       Do you think it is important to disclose when you are taking PrEP?
            &lt;button&gt;
	            &lt;text&gt;yes&lt;/text&gt;
	            &lt;postback&gt;why&lt;/postback&gt;
            &lt;/button&gt;
              &lt;button&gt;
	            &lt;text&gt;no&lt;/text&gt;
	            &lt;postback&gt;why&lt;/postback&gt;
            &lt;/button&gt;
	                &lt;/li&gt;</v>
      </c>
    </row>
    <row r="38" spans="1:6">
      <c r="A38" t="s">
        <v>127</v>
      </c>
      <c r="B38" t="s">
        <v>129</v>
      </c>
      <c r="E38" t="str">
        <f t="shared" si="0"/>
        <v>&lt;category&gt;&lt;pattern&gt;Disclosure&lt;/pattern&gt;&lt;template&gt;If you were using PrEP, would you disclose to anyone?&lt;/template&gt;&lt;/category&gt;</v>
      </c>
      <c r="F38" t="str">
        <f t="shared" si="1"/>
        <v xml:space="preserve">	            &lt;li&gt;
	       If you were using PrEP, would you disclose to anyone?
            &lt;button&gt;
	            &lt;text&gt;yes&lt;/text&gt;
	            &lt;postback&gt;why&lt;/postback&gt;
            &lt;/button&gt;
              &lt;button&gt;
	            &lt;text&gt;no&lt;/text&gt;
	            &lt;postback&gt;why&lt;/postback&gt;
            &lt;/button&gt;
	                &lt;/li&gt;</v>
      </c>
    </row>
    <row r="39" spans="1:6">
      <c r="A39" t="s">
        <v>127</v>
      </c>
      <c r="B39" t="s">
        <v>130</v>
      </c>
      <c r="E39" t="str">
        <f t="shared" si="0"/>
        <v>&lt;category&gt;&lt;pattern&gt;Disclosure&lt;/pattern&gt;&lt;template&gt;Who would you disclose to? And why?&lt;/template&gt;&lt;/category&gt;</v>
      </c>
      <c r="F39" t="str">
        <f t="shared" si="1"/>
        <v xml:space="preserve">	            &lt;li&gt;
	       Who would you disclose to? And why?
            &lt;button&gt;
	            &lt;text&gt;yes&lt;/text&gt;
	            &lt;postback&gt;why&lt;/postback&gt;
            &lt;/button&gt;
              &lt;button&gt;
	            &lt;text&gt;no&lt;/text&gt;
	            &lt;postback&gt;why&lt;/postback&gt;
            &lt;/button&gt;
	                &lt;/li&gt;</v>
      </c>
    </row>
    <row r="40" spans="1:6">
      <c r="A40" t="s">
        <v>127</v>
      </c>
      <c r="B40" t="s">
        <v>131</v>
      </c>
      <c r="E40" t="str">
        <f t="shared" si="0"/>
        <v>&lt;category&gt;&lt;pattern&gt;Disclosure&lt;/pattern&gt;&lt;template&gt;If you were married, would you disclose to your partner?&lt;/template&gt;&lt;/category&gt;</v>
      </c>
      <c r="F40" t="str">
        <f t="shared" si="1"/>
        <v xml:space="preserve">	            &lt;li&gt;
	       If you were married, would you disclose to your partner?
            &lt;button&gt;
	            &lt;text&gt;yes&lt;/text&gt;
	            &lt;postback&gt;why&lt;/postback&gt;
            &lt;/button&gt;
              &lt;button&gt;
	            &lt;text&gt;no&lt;/text&gt;
	            &lt;postback&gt;why&lt;/postback&gt;
            &lt;/button&gt;
	                &lt;/li&gt;</v>
      </c>
    </row>
    <row r="41" spans="1:6">
      <c r="A41" t="s">
        <v>127</v>
      </c>
      <c r="B41" t="s">
        <v>132</v>
      </c>
      <c r="E41" t="str">
        <f t="shared" si="0"/>
        <v>&lt;category&gt;&lt;pattern&gt;Disclosure&lt;/pattern&gt;&lt;template&gt;What are the risks of taking PrEP without disclosing to your partner?&lt;/template&gt;&lt;/category&gt;</v>
      </c>
      <c r="F41" t="str">
        <f t="shared" si="1"/>
        <v xml:space="preserve">	            &lt;li&gt;
	       What are the risks of taking PrEP without disclosing to your partner?
            &lt;button&gt;
	            &lt;text&gt;yes&lt;/text&gt;
	            &lt;postback&gt;why&lt;/postback&gt;
            &lt;/button&gt;
              &lt;button&gt;
	            &lt;text&gt;no&lt;/text&gt;
	            &lt;postback&gt;why&lt;/postback&gt;
            &lt;/button&gt;
	                &lt;/li&gt;</v>
      </c>
    </row>
    <row r="42" spans="1:6">
      <c r="A42" t="s">
        <v>127</v>
      </c>
      <c r="B42" t="s">
        <v>133</v>
      </c>
      <c r="E42" t="str">
        <f t="shared" si="0"/>
        <v>&lt;category&gt;&lt;pattern&gt;Disclosure&lt;/pattern&gt;&lt;template&gt;In what ways would PrEP cause conflict within relationships&lt;/template&gt;&lt;/category&gt;</v>
      </c>
      <c r="F42" t="str">
        <f t="shared" si="1"/>
        <v xml:space="preserve">	            &lt;li&gt;
	       In what ways would PrEP cause conflict within relationships
            &lt;button&gt;
	            &lt;text&gt;yes&lt;/text&gt;
	            &lt;postback&gt;why&lt;/postback&gt;
            &lt;/button&gt;
              &lt;button&gt;
	            &lt;text&gt;no&lt;/text&gt;
	            &lt;postback&gt;why&lt;/postback&gt;
            &lt;/button&gt;
	                &lt;/li&gt;</v>
      </c>
    </row>
    <row r="43" spans="1:6">
      <c r="A43" t="s">
        <v>127</v>
      </c>
      <c r="B43" t="s">
        <v>134</v>
      </c>
      <c r="E43" t="str">
        <f t="shared" si="0"/>
        <v>&lt;category&gt;&lt;pattern&gt;Disclosure&lt;/pattern&gt;&lt;template&gt;Is there anything else related to PrEP you would like to discuss that we did not discuss / cover. &lt;/template&gt;&lt;/category&gt;</v>
      </c>
      <c r="F43" t="str">
        <f t="shared" si="1"/>
        <v xml:space="preserve">	            &lt;li&gt;
	       Is there anything else related to PrEP you would like to discuss that we did not discuss / cover. 
            &lt;button&gt;
	            &lt;text&gt;yes&lt;/text&gt;
	            &lt;postback&gt;why&lt;/postback&gt;
            &lt;/button&gt;
              &lt;button&gt;
	            &lt;text&gt;no&lt;/text&gt;
	            &lt;postback&gt;why&lt;/postback&gt;
            &lt;/button&gt;
	                &lt;/li&gt;</v>
      </c>
    </row>
    <row r="44" spans="1:6">
      <c r="A44" t="s">
        <v>135</v>
      </c>
      <c r="B44" t="s">
        <v>136</v>
      </c>
      <c r="E44" t="str">
        <f t="shared" si="0"/>
        <v>&lt;category&gt;&lt;pattern&gt;Doctors and nurses&lt;/pattern&gt;&lt;template&gt;Now let’s discuss the type of provider that young women like you look for when accessing services like PrEP.&lt;/template&gt;&lt;/category&gt;</v>
      </c>
      <c r="F44" t="str">
        <f t="shared" si="1"/>
        <v xml:space="preserve">	            &lt;li&gt;
	       Now let’s discuss the type of provider that young women like you look for when accessing services like PrEP.
            &lt;button&gt;
	            &lt;text&gt;yes&lt;/text&gt;
	            &lt;postback&gt;why&lt;/postback&gt;
            &lt;/button&gt;
              &lt;button&gt;
	            &lt;text&gt;no&lt;/text&gt;
	            &lt;postback&gt;why&lt;/postback&gt;
            &lt;/button&gt;
	                &lt;/li&gt;</v>
      </c>
    </row>
    <row r="45" spans="1:6">
      <c r="A45" t="s">
        <v>135</v>
      </c>
      <c r="B45" t="s">
        <v>137</v>
      </c>
      <c r="E45" t="str">
        <f t="shared" si="0"/>
        <v>&lt;category&gt;&lt;pattern&gt;Doctors and nurses&lt;/pattern&gt;&lt;template&gt;What type of providers do young women prefer?&lt;/template&gt;&lt;/category&gt;</v>
      </c>
      <c r="F45" t="str">
        <f t="shared" si="1"/>
        <v xml:space="preserve">	            &lt;li&gt;
	       What type of providers do young women prefer?
            &lt;button&gt;
	            &lt;text&gt;yes&lt;/text&gt;
	            &lt;postback&gt;why&lt;/postback&gt;
            &lt;/button&gt;
              &lt;button&gt;
	            &lt;text&gt;no&lt;/text&gt;
	            &lt;postback&gt;why&lt;/postback&gt;
            &lt;/button&gt;
	                &lt;/li&gt;</v>
      </c>
    </row>
    <row r="46" spans="1:6">
      <c r="A46" t="s">
        <v>135</v>
      </c>
      <c r="B46" t="s">
        <v>138</v>
      </c>
      <c r="E46" t="str">
        <f t="shared" si="0"/>
        <v>&lt;category&gt;&lt;pattern&gt;Doctors and nurses&lt;/pattern&gt;&lt;template&gt;Do young women prefer a woman or a man or does it not matter?&lt;/template&gt;&lt;/category&gt;</v>
      </c>
      <c r="F46" t="str">
        <f t="shared" si="1"/>
        <v xml:space="preserve">	            &lt;li&gt;
	       Do young women prefer a woman or a man or does it not matter?
            &lt;button&gt;
	            &lt;text&gt;yes&lt;/text&gt;
	            &lt;postback&gt;why&lt;/postback&gt;
            &lt;/button&gt;
              &lt;button&gt;
	            &lt;text&gt;no&lt;/text&gt;
	            &lt;postback&gt;why&lt;/postback&gt;
            &lt;/button&gt;
	                &lt;/li&gt;</v>
      </c>
    </row>
    <row r="47" spans="1:6">
      <c r="A47" t="s">
        <v>135</v>
      </c>
      <c r="B47" t="s">
        <v>139</v>
      </c>
      <c r="E47" t="str">
        <f t="shared" si="0"/>
        <v>&lt;category&gt;&lt;pattern&gt;Doctors and nurses&lt;/pattern&gt;&lt;template&gt;What about the age of the provider?&lt;/template&gt;&lt;/category&gt;</v>
      </c>
      <c r="F47" t="str">
        <f t="shared" si="1"/>
        <v xml:space="preserve">	            &lt;li&gt;
	       What about the age of the provider?
            &lt;button&gt;
	            &lt;text&gt;yes&lt;/text&gt;
	            &lt;postback&gt;why&lt;/postback&gt;
            &lt;/button&gt;
              &lt;button&gt;
	            &lt;text&gt;no&lt;/text&gt;
	            &lt;postback&gt;why&lt;/postback&gt;
            &lt;/button&gt;
	                &lt;/li&gt;</v>
      </c>
    </row>
    <row r="48" spans="1:6">
      <c r="A48" t="s">
        <v>140</v>
      </c>
      <c r="B48" t="s">
        <v>141</v>
      </c>
      <c r="E48" t="str">
        <f t="shared" si="0"/>
        <v>&lt;category&gt;&lt;pattern&gt;Health &lt;/pattern&gt;&lt;template&gt;What does being healthy mean to you?&lt;/template&gt;&lt;/category&gt;</v>
      </c>
      <c r="F48" t="str">
        <f t="shared" si="1"/>
        <v xml:space="preserve">	            &lt;li&gt;
	       What does being healthy mean to you?
            &lt;button&gt;
	            &lt;text&gt;yes&lt;/text&gt;
	            &lt;postback&gt;why&lt;/postback&gt;
            &lt;/button&gt;
              &lt;button&gt;
	            &lt;text&gt;no&lt;/text&gt;
	            &lt;postback&gt;why&lt;/postback&gt;
            &lt;/button&gt;
	                &lt;/li&gt;</v>
      </c>
    </row>
    <row r="49" spans="1:6">
      <c r="A49" t="s">
        <v>140</v>
      </c>
      <c r="B49" t="s">
        <v>142</v>
      </c>
      <c r="E49" t="str">
        <f t="shared" si="0"/>
        <v>&lt;category&gt;&lt;pattern&gt;Health &lt;/pattern&gt;&lt;template&gt;Why do we value our health so much?&lt;/template&gt;&lt;/category&gt;</v>
      </c>
      <c r="F49" t="str">
        <f t="shared" si="1"/>
        <v xml:space="preserve">	            &lt;li&gt;
	       Why do we value our health so much?
            &lt;button&gt;
	            &lt;text&gt;yes&lt;/text&gt;
	            &lt;postback&gt;why&lt;/postback&gt;
            &lt;/button&gt;
              &lt;button&gt;
	            &lt;text&gt;no&lt;/text&gt;
	            &lt;postback&gt;why&lt;/postback&gt;
            &lt;/button&gt;
	                &lt;/li&gt;</v>
      </c>
    </row>
    <row r="50" spans="1:6">
      <c r="A50" t="s">
        <v>140</v>
      </c>
      <c r="B50" t="s">
        <v>143</v>
      </c>
      <c r="E50" t="str">
        <f t="shared" si="0"/>
        <v>&lt;category&gt;&lt;pattern&gt;Health &lt;/pattern&gt;&lt;template&gt;Where do you see yourself in 5 years?&lt;/template&gt;&lt;/category&gt;</v>
      </c>
      <c r="F50" t="str">
        <f t="shared" si="1"/>
        <v xml:space="preserve">	            &lt;li&gt;
	       Where do you see yourself in 5 years?
            &lt;button&gt;
	            &lt;text&gt;yes&lt;/text&gt;
	            &lt;postback&gt;why&lt;/postback&gt;
            &lt;/button&gt;
              &lt;button&gt;
	            &lt;text&gt;no&lt;/text&gt;
	            &lt;postback&gt;why&lt;/postback&gt;
            &lt;/button&gt;
	                &lt;/li&gt;</v>
      </c>
    </row>
    <row r="51" spans="1:6">
      <c r="A51" t="s">
        <v>140</v>
      </c>
      <c r="B51" t="s">
        <v>144</v>
      </c>
      <c r="E51" t="str">
        <f t="shared" si="0"/>
        <v>&lt;category&gt;&lt;pattern&gt;Health &lt;/pattern&gt;&lt;template&gt;What would stop you from getting there?&lt;/template&gt;&lt;/category&gt;</v>
      </c>
      <c r="F51" t="str">
        <f t="shared" si="1"/>
        <v xml:space="preserve">	            &lt;li&gt;
	       What would stop you from getting there?
            &lt;button&gt;
	            &lt;text&gt;yes&lt;/text&gt;
	            &lt;postback&gt;why&lt;/postback&gt;
            &lt;/button&gt;
              &lt;button&gt;
	            &lt;text&gt;no&lt;/text&gt;
	            &lt;postback&gt;why&lt;/postback&gt;
            &lt;/button&gt;
	                &lt;/li&gt;</v>
      </c>
    </row>
    <row r="52" spans="1:6">
      <c r="A52" t="s">
        <v>140</v>
      </c>
      <c r="B52" t="s">
        <v>145</v>
      </c>
      <c r="E52" t="str">
        <f t="shared" si="0"/>
        <v>&lt;category&gt;&lt;pattern&gt;Health &lt;/pattern&gt;&lt;template&gt;Do you think your health matters at all in attaining your vision?&lt;/template&gt;&lt;/category&gt;</v>
      </c>
      <c r="F52" t="str">
        <f t="shared" si="1"/>
        <v xml:space="preserve">	            &lt;li&gt;
	       Do you think your health matters at all in attaining your vision?
            &lt;button&gt;
	            &lt;text&gt;yes&lt;/text&gt;
	            &lt;postback&gt;why&lt;/postback&gt;
            &lt;/button&gt;
              &lt;button&gt;
	            &lt;text&gt;no&lt;/text&gt;
	            &lt;postback&gt;why&lt;/postback&gt;
            &lt;/button&gt;
	                &lt;/li&gt;</v>
      </c>
    </row>
    <row r="53" spans="1:6">
      <c r="A53" t="s">
        <v>146</v>
      </c>
      <c r="B53" t="s">
        <v>147</v>
      </c>
      <c r="E53" t="str">
        <f t="shared" si="0"/>
        <v>&lt;category&gt;&lt;pattern&gt;Help for PrEP&lt;/pattern&gt;&lt;template&gt;What are the potential facilitators to PrEP?&lt;/template&gt;&lt;/category&gt;</v>
      </c>
      <c r="F53" t="str">
        <f t="shared" si="1"/>
        <v xml:space="preserve">	            &lt;li&gt;
	       What are the potential facilitators to PrEP?
            &lt;button&gt;
	            &lt;text&gt;yes&lt;/text&gt;
	            &lt;postback&gt;why&lt;/postback&gt;
            &lt;/button&gt;
              &lt;button&gt;
	            &lt;text&gt;no&lt;/text&gt;
	            &lt;postback&gt;why&lt;/postback&gt;
            &lt;/button&gt;
	                &lt;/li&gt;</v>
      </c>
    </row>
    <row r="54" spans="1:6">
      <c r="A54" t="s">
        <v>146</v>
      </c>
      <c r="B54" t="s">
        <v>148</v>
      </c>
      <c r="E54" t="str">
        <f t="shared" si="0"/>
        <v>&lt;category&gt;&lt;pattern&gt;Help for PrEP&lt;/pattern&gt;&lt;template&gt;What do you feel would help with PrEP?&lt;/template&gt;&lt;/category&gt;</v>
      </c>
      <c r="F54" t="str">
        <f t="shared" si="1"/>
        <v xml:space="preserve">	            &lt;li&gt;
	       What do you feel would help with PrEP?
            &lt;button&gt;
	            &lt;text&gt;yes&lt;/text&gt;
	            &lt;postback&gt;why&lt;/postback&gt;
            &lt;/button&gt;
              &lt;button&gt;
	            &lt;text&gt;no&lt;/text&gt;
	            &lt;postback&gt;why&lt;/postback&gt;
            &lt;/button&gt;
	                &lt;/li&gt;</v>
      </c>
    </row>
    <row r="55" spans="1:6">
      <c r="A55" t="s">
        <v>146</v>
      </c>
      <c r="B55" t="s">
        <v>149</v>
      </c>
      <c r="E55" t="str">
        <f t="shared" si="0"/>
        <v>&lt;category&gt;&lt;pattern&gt;Help for PrEP&lt;/pattern&gt;&lt;template&gt;What do you think would help people start on, take and stay on PrEP?&lt;/template&gt;&lt;/category&gt;</v>
      </c>
      <c r="F55" t="str">
        <f t="shared" si="1"/>
        <v xml:space="preserve">	            &lt;li&gt;
	       What do you think would help people start on, take and stay on PrEP?
            &lt;button&gt;
	            &lt;text&gt;yes&lt;/text&gt;
	            &lt;postback&gt;why&lt;/postback&gt;
            &lt;/button&gt;
              &lt;button&gt;
	            &lt;text&gt;no&lt;/text&gt;
	            &lt;postback&gt;why&lt;/postback&gt;
            &lt;/button&gt;
	                &lt;/li&gt;</v>
      </c>
    </row>
    <row r="56" spans="1:6">
      <c r="A56" t="s">
        <v>146</v>
      </c>
      <c r="B56" t="s">
        <v>150</v>
      </c>
      <c r="E56" t="str">
        <f t="shared" si="0"/>
        <v>&lt;category&gt;&lt;pattern&gt;Help for PrEP&lt;/pattern&gt;&lt;template&gt;What do you think can be done to make PrEP more acceptable as a prevention method?&lt;/template&gt;&lt;/category&gt;</v>
      </c>
      <c r="F56" t="str">
        <f t="shared" si="1"/>
        <v xml:space="preserve">	            &lt;li&gt;
	       What do you think can be done to make PrEP more acceptable as a prevention method?
            &lt;button&gt;
	            &lt;text&gt;yes&lt;/text&gt;
	            &lt;postback&gt;why&lt;/postback&gt;
            &lt;/button&gt;
              &lt;button&gt;
	            &lt;text&gt;no&lt;/text&gt;
	            &lt;postback&gt;why&lt;/postback&gt;
            &lt;/button&gt;
	                &lt;/li&gt;</v>
      </c>
    </row>
    <row r="57" spans="1:6">
      <c r="A57" t="s">
        <v>146</v>
      </c>
      <c r="B57" t="s">
        <v>151</v>
      </c>
      <c r="E57" t="str">
        <f t="shared" si="0"/>
        <v>&lt;category&gt;&lt;pattern&gt;Help for PrEP&lt;/pattern&gt;&lt;template&gt;What do you think needs to be done to raise awareness of the benefits of PrEP?&lt;/template&gt;&lt;/category&gt;</v>
      </c>
      <c r="F57" t="str">
        <f t="shared" si="1"/>
        <v xml:space="preserve">	            &lt;li&gt;
	       What do you think needs to be done to raise awareness of the benefits of PrEP?
            &lt;button&gt;
	            &lt;text&gt;yes&lt;/text&gt;
	            &lt;postback&gt;why&lt;/postback&gt;
            &lt;/button&gt;
              &lt;button&gt;
	            &lt;text&gt;no&lt;/text&gt;
	            &lt;postback&gt;why&lt;/postback&gt;
            &lt;/button&gt;
	                &lt;/li&gt;</v>
      </c>
    </row>
    <row r="58" spans="1:6">
      <c r="A58" t="s">
        <v>146</v>
      </c>
      <c r="B58" t="s">
        <v>152</v>
      </c>
      <c r="E58" t="str">
        <f t="shared" si="0"/>
        <v>&lt;category&gt;&lt;pattern&gt;Help for PrEP&lt;/pattern&gt;&lt;template&gt;As a person engaging in sex, what strategies do you use to minimize your chances of contracting HIV.&lt;/template&gt;&lt;/category&gt;</v>
      </c>
      <c r="F58" t="str">
        <f t="shared" si="1"/>
        <v xml:space="preserve">	            &lt;li&gt;
	       As a person engaging in sex, what strategies do you use to minimize your chances of contracting HIV.
            &lt;button&gt;
	            &lt;text&gt;yes&lt;/text&gt;
	            &lt;postback&gt;why&lt;/postback&gt;
            &lt;/button&gt;
              &lt;button&gt;
	            &lt;text&gt;no&lt;/text&gt;
	            &lt;postback&gt;why&lt;/postback&gt;
            &lt;/button&gt;
	                &lt;/li&gt;</v>
      </c>
    </row>
    <row r="59" spans="1:6">
      <c r="A59" t="s">
        <v>153</v>
      </c>
      <c r="B59" t="s">
        <v>154</v>
      </c>
      <c r="E59" t="str">
        <f t="shared" si="0"/>
        <v>&lt;category&gt;&lt;pattern&gt;Knowledge &lt;/pattern&gt;&lt;template&gt;What do you know about oral PrEP?&lt;/template&gt;&lt;/category&gt;</v>
      </c>
      <c r="F59" t="str">
        <f t="shared" si="1"/>
        <v xml:space="preserve">	            &lt;li&gt;
	       What do you know about oral PrEP?
            &lt;button&gt;
	            &lt;text&gt;yes&lt;/text&gt;
	            &lt;postback&gt;why&lt;/postback&gt;
            &lt;/button&gt;
              &lt;button&gt;
	            &lt;text&gt;no&lt;/text&gt;
	            &lt;postback&gt;why&lt;/postback&gt;
            &lt;/button&gt;
	                &lt;/li&gt;</v>
      </c>
    </row>
    <row r="60" spans="1:6">
      <c r="A60" t="s">
        <v>153</v>
      </c>
      <c r="B60" t="s">
        <v>155</v>
      </c>
      <c r="E60" t="str">
        <f t="shared" si="0"/>
        <v>&lt;category&gt;&lt;pattern&gt;Knowledge &lt;/pattern&gt;&lt;template&gt;Where did you get the information?&lt;/template&gt;&lt;/category&gt;</v>
      </c>
      <c r="F60" t="str">
        <f t="shared" si="1"/>
        <v xml:space="preserve">	            &lt;li&gt;
	       Where did you get the information?
            &lt;button&gt;
	            &lt;text&gt;yes&lt;/text&gt;
	            &lt;postback&gt;why&lt;/postback&gt;
            &lt;/button&gt;
              &lt;button&gt;
	            &lt;text&gt;no&lt;/text&gt;
	            &lt;postback&gt;why&lt;/postback&gt;
            &lt;/button&gt;
	                &lt;/li&gt;</v>
      </c>
    </row>
    <row r="61" spans="1:6">
      <c r="A61" t="s">
        <v>153</v>
      </c>
      <c r="B61" t="s">
        <v>156</v>
      </c>
      <c r="E61" t="str">
        <f t="shared" si="0"/>
        <v>&lt;category&gt;&lt;pattern&gt;Knowledge &lt;/pattern&gt;&lt;template&gt;Do you think there are a lot of people who know about PrEP in this community?&lt;/template&gt;&lt;/category&gt;</v>
      </c>
      <c r="F61" t="str">
        <f t="shared" si="1"/>
        <v xml:space="preserve">	            &lt;li&gt;
	       Do you think there are a lot of people who know about PrEP in this community?
            &lt;button&gt;
	            &lt;text&gt;yes&lt;/text&gt;
	            &lt;postback&gt;why&lt;/postback&gt;
            &lt;/button&gt;
              &lt;button&gt;
	            &lt;text&gt;no&lt;/text&gt;
	            &lt;postback&gt;why&lt;/postback&gt;
            &lt;/button&gt;
	                &lt;/li&gt;</v>
      </c>
    </row>
    <row r="62" spans="1:6">
      <c r="A62" t="s">
        <v>153</v>
      </c>
      <c r="B62" t="s">
        <v>157</v>
      </c>
      <c r="E62" t="str">
        <f t="shared" si="0"/>
        <v>&lt;category&gt;&lt;pattern&gt;Knowledge &lt;/pattern&gt;&lt;template&gt;Do a lot of people use PrEP?&lt;/template&gt;&lt;/category&gt;</v>
      </c>
      <c r="F62" t="str">
        <f t="shared" si="1"/>
        <v xml:space="preserve">	            &lt;li&gt;
	       Do a lot of people use PrEP?
            &lt;button&gt;
	            &lt;text&gt;yes&lt;/text&gt;
	            &lt;postback&gt;why&lt;/postback&gt;
            &lt;/button&gt;
              &lt;button&gt;
	            &lt;text&gt;no&lt;/text&gt;
	            &lt;postback&gt;why&lt;/postback&gt;
            &lt;/button&gt;
	                &lt;/li&gt;</v>
      </c>
    </row>
    <row r="63" spans="1:6">
      <c r="A63" t="s">
        <v>153</v>
      </c>
      <c r="B63" t="s">
        <v>158</v>
      </c>
      <c r="E63" t="str">
        <f t="shared" si="0"/>
        <v>&lt;category&gt;&lt;pattern&gt;Knowledge &lt;/pattern&gt;&lt;template&gt;What else would you like to know about oral PrEP?&lt;/template&gt;&lt;/category&gt;</v>
      </c>
      <c r="F63" t="str">
        <f t="shared" si="1"/>
        <v xml:space="preserve">	            &lt;li&gt;
	       What else would you like to know about oral PrEP?
            &lt;button&gt;
	            &lt;text&gt;yes&lt;/text&gt;
	            &lt;postback&gt;why&lt;/postback&gt;
            &lt;/button&gt;
              &lt;button&gt;
	            &lt;text&gt;no&lt;/text&gt;
	            &lt;postback&gt;why&lt;/postback&gt;
            &lt;/button&gt;
	                &lt;/li&gt;</v>
      </c>
    </row>
    <row r="64" spans="1:6">
      <c r="A64" t="s">
        <v>159</v>
      </c>
      <c r="B64" t="s">
        <v>160</v>
      </c>
      <c r="E64" t="str">
        <f t="shared" si="0"/>
        <v>&lt;category&gt;&lt;pattern&gt;PrEP Survey&lt;/pattern&gt;&lt;template&gt;We wish to inform and educate you about PrEP and learn about your life and the challenges you face.&lt;/template&gt;&lt;/category&gt;</v>
      </c>
      <c r="F64" t="str">
        <f t="shared" si="1"/>
        <v xml:space="preserve">	            &lt;li&gt;
	       We wish to inform and educate you about PrEP and learn about your life and the challenges you face.
            &lt;button&gt;
	            &lt;text&gt;yes&lt;/text&gt;
	            &lt;postback&gt;why&lt;/postback&gt;
            &lt;/button&gt;
              &lt;button&gt;
	            &lt;text&gt;no&lt;/text&gt;
	            &lt;postback&gt;why&lt;/postback&gt;
            &lt;/button&gt;
	                &lt;/li&gt;</v>
      </c>
    </row>
    <row r="65" spans="1:6">
      <c r="A65" t="s">
        <v>159</v>
      </c>
      <c r="B65" t="s">
        <v>161</v>
      </c>
      <c r="E65" t="str">
        <f t="shared" si="0"/>
        <v>&lt;category&gt;&lt;pattern&gt;PrEP Survey&lt;/pattern&gt;&lt;template&gt;WE will not collect data about your location or identity, and your answers will be confidential.&lt;/template&gt;&lt;/category&gt;</v>
      </c>
      <c r="F65" t="str">
        <f t="shared" si="1"/>
        <v xml:space="preserve">	            &lt;li&gt;
	       WE will not collect data about your location or identity, and your answers will be confidential.
            &lt;button&gt;
	            &lt;text&gt;yes&lt;/text&gt;
	            &lt;postback&gt;why&lt;/postback&gt;
            &lt;/button&gt;
              &lt;button&gt;
	            &lt;text&gt;no&lt;/text&gt;
	            &lt;postback&gt;why&lt;/postback&gt;
            &lt;/button&gt;
	                &lt;/li&gt;</v>
      </c>
    </row>
    <row r="66" spans="1:6">
      <c r="A66" t="s">
        <v>159</v>
      </c>
      <c r="B66" t="s">
        <v>162</v>
      </c>
      <c r="E66" t="str">
        <f t="shared" si="0"/>
        <v>&lt;category&gt;&lt;pattern&gt;PrEP Survey&lt;/pattern&gt;&lt;template&gt;This survey is for me, I will try to answer honestly&lt;/template&gt;&lt;/category&gt;</v>
      </c>
      <c r="F66" t="str">
        <f t="shared" si="1"/>
        <v xml:space="preserve">	            &lt;li&gt;
	       This survey is for me, I will try to answer honestly
            &lt;button&gt;
	            &lt;text&gt;yes&lt;/text&gt;
	            &lt;postback&gt;why&lt;/postback&gt;
            &lt;/button&gt;
              &lt;button&gt;
	            &lt;text&gt;no&lt;/text&gt;
	            &lt;postback&gt;why&lt;/postback&gt;
            &lt;/button&gt;
	                &lt;/li&gt;</v>
      </c>
    </row>
    <row r="67" spans="1:6">
      <c r="A67" t="s">
        <v>159</v>
      </c>
      <c r="B67" t="s">
        <v>163</v>
      </c>
      <c r="E67" t="str">
        <f t="shared" si="0"/>
        <v>&lt;category&gt;&lt;pattern&gt;PrEP Survey&lt;/pattern&gt;&lt;template&gt;Which best describes your age&lt;/template&gt;&lt;/category&gt;</v>
      </c>
      <c r="F67" t="str">
        <f t="shared" si="1"/>
        <v xml:space="preserve">	            &lt;li&gt;
	       Which best describes your age
            &lt;button&gt;
	            &lt;text&gt;yes&lt;/text&gt;
	            &lt;postback&gt;why&lt;/postback&gt;
            &lt;/button&gt;
              &lt;button&gt;
	            &lt;text&gt;no&lt;/text&gt;
	            &lt;postback&gt;why&lt;/postback&gt;
            &lt;/button&gt;
	                &lt;/li&gt;</v>
      </c>
    </row>
    <row r="68" spans="1:6">
      <c r="A68" t="s">
        <v>159</v>
      </c>
      <c r="B68" t="s">
        <v>164</v>
      </c>
      <c r="E68" t="str">
        <f t="shared" si="0"/>
        <v>&lt;category&gt;&lt;pattern&gt;PrEP Survey&lt;/pattern&gt;&lt;template&gt;Which gender do you identify with&lt;/template&gt;&lt;/category&gt;</v>
      </c>
      <c r="F68" t="str">
        <f t="shared" si="1"/>
        <v xml:space="preserve">	            &lt;li&gt;
	       Which gender do you identify with
            &lt;button&gt;
	            &lt;text&gt;yes&lt;/text&gt;
	            &lt;postback&gt;why&lt;/postback&gt;
            &lt;/button&gt;
              &lt;button&gt;
	            &lt;text&gt;no&lt;/text&gt;
	            &lt;postback&gt;why&lt;/postback&gt;
            &lt;/button&gt;
	                &lt;/li&gt;</v>
      </c>
    </row>
    <row r="69" spans="1:6">
      <c r="A69" t="s">
        <v>159</v>
      </c>
      <c r="B69" t="s">
        <v>165</v>
      </c>
      <c r="E69" t="str">
        <f t="shared" si="0"/>
        <v>&lt;category&gt;&lt;pattern&gt;PrEP Survey&lt;/pattern&gt;&lt;template&gt;My sexual partners are ususally&lt;/template&gt;&lt;/category&gt;</v>
      </c>
      <c r="F69" t="str">
        <f t="shared" si="1"/>
        <v xml:space="preserve">	            &lt;li&gt;
	       My sexual partners are ususally
            &lt;button&gt;
	            &lt;text&gt;yes&lt;/text&gt;
	            &lt;postback&gt;why&lt;/postback&gt;
            &lt;/button&gt;
              &lt;button&gt;
	            &lt;text&gt;no&lt;/text&gt;
	            &lt;postback&gt;why&lt;/postback&gt;
            &lt;/button&gt;
	                &lt;/li&gt;</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FF4C-E690-4225-9977-2319EDA3B38D}">
  <dimension ref="A1:H128"/>
  <sheetViews>
    <sheetView workbookViewId="0">
      <selection activeCell="K9" sqref="K9"/>
    </sheetView>
  </sheetViews>
  <sheetFormatPr defaultRowHeight="15"/>
  <cols>
    <col min="1" max="1" width="32.7109375" bestFit="1" customWidth="1"/>
    <col min="2" max="2" width="4" bestFit="1" customWidth="1"/>
    <col min="3" max="3" width="9.5703125" customWidth="1"/>
    <col min="4" max="4" width="9" customWidth="1"/>
    <col min="5" max="5" width="4.5703125" bestFit="1" customWidth="1"/>
    <col min="6" max="6" width="36.28515625" customWidth="1"/>
    <col min="7" max="7" width="31.5703125" customWidth="1"/>
    <col min="8" max="8" width="34.28515625" customWidth="1"/>
  </cols>
  <sheetData>
    <row r="1" spans="1:8">
      <c r="B1" s="5" t="s">
        <v>466</v>
      </c>
      <c r="C1" s="5" t="s">
        <v>465</v>
      </c>
      <c r="D1" s="5" t="s">
        <v>464</v>
      </c>
      <c r="E1" s="5" t="s">
        <v>463</v>
      </c>
      <c r="F1" s="4" t="s">
        <v>462</v>
      </c>
      <c r="G1" s="4" t="s">
        <v>461</v>
      </c>
    </row>
    <row r="2" spans="1:8">
      <c r="A2" s="3" t="s">
        <v>460</v>
      </c>
      <c r="B2" s="1">
        <v>100</v>
      </c>
      <c r="C2" s="1">
        <v>840</v>
      </c>
      <c r="D2" s="2">
        <v>13</v>
      </c>
      <c r="E2" s="1">
        <v>0</v>
      </c>
      <c r="F2" t="e">
        <f>#REF!</f>
        <v>#REF!</v>
      </c>
      <c r="G2" t="str">
        <f t="shared" ref="G2:G33" si="0">"["""&amp;A2&amp;"""],"</f>
        <v>["Afghanistan"],</v>
      </c>
      <c r="H2" t="str">
        <f t="shared" ref="H2:H33" si="1">"["""&amp;A2&amp;""", """&amp;D2&amp;"""],"</f>
        <v>["Afghanistan", "13"],</v>
      </c>
    </row>
    <row r="3" spans="1:8">
      <c r="A3" s="3" t="s">
        <v>459</v>
      </c>
      <c r="B3" s="1">
        <v>100</v>
      </c>
      <c r="C3" s="1">
        <v>1300</v>
      </c>
      <c r="D3" s="2">
        <v>81</v>
      </c>
      <c r="E3" s="1">
        <v>0</v>
      </c>
      <c r="F3" t="str">
        <f t="shared" ref="F3:F34" si="2">"["""&amp;A3&amp;""", """&amp;C3&amp;"""],"</f>
        <v>["Algeria", "1300"],</v>
      </c>
      <c r="G3" t="str">
        <f t="shared" si="0"/>
        <v>["Algeria"],</v>
      </c>
      <c r="H3" t="str">
        <f t="shared" si="1"/>
        <v>["Algeria", "81"],</v>
      </c>
    </row>
    <row r="4" spans="1:8">
      <c r="A4" s="3" t="s">
        <v>458</v>
      </c>
      <c r="B4" s="1">
        <v>100</v>
      </c>
      <c r="C4" s="1">
        <v>28000</v>
      </c>
      <c r="D4" s="2">
        <v>27</v>
      </c>
      <c r="E4" s="1">
        <v>0</v>
      </c>
      <c r="F4" t="str">
        <f t="shared" si="2"/>
        <v>["Angola", "28000"],</v>
      </c>
      <c r="G4" t="str">
        <f t="shared" si="0"/>
        <v>["Angola"],</v>
      </c>
      <c r="H4" t="str">
        <f t="shared" si="1"/>
        <v>["Angola", "27"],</v>
      </c>
    </row>
    <row r="5" spans="1:8">
      <c r="A5" s="3" t="s">
        <v>457</v>
      </c>
      <c r="B5" s="1">
        <v>100</v>
      </c>
      <c r="C5" s="1"/>
      <c r="D5" s="2"/>
      <c r="E5" s="1">
        <v>0</v>
      </c>
      <c r="F5" t="str">
        <f t="shared" si="2"/>
        <v>["Anguilla", ""],</v>
      </c>
      <c r="G5" t="str">
        <f t="shared" si="0"/>
        <v>["Anguilla"],</v>
      </c>
      <c r="H5" t="str">
        <f t="shared" si="1"/>
        <v>["Anguilla", ""],</v>
      </c>
    </row>
    <row r="6" spans="1:8">
      <c r="A6" s="3" t="s">
        <v>456</v>
      </c>
      <c r="B6" s="1">
        <v>100</v>
      </c>
      <c r="C6" s="1">
        <v>0</v>
      </c>
      <c r="D6" s="2">
        <v>0</v>
      </c>
      <c r="E6" s="1">
        <v>0</v>
      </c>
      <c r="F6" t="str">
        <f t="shared" si="2"/>
        <v>["Antigua and Barbuda", "0"],</v>
      </c>
      <c r="G6" t="str">
        <f t="shared" si="0"/>
        <v>["Antigua and Barbuda"],</v>
      </c>
      <c r="H6" t="str">
        <f t="shared" si="1"/>
        <v>["Antigua and Barbuda", "0"],</v>
      </c>
    </row>
    <row r="7" spans="1:8">
      <c r="A7" s="3" t="s">
        <v>455</v>
      </c>
      <c r="B7" s="1">
        <v>100</v>
      </c>
      <c r="C7" s="1">
        <v>200</v>
      </c>
      <c r="D7" s="2">
        <v>53</v>
      </c>
      <c r="E7" s="1">
        <v>0</v>
      </c>
      <c r="F7" t="str">
        <f t="shared" si="2"/>
        <v>["Armenia", "200"],</v>
      </c>
      <c r="G7" t="str">
        <f t="shared" si="0"/>
        <v>["Armenia"],</v>
      </c>
      <c r="H7" t="str">
        <f t="shared" si="1"/>
        <v>["Armenia", "53"],</v>
      </c>
    </row>
    <row r="8" spans="1:8">
      <c r="A8" s="3" t="s">
        <v>454</v>
      </c>
      <c r="B8" s="1">
        <v>100</v>
      </c>
      <c r="C8" s="1">
        <v>0</v>
      </c>
      <c r="D8" s="2">
        <v>0</v>
      </c>
      <c r="E8" s="1">
        <v>0</v>
      </c>
      <c r="F8" t="str">
        <f t="shared" si="2"/>
        <v>["Aruba", "0"],</v>
      </c>
      <c r="G8" t="str">
        <f t="shared" si="0"/>
        <v>["Aruba"],</v>
      </c>
      <c r="H8" t="str">
        <f t="shared" si="1"/>
        <v>["Aruba", "0"],</v>
      </c>
    </row>
    <row r="9" spans="1:8">
      <c r="A9" s="3" t="s">
        <v>453</v>
      </c>
      <c r="B9" s="1">
        <v>100</v>
      </c>
      <c r="C9" s="1">
        <v>0</v>
      </c>
      <c r="D9" s="2">
        <v>0</v>
      </c>
      <c r="E9" s="1">
        <v>0</v>
      </c>
      <c r="F9" t="str">
        <f t="shared" si="2"/>
        <v>["Azerbaijan", "0"],</v>
      </c>
      <c r="G9" t="str">
        <f t="shared" si="0"/>
        <v>["Azerbaijan"],</v>
      </c>
      <c r="H9" t="str">
        <f t="shared" si="1"/>
        <v>["Azerbaijan", "0"],</v>
      </c>
    </row>
    <row r="10" spans="1:8">
      <c r="A10" s="3" t="s">
        <v>452</v>
      </c>
      <c r="B10" s="1">
        <v>100</v>
      </c>
      <c r="C10" s="1">
        <v>500</v>
      </c>
      <c r="D10" s="2">
        <v>52</v>
      </c>
      <c r="E10" s="1">
        <v>0</v>
      </c>
      <c r="F10" t="str">
        <f t="shared" si="2"/>
        <v>["Bahamas, The", "500"],</v>
      </c>
      <c r="G10" t="str">
        <f t="shared" si="0"/>
        <v>["Bahamas, The"],</v>
      </c>
      <c r="H10" t="str">
        <f t="shared" si="1"/>
        <v>["Bahamas, The", "52"],</v>
      </c>
    </row>
    <row r="11" spans="1:8">
      <c r="A11" s="3" t="s">
        <v>451</v>
      </c>
      <c r="B11" s="1">
        <v>100</v>
      </c>
      <c r="C11" s="1">
        <v>1600</v>
      </c>
      <c r="D11" s="2">
        <v>22</v>
      </c>
      <c r="E11" s="1">
        <v>0</v>
      </c>
      <c r="F11" t="str">
        <f t="shared" si="2"/>
        <v>["Bangladesh", "1600"],</v>
      </c>
      <c r="G11" t="str">
        <f t="shared" si="0"/>
        <v>["Bangladesh"],</v>
      </c>
      <c r="H11" t="str">
        <f t="shared" si="1"/>
        <v>["Bangladesh", "22"],</v>
      </c>
    </row>
    <row r="12" spans="1:8">
      <c r="A12" s="3" t="s">
        <v>450</v>
      </c>
      <c r="B12" s="1">
        <v>100</v>
      </c>
      <c r="C12" s="1">
        <v>200</v>
      </c>
      <c r="D12" s="2">
        <v>50</v>
      </c>
      <c r="E12" s="1">
        <v>0</v>
      </c>
      <c r="F12" t="str">
        <f t="shared" si="2"/>
        <v>["Barbados", "200"],</v>
      </c>
      <c r="G12" t="str">
        <f t="shared" si="0"/>
        <v>["Barbados"],</v>
      </c>
      <c r="H12" t="str">
        <f t="shared" si="1"/>
        <v>["Barbados", "50"],</v>
      </c>
    </row>
    <row r="13" spans="1:8">
      <c r="A13" s="3" t="s">
        <v>449</v>
      </c>
      <c r="B13" s="1">
        <v>100</v>
      </c>
      <c r="C13" s="1">
        <v>2000</v>
      </c>
      <c r="D13" s="2">
        <v>59</v>
      </c>
      <c r="E13" s="1">
        <v>0</v>
      </c>
      <c r="F13" t="str">
        <f t="shared" si="2"/>
        <v>["Belarus", "2000"],</v>
      </c>
      <c r="G13" t="str">
        <f t="shared" si="0"/>
        <v>["Belarus"],</v>
      </c>
      <c r="H13" t="str">
        <f t="shared" si="1"/>
        <v>["Belarus", "59"],</v>
      </c>
    </row>
    <row r="14" spans="1:8">
      <c r="A14" s="3" t="s">
        <v>448</v>
      </c>
      <c r="B14" s="1">
        <v>100</v>
      </c>
      <c r="C14" s="1">
        <v>500</v>
      </c>
      <c r="D14" s="2">
        <v>28</v>
      </c>
      <c r="E14" s="1">
        <v>0</v>
      </c>
      <c r="F14" t="str">
        <f t="shared" si="2"/>
        <v>["Belize", "500"],</v>
      </c>
      <c r="G14" t="str">
        <f t="shared" si="0"/>
        <v>["Belize"],</v>
      </c>
      <c r="H14" t="str">
        <f t="shared" si="1"/>
        <v>["Belize", "28"],</v>
      </c>
    </row>
    <row r="15" spans="1:8">
      <c r="A15" s="3" t="s">
        <v>447</v>
      </c>
      <c r="B15" s="1">
        <v>100</v>
      </c>
      <c r="C15" s="1">
        <v>3800</v>
      </c>
      <c r="D15" s="2">
        <v>61</v>
      </c>
      <c r="E15" s="1">
        <v>0</v>
      </c>
      <c r="F15" t="str">
        <f t="shared" si="2"/>
        <v>["Benin", "3800"],</v>
      </c>
      <c r="G15" t="str">
        <f t="shared" si="0"/>
        <v>["Benin"],</v>
      </c>
      <c r="H15" t="str">
        <f t="shared" si="1"/>
        <v>["Benin", "61"],</v>
      </c>
    </row>
    <row r="16" spans="1:8">
      <c r="A16" s="3" t="s">
        <v>446</v>
      </c>
      <c r="B16" s="1">
        <v>100</v>
      </c>
      <c r="C16" s="1">
        <v>0</v>
      </c>
      <c r="D16" s="2">
        <v>0</v>
      </c>
      <c r="E16" s="1">
        <v>0</v>
      </c>
      <c r="F16" t="str">
        <f t="shared" si="2"/>
        <v>["Bermuda", "0"],</v>
      </c>
      <c r="G16" t="str">
        <f t="shared" si="0"/>
        <v>["Bermuda"],</v>
      </c>
      <c r="H16" t="str">
        <f t="shared" si="1"/>
        <v>["Bermuda", "0"],</v>
      </c>
    </row>
    <row r="17" spans="1:8">
      <c r="A17" s="3" t="s">
        <v>445</v>
      </c>
      <c r="B17" s="1">
        <v>100</v>
      </c>
      <c r="C17" s="1">
        <v>100</v>
      </c>
      <c r="D17" s="2">
        <v>37</v>
      </c>
      <c r="E17" s="1">
        <v>0</v>
      </c>
      <c r="F17" t="str">
        <f t="shared" si="2"/>
        <v>["Bhutan", "100"],</v>
      </c>
      <c r="G17" t="str">
        <f t="shared" si="0"/>
        <v>["Bhutan"],</v>
      </c>
      <c r="H17" t="str">
        <f t="shared" si="1"/>
        <v>["Bhutan", "37"],</v>
      </c>
    </row>
    <row r="18" spans="1:8">
      <c r="A18" s="3" t="s">
        <v>444</v>
      </c>
      <c r="B18" s="1">
        <v>100</v>
      </c>
      <c r="C18" s="1">
        <v>8500</v>
      </c>
      <c r="D18" s="2">
        <v>83</v>
      </c>
      <c r="E18" s="1">
        <v>0</v>
      </c>
      <c r="F18" t="str">
        <f t="shared" si="2"/>
        <v>["Botswana", "8500"],</v>
      </c>
      <c r="G18" t="str">
        <f t="shared" si="0"/>
        <v>["Botswana"],</v>
      </c>
      <c r="H18" t="str">
        <f t="shared" si="1"/>
        <v>["Botswana", "83"],</v>
      </c>
    </row>
    <row r="19" spans="1:8">
      <c r="A19" s="3" t="s">
        <v>443</v>
      </c>
      <c r="B19" s="1">
        <v>100</v>
      </c>
      <c r="C19" s="1">
        <v>0</v>
      </c>
      <c r="D19" s="2">
        <v>0</v>
      </c>
      <c r="E19" s="1">
        <v>0</v>
      </c>
      <c r="F19" t="str">
        <f t="shared" si="2"/>
        <v>["British Virgin Islands", "0"],</v>
      </c>
      <c r="G19" t="str">
        <f t="shared" si="0"/>
        <v>["British Virgin Islands"],</v>
      </c>
      <c r="H19" t="str">
        <f t="shared" si="1"/>
        <v>["British Virgin Islands", "0"],</v>
      </c>
    </row>
    <row r="20" spans="1:8">
      <c r="A20" s="3" t="s">
        <v>442</v>
      </c>
      <c r="B20" s="1">
        <v>100</v>
      </c>
      <c r="C20" s="1">
        <v>2400</v>
      </c>
      <c r="D20" s="2">
        <v>62</v>
      </c>
      <c r="E20" s="1">
        <v>0</v>
      </c>
      <c r="F20" t="str">
        <f t="shared" si="2"/>
        <v>["Burkina Faso", "2400"],</v>
      </c>
      <c r="G20" t="str">
        <f t="shared" si="0"/>
        <v>["Burkina Faso"],</v>
      </c>
      <c r="H20" t="str">
        <f t="shared" si="1"/>
        <v>["Burkina Faso", "62"],</v>
      </c>
    </row>
    <row r="21" spans="1:8">
      <c r="A21" s="3" t="s">
        <v>441</v>
      </c>
      <c r="B21" s="1">
        <v>100</v>
      </c>
      <c r="C21" s="1">
        <v>1700</v>
      </c>
      <c r="D21" s="2">
        <v>80</v>
      </c>
      <c r="E21" s="1">
        <v>0</v>
      </c>
      <c r="F21" t="str">
        <f t="shared" si="2"/>
        <v>["Burundi", "1700"],</v>
      </c>
      <c r="G21" t="str">
        <f t="shared" si="0"/>
        <v>["Burundi"],</v>
      </c>
      <c r="H21" t="str">
        <f t="shared" si="1"/>
        <v>["Burundi", "80"],</v>
      </c>
    </row>
    <row r="22" spans="1:8">
      <c r="A22" s="3" t="s">
        <v>440</v>
      </c>
      <c r="B22" s="1">
        <v>100</v>
      </c>
      <c r="C22" s="1">
        <v>200</v>
      </c>
      <c r="D22" s="2">
        <v>89</v>
      </c>
      <c r="E22" s="1">
        <v>0</v>
      </c>
      <c r="F22" t="str">
        <f t="shared" si="2"/>
        <v>["Cabo Verde", "200"],</v>
      </c>
      <c r="G22" t="str">
        <f t="shared" si="0"/>
        <v>["Cabo Verde"],</v>
      </c>
      <c r="H22" t="str">
        <f t="shared" si="1"/>
        <v>["Cabo Verde", "89"],</v>
      </c>
    </row>
    <row r="23" spans="1:8">
      <c r="A23" s="3" t="s">
        <v>439</v>
      </c>
      <c r="B23" s="1">
        <v>100</v>
      </c>
      <c r="C23" s="1">
        <v>880</v>
      </c>
      <c r="D23" s="2">
        <v>81</v>
      </c>
      <c r="E23" s="1">
        <v>0</v>
      </c>
      <c r="F23" t="str">
        <f t="shared" si="2"/>
        <v>["Cambodia", "880"],</v>
      </c>
      <c r="G23" t="str">
        <f t="shared" si="0"/>
        <v>["Cambodia"],</v>
      </c>
      <c r="H23" t="str">
        <f t="shared" si="1"/>
        <v>["Cambodia", "81"],</v>
      </c>
    </row>
    <row r="24" spans="1:8">
      <c r="A24" s="3" t="s">
        <v>438</v>
      </c>
      <c r="B24" s="1">
        <v>100</v>
      </c>
      <c r="C24" s="1">
        <v>23000</v>
      </c>
      <c r="D24" s="2">
        <v>52</v>
      </c>
      <c r="E24" s="1">
        <v>0</v>
      </c>
      <c r="F24" t="str">
        <f t="shared" si="2"/>
        <v>["Cameroon", "23000"],</v>
      </c>
      <c r="G24" t="str">
        <f t="shared" si="0"/>
        <v>["Cameroon"],</v>
      </c>
      <c r="H24" t="str">
        <f t="shared" si="1"/>
        <v>["Cameroon", "52"],</v>
      </c>
    </row>
    <row r="25" spans="1:8">
      <c r="A25" s="3" t="s">
        <v>437</v>
      </c>
      <c r="B25" s="1">
        <v>100</v>
      </c>
      <c r="C25" s="1">
        <v>0</v>
      </c>
      <c r="D25" s="2">
        <v>0</v>
      </c>
      <c r="E25" s="1">
        <v>0</v>
      </c>
      <c r="F25" t="str">
        <f t="shared" si="2"/>
        <v>["Cayman Islands", "0"],</v>
      </c>
      <c r="G25" t="str">
        <f t="shared" si="0"/>
        <v>["Cayman Islands"],</v>
      </c>
      <c r="H25" t="str">
        <f t="shared" si="1"/>
        <v>["Cayman Islands", "0"],</v>
      </c>
    </row>
    <row r="26" spans="1:8">
      <c r="A26" s="3" t="s">
        <v>436</v>
      </c>
      <c r="B26" s="1">
        <v>100</v>
      </c>
      <c r="C26" s="1">
        <v>5500</v>
      </c>
      <c r="D26" s="2">
        <v>36</v>
      </c>
      <c r="E26" s="1">
        <v>0</v>
      </c>
      <c r="F26" t="str">
        <f t="shared" si="2"/>
        <v>["Central African Republic", "5500"],</v>
      </c>
      <c r="G26" t="str">
        <f t="shared" si="0"/>
        <v>["Central African Republic"],</v>
      </c>
      <c r="H26" t="str">
        <f t="shared" si="1"/>
        <v>["Central African Republic", "36"],</v>
      </c>
    </row>
    <row r="27" spans="1:8">
      <c r="A27" s="3" t="s">
        <v>435</v>
      </c>
      <c r="B27" s="1">
        <v>100</v>
      </c>
      <c r="C27" s="1">
        <v>6500</v>
      </c>
      <c r="D27" s="2">
        <v>51</v>
      </c>
      <c r="E27" s="1">
        <v>0</v>
      </c>
      <c r="F27" t="str">
        <f t="shared" si="2"/>
        <v>["Chad", "6500"],</v>
      </c>
      <c r="G27" t="str">
        <f t="shared" si="0"/>
        <v>["Chad"],</v>
      </c>
      <c r="H27" t="str">
        <f t="shared" si="1"/>
        <v>["Chad", "51"],</v>
      </c>
    </row>
    <row r="28" spans="1:8">
      <c r="A28" s="3" t="s">
        <v>434</v>
      </c>
      <c r="B28" s="1">
        <v>100</v>
      </c>
      <c r="C28" s="1">
        <v>100</v>
      </c>
      <c r="D28" s="2">
        <v>79</v>
      </c>
      <c r="E28" s="1">
        <v>0</v>
      </c>
      <c r="F28" t="str">
        <f t="shared" si="2"/>
        <v>["Comoros", "100"],</v>
      </c>
      <c r="G28" t="str">
        <f t="shared" si="0"/>
        <v>["Comoros"],</v>
      </c>
      <c r="H28" t="str">
        <f t="shared" si="1"/>
        <v>["Comoros", "79"],</v>
      </c>
    </row>
    <row r="29" spans="1:8">
      <c r="A29" s="3" t="s">
        <v>433</v>
      </c>
      <c r="B29" s="1">
        <v>100</v>
      </c>
      <c r="C29" s="1">
        <v>19000</v>
      </c>
      <c r="D29" s="2">
        <v>57</v>
      </c>
      <c r="E29" s="1">
        <v>0</v>
      </c>
      <c r="F29" t="str">
        <f t="shared" si="2"/>
        <v>["Congo, Dem. Rep.", "19000"],</v>
      </c>
      <c r="G29" t="str">
        <f t="shared" si="0"/>
        <v>["Congo, Dem. Rep."],</v>
      </c>
      <c r="H29" t="str">
        <f t="shared" si="1"/>
        <v>["Congo, Dem. Rep.", "57"],</v>
      </c>
    </row>
    <row r="30" spans="1:8">
      <c r="A30" s="3" t="s">
        <v>432</v>
      </c>
      <c r="B30" s="1">
        <v>100</v>
      </c>
      <c r="C30" s="1">
        <v>5300</v>
      </c>
      <c r="D30" s="2">
        <v>35</v>
      </c>
      <c r="E30" s="1">
        <v>0</v>
      </c>
      <c r="F30" t="str">
        <f t="shared" si="2"/>
        <v>["Congo, Rep.", "5300"],</v>
      </c>
      <c r="G30" t="str">
        <f t="shared" si="0"/>
        <v>["Congo, Rep."],</v>
      </c>
      <c r="H30" t="str">
        <f t="shared" si="1"/>
        <v>["Congo, Rep.", "35"],</v>
      </c>
    </row>
    <row r="31" spans="1:8">
      <c r="A31" s="3" t="s">
        <v>431</v>
      </c>
      <c r="B31" s="1">
        <v>100</v>
      </c>
      <c r="C31" s="1"/>
      <c r="D31" s="2"/>
      <c r="E31" s="1">
        <v>0</v>
      </c>
      <c r="F31" t="str">
        <f t="shared" si="2"/>
        <v>["Cook Islands", ""],</v>
      </c>
      <c r="G31" t="str">
        <f t="shared" si="0"/>
        <v>["Cook Islands"],</v>
      </c>
      <c r="H31" t="str">
        <f t="shared" si="1"/>
        <v>["Cook Islands", ""],</v>
      </c>
    </row>
    <row r="32" spans="1:8">
      <c r="A32" s="3" t="s">
        <v>430</v>
      </c>
      <c r="B32" s="1">
        <v>100</v>
      </c>
      <c r="C32" s="1">
        <v>1000</v>
      </c>
      <c r="D32" s="2">
        <v>49</v>
      </c>
      <c r="E32" s="1">
        <v>0</v>
      </c>
      <c r="F32" t="str">
        <f t="shared" si="2"/>
        <v>["Costa Rica", "1000"],</v>
      </c>
      <c r="G32" t="str">
        <f t="shared" si="0"/>
        <v>["Costa Rica"],</v>
      </c>
      <c r="H32" t="str">
        <f t="shared" si="1"/>
        <v>["Costa Rica", "49"],</v>
      </c>
    </row>
    <row r="33" spans="1:8">
      <c r="A33" s="3" t="s">
        <v>429</v>
      </c>
      <c r="B33" s="1">
        <v>100</v>
      </c>
      <c r="C33" s="1">
        <v>17000</v>
      </c>
      <c r="D33" s="2">
        <v>55</v>
      </c>
      <c r="E33" s="1">
        <v>0</v>
      </c>
      <c r="F33" t="str">
        <f t="shared" si="2"/>
        <v>["Cote d'Ivoire", "17000"],</v>
      </c>
      <c r="G33" t="str">
        <f t="shared" si="0"/>
        <v>["Cote d'Ivoire"],</v>
      </c>
      <c r="H33" t="str">
        <f t="shared" si="1"/>
        <v>["Cote d'Ivoire", "55"],</v>
      </c>
    </row>
    <row r="34" spans="1:8">
      <c r="A34" s="3" t="s">
        <v>428</v>
      </c>
      <c r="B34" s="1">
        <v>100</v>
      </c>
      <c r="C34" s="1">
        <v>1700</v>
      </c>
      <c r="D34" s="2">
        <v>72</v>
      </c>
      <c r="E34" s="1">
        <v>0</v>
      </c>
      <c r="F34" t="str">
        <f t="shared" si="2"/>
        <v>["Cuba", "1700"],</v>
      </c>
      <c r="G34" t="str">
        <f t="shared" ref="G34:G65" si="3">"["""&amp;A34&amp;"""],"</f>
        <v>["Cuba"],</v>
      </c>
      <c r="H34" t="str">
        <f t="shared" ref="H34:H65" si="4">"["""&amp;A34&amp;""", """&amp;D34&amp;"""],"</f>
        <v>["Cuba", "72"],</v>
      </c>
    </row>
    <row r="35" spans="1:8">
      <c r="A35" s="3" t="s">
        <v>427</v>
      </c>
      <c r="B35" s="1">
        <v>100</v>
      </c>
      <c r="C35" s="1">
        <v>0</v>
      </c>
      <c r="D35" s="2">
        <v>0</v>
      </c>
      <c r="E35" s="1">
        <v>0</v>
      </c>
      <c r="F35" t="str">
        <f t="shared" ref="F35:F66" si="5">"["""&amp;A35&amp;""", """&amp;C35&amp;"""],"</f>
        <v>["Curacao", "0"],</v>
      </c>
      <c r="G35" t="str">
        <f t="shared" si="3"/>
        <v>["Curacao"],</v>
      </c>
      <c r="H35" t="str">
        <f t="shared" si="4"/>
        <v>["Curacao", "0"],</v>
      </c>
    </row>
    <row r="36" spans="1:8">
      <c r="A36" s="3" t="s">
        <v>426</v>
      </c>
      <c r="B36" s="1">
        <v>100</v>
      </c>
      <c r="C36" s="1">
        <v>540</v>
      </c>
      <c r="D36" s="2">
        <v>30</v>
      </c>
      <c r="E36" s="1">
        <v>0</v>
      </c>
      <c r="F36" t="str">
        <f t="shared" si="5"/>
        <v>["Djibouti", "540"],</v>
      </c>
      <c r="G36" t="str">
        <f t="shared" si="3"/>
        <v>["Djibouti"],</v>
      </c>
      <c r="H36" t="str">
        <f t="shared" si="4"/>
        <v>["Djibouti", "30"],</v>
      </c>
    </row>
    <row r="37" spans="1:8">
      <c r="A37" s="3" t="s">
        <v>425</v>
      </c>
      <c r="B37" s="1">
        <v>100</v>
      </c>
      <c r="C37" s="1">
        <v>0</v>
      </c>
      <c r="D37" s="2">
        <v>0</v>
      </c>
      <c r="E37" s="1">
        <v>0</v>
      </c>
      <c r="F37" t="str">
        <f t="shared" si="5"/>
        <v>["Dominica", "0"],</v>
      </c>
      <c r="G37" t="str">
        <f t="shared" si="3"/>
        <v>["Dominica"],</v>
      </c>
      <c r="H37" t="str">
        <f t="shared" si="4"/>
        <v>["Dominica", "0"],</v>
      </c>
    </row>
    <row r="38" spans="1:8">
      <c r="A38" s="3" t="s">
        <v>424</v>
      </c>
      <c r="B38" s="1">
        <v>100</v>
      </c>
      <c r="C38" s="1">
        <v>2700</v>
      </c>
      <c r="D38" s="2">
        <v>56</v>
      </c>
      <c r="E38" s="1">
        <v>0</v>
      </c>
      <c r="F38" t="str">
        <f t="shared" si="5"/>
        <v>["Dominican Republic", "2700"],</v>
      </c>
      <c r="G38" t="str">
        <f t="shared" si="3"/>
        <v>["Dominican Republic"],</v>
      </c>
      <c r="H38" t="str">
        <f t="shared" si="4"/>
        <v>["Dominican Republic", "56"],</v>
      </c>
    </row>
    <row r="39" spans="1:8">
      <c r="A39" s="3" t="s">
        <v>423</v>
      </c>
      <c r="B39" s="1">
        <v>100</v>
      </c>
      <c r="C39" s="1">
        <v>3600</v>
      </c>
      <c r="D39" s="2">
        <v>31</v>
      </c>
      <c r="E39" s="1">
        <v>0</v>
      </c>
      <c r="F39" t="str">
        <f t="shared" si="5"/>
        <v>["Egypt, Arab Rep.", "3600"],</v>
      </c>
      <c r="G39" t="str">
        <f t="shared" si="3"/>
        <v>["Egypt, Arab Rep."],</v>
      </c>
      <c r="H39" t="str">
        <f t="shared" si="4"/>
        <v>["Egypt, Arab Rep.", "31"],</v>
      </c>
    </row>
    <row r="40" spans="1:8">
      <c r="A40" s="3" t="s">
        <v>422</v>
      </c>
      <c r="B40" s="1">
        <v>100</v>
      </c>
      <c r="C40" s="1">
        <v>700</v>
      </c>
      <c r="D40" s="2">
        <v>47</v>
      </c>
      <c r="E40" s="1">
        <v>0</v>
      </c>
      <c r="F40" t="str">
        <f t="shared" si="5"/>
        <v>["El Salvador", "700"],</v>
      </c>
      <c r="G40" t="str">
        <f t="shared" si="3"/>
        <v>["El Salvador"],</v>
      </c>
      <c r="H40" t="str">
        <f t="shared" si="4"/>
        <v>["El Salvador", "47"],</v>
      </c>
    </row>
    <row r="41" spans="1:8">
      <c r="A41" s="3" t="s">
        <v>421</v>
      </c>
      <c r="B41" s="1">
        <v>100</v>
      </c>
      <c r="C41" s="1">
        <v>5100</v>
      </c>
      <c r="D41" s="2">
        <v>34</v>
      </c>
      <c r="E41" s="1">
        <v>0</v>
      </c>
      <c r="F41" t="str">
        <f t="shared" si="5"/>
        <v>["Equatorial Guinea", "5100"],</v>
      </c>
      <c r="G41" t="str">
        <f t="shared" si="3"/>
        <v>["Equatorial Guinea"],</v>
      </c>
      <c r="H41" t="str">
        <f t="shared" si="4"/>
        <v>["Equatorial Guinea", "34"],</v>
      </c>
    </row>
    <row r="42" spans="1:8">
      <c r="A42" s="3" t="s">
        <v>420</v>
      </c>
      <c r="B42" s="1">
        <v>100</v>
      </c>
      <c r="C42" s="1">
        <v>580</v>
      </c>
      <c r="D42" s="2">
        <v>51</v>
      </c>
      <c r="E42" s="1">
        <v>0</v>
      </c>
      <c r="F42" t="str">
        <f t="shared" si="5"/>
        <v>["Eritrea", "580"],</v>
      </c>
      <c r="G42" t="str">
        <f t="shared" si="3"/>
        <v>["Eritrea"],</v>
      </c>
      <c r="H42" t="str">
        <f t="shared" si="4"/>
        <v>["Eritrea", "51"],</v>
      </c>
    </row>
    <row r="43" spans="1:8">
      <c r="A43" s="3" t="s">
        <v>419</v>
      </c>
      <c r="B43" s="1">
        <v>100</v>
      </c>
      <c r="C43" s="1">
        <v>7800</v>
      </c>
      <c r="D43" s="2">
        <v>86</v>
      </c>
      <c r="E43" s="1">
        <v>0</v>
      </c>
      <c r="F43" t="str">
        <f t="shared" si="5"/>
        <v>["Eswatini", "7800"],</v>
      </c>
      <c r="G43" t="str">
        <f t="shared" si="3"/>
        <v>["Eswatini"],</v>
      </c>
      <c r="H43" t="str">
        <f t="shared" si="4"/>
        <v>["Eswatini", "86"],</v>
      </c>
    </row>
    <row r="44" spans="1:8">
      <c r="A44" s="3" t="s">
        <v>418</v>
      </c>
      <c r="B44" s="1">
        <v>100</v>
      </c>
      <c r="C44" s="1">
        <v>23000</v>
      </c>
      <c r="D44" s="2">
        <v>65</v>
      </c>
      <c r="E44" s="1">
        <v>0</v>
      </c>
      <c r="F44" t="str">
        <f t="shared" si="5"/>
        <v>["Ethiopia", "23000"],</v>
      </c>
      <c r="G44" t="str">
        <f t="shared" si="3"/>
        <v>["Ethiopia"],</v>
      </c>
      <c r="H44" t="str">
        <f t="shared" si="4"/>
        <v>["Ethiopia", "65"],</v>
      </c>
    </row>
    <row r="45" spans="1:8">
      <c r="A45" s="3" t="s">
        <v>417</v>
      </c>
      <c r="B45" s="1">
        <v>100</v>
      </c>
      <c r="C45" s="1">
        <v>0</v>
      </c>
      <c r="D45" s="2">
        <v>0</v>
      </c>
      <c r="E45" s="1">
        <v>0</v>
      </c>
      <c r="F45" t="str">
        <f t="shared" si="5"/>
        <v>["Fiji", "0"],</v>
      </c>
      <c r="G45" t="str">
        <f t="shared" si="3"/>
        <v>["Fiji"],</v>
      </c>
      <c r="H45" t="str">
        <f t="shared" si="4"/>
        <v>["Fiji", "0"],</v>
      </c>
    </row>
    <row r="46" spans="1:8">
      <c r="A46" s="3" t="s">
        <v>416</v>
      </c>
      <c r="B46" s="1">
        <v>100</v>
      </c>
      <c r="C46" s="1">
        <v>2000</v>
      </c>
      <c r="D46" s="2">
        <v>67</v>
      </c>
      <c r="E46" s="1">
        <v>0</v>
      </c>
      <c r="F46" t="str">
        <f t="shared" si="5"/>
        <v>["Gabon", "2000"],</v>
      </c>
      <c r="G46" t="str">
        <f t="shared" si="3"/>
        <v>["Gabon"],</v>
      </c>
      <c r="H46" t="str">
        <f t="shared" si="4"/>
        <v>["Gabon", "67"],</v>
      </c>
    </row>
    <row r="47" spans="1:8">
      <c r="A47" s="3" t="s">
        <v>415</v>
      </c>
      <c r="B47" s="1">
        <v>100</v>
      </c>
      <c r="C47" s="1">
        <v>2200</v>
      </c>
      <c r="D47" s="2">
        <v>29</v>
      </c>
      <c r="E47" s="1">
        <v>0</v>
      </c>
      <c r="F47" t="str">
        <f t="shared" si="5"/>
        <v>["Gambia, The", "2200"],</v>
      </c>
      <c r="G47" t="str">
        <f t="shared" si="3"/>
        <v>["Gambia, The"],</v>
      </c>
      <c r="H47" t="str">
        <f t="shared" si="4"/>
        <v>["Gambia, The", "29"],</v>
      </c>
    </row>
    <row r="48" spans="1:8">
      <c r="A48" s="3" t="s">
        <v>414</v>
      </c>
      <c r="B48" s="1">
        <v>100</v>
      </c>
      <c r="C48" s="1">
        <v>710</v>
      </c>
      <c r="D48" s="2">
        <v>49</v>
      </c>
      <c r="E48" s="1">
        <v>0</v>
      </c>
      <c r="F48" t="str">
        <f t="shared" si="5"/>
        <v>["Georgia", "710"],</v>
      </c>
      <c r="G48" t="str">
        <f t="shared" si="3"/>
        <v>["Georgia"],</v>
      </c>
      <c r="H48" t="str">
        <f t="shared" si="4"/>
        <v>["Georgia", "49"],</v>
      </c>
    </row>
    <row r="49" spans="1:8">
      <c r="A49" s="3" t="s">
        <v>413</v>
      </c>
      <c r="B49" s="1">
        <v>100</v>
      </c>
      <c r="C49" s="1">
        <v>20000</v>
      </c>
      <c r="D49" s="2">
        <v>34</v>
      </c>
      <c r="E49" s="1">
        <v>0</v>
      </c>
      <c r="F49" t="str">
        <f t="shared" si="5"/>
        <v>["Ghana", "20000"],</v>
      </c>
      <c r="G49" t="str">
        <f t="shared" si="3"/>
        <v>["Ghana"],</v>
      </c>
      <c r="H49" t="str">
        <f t="shared" si="4"/>
        <v>["Ghana", "34"],</v>
      </c>
    </row>
    <row r="50" spans="1:8">
      <c r="A50" s="3" t="s">
        <v>412</v>
      </c>
      <c r="B50" s="1">
        <v>100</v>
      </c>
      <c r="C50" s="1">
        <v>0</v>
      </c>
      <c r="D50" s="2">
        <v>0</v>
      </c>
      <c r="E50" s="1">
        <v>0</v>
      </c>
      <c r="F50" t="str">
        <f t="shared" si="5"/>
        <v>["Grenada", "0"],</v>
      </c>
      <c r="G50" t="str">
        <f t="shared" si="3"/>
        <v>["Grenada"],</v>
      </c>
      <c r="H50" t="str">
        <f t="shared" si="4"/>
        <v>["Grenada", "0"],</v>
      </c>
    </row>
    <row r="51" spans="1:8">
      <c r="A51" s="3" t="s">
        <v>411</v>
      </c>
      <c r="B51" s="1">
        <v>100</v>
      </c>
      <c r="C51" s="1">
        <v>2300</v>
      </c>
      <c r="D51" s="2">
        <v>43</v>
      </c>
      <c r="E51" s="1">
        <v>0</v>
      </c>
      <c r="F51" t="str">
        <f t="shared" si="5"/>
        <v>["Guatemala", "2300"],</v>
      </c>
      <c r="G51" t="str">
        <f t="shared" si="3"/>
        <v>["Guatemala"],</v>
      </c>
      <c r="H51" t="str">
        <f t="shared" si="4"/>
        <v>["Guatemala", "43"],</v>
      </c>
    </row>
    <row r="52" spans="1:8">
      <c r="A52" s="3" t="s">
        <v>410</v>
      </c>
      <c r="B52" s="1">
        <v>100</v>
      </c>
      <c r="C52" s="1">
        <v>6600</v>
      </c>
      <c r="D52" s="2">
        <v>40</v>
      </c>
      <c r="E52" s="1">
        <v>0</v>
      </c>
      <c r="F52" t="str">
        <f t="shared" si="5"/>
        <v>["Guinea", "6600"],</v>
      </c>
      <c r="G52" t="str">
        <f t="shared" si="3"/>
        <v>["Guinea"],</v>
      </c>
      <c r="H52" t="str">
        <f t="shared" si="4"/>
        <v>["Guinea", "40"],</v>
      </c>
    </row>
    <row r="53" spans="1:8">
      <c r="A53" s="3" t="s">
        <v>409</v>
      </c>
      <c r="B53" s="1">
        <v>100</v>
      </c>
      <c r="C53" s="1">
        <v>2600</v>
      </c>
      <c r="D53" s="2">
        <v>33</v>
      </c>
      <c r="E53" s="1">
        <v>0</v>
      </c>
      <c r="F53" t="str">
        <f t="shared" si="5"/>
        <v>["Guinea-Bissau", "2600"],</v>
      </c>
      <c r="G53" t="str">
        <f t="shared" si="3"/>
        <v>["Guinea-Bissau"],</v>
      </c>
      <c r="H53" t="str">
        <f t="shared" si="4"/>
        <v>["Guinea-Bissau", "33"],</v>
      </c>
    </row>
    <row r="54" spans="1:8">
      <c r="A54" s="3" t="s">
        <v>408</v>
      </c>
      <c r="B54" s="1">
        <v>100</v>
      </c>
      <c r="C54" s="1">
        <v>500</v>
      </c>
      <c r="D54" s="2">
        <v>68</v>
      </c>
      <c r="E54" s="1">
        <v>0</v>
      </c>
      <c r="F54" t="str">
        <f t="shared" si="5"/>
        <v>["Guyana", "500"],</v>
      </c>
      <c r="G54" t="str">
        <f t="shared" si="3"/>
        <v>["Guyana"],</v>
      </c>
      <c r="H54" t="str">
        <f t="shared" si="4"/>
        <v>["Guyana", "68"],</v>
      </c>
    </row>
    <row r="55" spans="1:8">
      <c r="A55" s="3" t="s">
        <v>407</v>
      </c>
      <c r="B55" s="1">
        <v>100</v>
      </c>
      <c r="C55" s="1">
        <v>7300</v>
      </c>
      <c r="D55" s="2">
        <v>58</v>
      </c>
      <c r="E55" s="1">
        <v>0</v>
      </c>
      <c r="F55" t="str">
        <f t="shared" si="5"/>
        <v>["Haiti", "7300"],</v>
      </c>
      <c r="G55" t="str">
        <f t="shared" si="3"/>
        <v>["Haiti"],</v>
      </c>
      <c r="H55" t="str">
        <f t="shared" si="4"/>
        <v>["Haiti", "58"],</v>
      </c>
    </row>
    <row r="56" spans="1:8">
      <c r="A56" s="3" t="s">
        <v>406</v>
      </c>
      <c r="B56" s="1">
        <v>100</v>
      </c>
      <c r="C56" s="1">
        <v>800</v>
      </c>
      <c r="D56" s="2">
        <v>50</v>
      </c>
      <c r="E56" s="1">
        <v>0</v>
      </c>
      <c r="F56" t="str">
        <f t="shared" si="5"/>
        <v>["Honduras", "800"],</v>
      </c>
      <c r="G56" t="str">
        <f t="shared" si="3"/>
        <v>["Honduras"],</v>
      </c>
      <c r="H56" t="str">
        <f t="shared" si="4"/>
        <v>["Honduras", "50"],</v>
      </c>
    </row>
    <row r="57" spans="1:8">
      <c r="A57" s="3" t="s">
        <v>405</v>
      </c>
      <c r="B57" s="1">
        <v>100</v>
      </c>
      <c r="C57" s="1">
        <v>0</v>
      </c>
      <c r="D57" s="2">
        <v>0</v>
      </c>
      <c r="E57" s="1">
        <v>0</v>
      </c>
      <c r="F57" t="str">
        <f t="shared" si="5"/>
        <v>["India", "0"],</v>
      </c>
      <c r="G57" t="str">
        <f t="shared" si="3"/>
        <v>["India"],</v>
      </c>
      <c r="H57" t="str">
        <f t="shared" si="4"/>
        <v>["India", "0"],</v>
      </c>
    </row>
    <row r="58" spans="1:8">
      <c r="A58" s="3" t="s">
        <v>334</v>
      </c>
      <c r="B58" s="1">
        <v>100</v>
      </c>
      <c r="C58" s="1">
        <v>46000</v>
      </c>
      <c r="D58" s="2">
        <v>17</v>
      </c>
      <c r="E58" s="1">
        <v>0</v>
      </c>
      <c r="F58" t="str">
        <f t="shared" si="5"/>
        <v>["Indonesia", "46000"],</v>
      </c>
      <c r="G58" t="str">
        <f t="shared" si="3"/>
        <v>["Indonesia"],</v>
      </c>
      <c r="H58" t="str">
        <f t="shared" si="4"/>
        <v>["Indonesia", "17"],</v>
      </c>
    </row>
    <row r="59" spans="1:8">
      <c r="A59" s="3" t="s">
        <v>404</v>
      </c>
      <c r="B59" s="1">
        <v>100</v>
      </c>
      <c r="C59" s="1">
        <v>2400</v>
      </c>
      <c r="D59" s="2">
        <v>31</v>
      </c>
      <c r="E59" s="1">
        <v>0</v>
      </c>
      <c r="F59" t="str">
        <f t="shared" si="5"/>
        <v>["Jamaica", "2400"],</v>
      </c>
      <c r="G59" t="str">
        <f t="shared" si="3"/>
        <v>["Jamaica"],</v>
      </c>
      <c r="H59" t="str">
        <f t="shared" si="4"/>
        <v>["Jamaica", "31"],</v>
      </c>
    </row>
    <row r="60" spans="1:8">
      <c r="A60" s="3" t="s">
        <v>403</v>
      </c>
      <c r="B60" s="1">
        <v>100</v>
      </c>
      <c r="C60" s="1">
        <v>2600</v>
      </c>
      <c r="D60" s="2">
        <v>58</v>
      </c>
      <c r="E60" s="1">
        <v>0</v>
      </c>
      <c r="F60" t="str">
        <f t="shared" si="5"/>
        <v>["Kazakhstan", "2600"],</v>
      </c>
      <c r="G60" t="str">
        <f t="shared" si="3"/>
        <v>["Kazakhstan"],</v>
      </c>
      <c r="H60" t="str">
        <f t="shared" si="4"/>
        <v>["Kazakhstan", "58"],</v>
      </c>
    </row>
    <row r="61" spans="1:8">
      <c r="A61" s="3" t="s">
        <v>402</v>
      </c>
      <c r="B61" s="1">
        <v>100</v>
      </c>
      <c r="C61" s="1">
        <v>46000</v>
      </c>
      <c r="D61" s="2">
        <v>68</v>
      </c>
      <c r="E61" s="1">
        <v>0</v>
      </c>
      <c r="F61" t="str">
        <f t="shared" si="5"/>
        <v>["Kenya", "46000"],</v>
      </c>
      <c r="G61" t="str">
        <f t="shared" si="3"/>
        <v>["Kenya"],</v>
      </c>
      <c r="H61" t="str">
        <f t="shared" si="4"/>
        <v>["Kenya", "68"],</v>
      </c>
    </row>
    <row r="62" spans="1:8">
      <c r="A62" s="3" t="s">
        <v>401</v>
      </c>
      <c r="B62" s="1">
        <v>100</v>
      </c>
      <c r="C62" s="1">
        <v>0</v>
      </c>
      <c r="D62" s="2">
        <v>0</v>
      </c>
      <c r="E62" s="1">
        <v>0</v>
      </c>
      <c r="F62" t="str">
        <f t="shared" si="5"/>
        <v>["Kiribati", "0"],</v>
      </c>
      <c r="G62" t="str">
        <f t="shared" si="3"/>
        <v>["Kiribati"],</v>
      </c>
      <c r="H62" t="str">
        <f t="shared" si="4"/>
        <v>["Kiribati", "0"],</v>
      </c>
    </row>
    <row r="63" spans="1:8">
      <c r="A63" s="3" t="s">
        <v>400</v>
      </c>
      <c r="B63" s="1">
        <v>100</v>
      </c>
      <c r="C63" s="1">
        <v>0</v>
      </c>
      <c r="D63" s="2">
        <v>0</v>
      </c>
      <c r="E63" s="1">
        <v>0</v>
      </c>
      <c r="F63" t="str">
        <f t="shared" si="5"/>
        <v>["Korea, Dem. People’s Rep.", "0"],</v>
      </c>
      <c r="G63" t="str">
        <f t="shared" si="3"/>
        <v>["Korea, Dem. People’s Rep."],</v>
      </c>
      <c r="H63" t="str">
        <f t="shared" si="4"/>
        <v>["Korea, Dem. People’s Rep.", "0"],</v>
      </c>
    </row>
    <row r="64" spans="1:8">
      <c r="A64" s="3" t="s">
        <v>399</v>
      </c>
      <c r="B64" s="1">
        <v>100</v>
      </c>
      <c r="C64" s="1">
        <v>570</v>
      </c>
      <c r="D64" s="2">
        <v>43</v>
      </c>
      <c r="E64" s="1">
        <v>0</v>
      </c>
      <c r="F64" t="str">
        <f t="shared" si="5"/>
        <v>["Kyrgyz Republic", "570"],</v>
      </c>
      <c r="G64" t="str">
        <f t="shared" si="3"/>
        <v>["Kyrgyz Republic"],</v>
      </c>
      <c r="H64" t="str">
        <f t="shared" si="4"/>
        <v>["Kyrgyz Republic", "43"],</v>
      </c>
    </row>
    <row r="65" spans="1:8">
      <c r="A65" s="3" t="s">
        <v>398</v>
      </c>
      <c r="B65" s="1">
        <v>100</v>
      </c>
      <c r="C65" s="1">
        <v>570</v>
      </c>
      <c r="D65" s="2">
        <v>54</v>
      </c>
      <c r="E65" s="1">
        <v>0</v>
      </c>
      <c r="F65" t="str">
        <f t="shared" si="5"/>
        <v>["Lao PDR", "570"],</v>
      </c>
      <c r="G65" t="str">
        <f t="shared" si="3"/>
        <v>["Lao PDR"],</v>
      </c>
      <c r="H65" t="str">
        <f t="shared" si="4"/>
        <v>["Lao PDR", "54"],</v>
      </c>
    </row>
    <row r="66" spans="1:8">
      <c r="A66" s="3" t="s">
        <v>397</v>
      </c>
      <c r="B66" s="1">
        <v>100</v>
      </c>
      <c r="C66" s="1">
        <v>13000</v>
      </c>
      <c r="D66" s="2">
        <v>61</v>
      </c>
      <c r="E66" s="1">
        <v>0</v>
      </c>
      <c r="F66" t="str">
        <f t="shared" si="5"/>
        <v>["Lesotho", "13000"],</v>
      </c>
      <c r="G66" t="str">
        <f t="shared" ref="G66:G97" si="6">"["""&amp;A66&amp;"""],"</f>
        <v>["Lesotho"],</v>
      </c>
      <c r="H66" t="str">
        <f t="shared" ref="H66:H97" si="7">"["""&amp;A66&amp;""", """&amp;D66&amp;"""],"</f>
        <v>["Lesotho", "61"],</v>
      </c>
    </row>
    <row r="67" spans="1:8">
      <c r="A67" s="3" t="s">
        <v>396</v>
      </c>
      <c r="B67" s="1">
        <v>100</v>
      </c>
      <c r="C67" s="1">
        <v>1900</v>
      </c>
      <c r="D67" s="2">
        <v>35</v>
      </c>
      <c r="E67" s="1">
        <v>0</v>
      </c>
      <c r="F67" t="str">
        <f t="shared" ref="F67:F98" si="8">"["""&amp;A67&amp;""", """&amp;C67&amp;"""],"</f>
        <v>["Liberia", "1900"],</v>
      </c>
      <c r="G67" t="str">
        <f t="shared" si="6"/>
        <v>["Liberia"],</v>
      </c>
      <c r="H67" t="str">
        <f t="shared" si="7"/>
        <v>["Liberia", "35"],</v>
      </c>
    </row>
    <row r="68" spans="1:8">
      <c r="A68" s="3" t="s">
        <v>395</v>
      </c>
      <c r="B68" s="1">
        <v>100</v>
      </c>
      <c r="C68" s="1">
        <v>500</v>
      </c>
      <c r="D68" s="2">
        <v>44</v>
      </c>
      <c r="E68" s="1">
        <v>0</v>
      </c>
      <c r="F68" t="str">
        <f t="shared" si="8"/>
        <v>["Libya", "500"],</v>
      </c>
      <c r="G68" t="str">
        <f t="shared" si="6"/>
        <v>["Libya"],</v>
      </c>
      <c r="H68" t="str">
        <f t="shared" si="7"/>
        <v>["Libya", "44"],</v>
      </c>
    </row>
    <row r="69" spans="1:8">
      <c r="A69" s="3" t="s">
        <v>394</v>
      </c>
      <c r="B69" s="1">
        <v>100</v>
      </c>
      <c r="C69" s="1">
        <v>6100</v>
      </c>
      <c r="D69" s="2">
        <v>9</v>
      </c>
      <c r="E69" s="1">
        <v>0</v>
      </c>
      <c r="F69" t="str">
        <f t="shared" si="8"/>
        <v>["Madagascar", "6100"],</v>
      </c>
      <c r="G69" t="str">
        <f t="shared" si="6"/>
        <v>["Madagascar"],</v>
      </c>
      <c r="H69" t="str">
        <f t="shared" si="7"/>
        <v>["Madagascar", "9"],</v>
      </c>
    </row>
    <row r="70" spans="1:8">
      <c r="A70" s="3" t="s">
        <v>393</v>
      </c>
      <c r="B70" s="1">
        <v>100</v>
      </c>
      <c r="C70" s="1">
        <v>38000</v>
      </c>
      <c r="D70" s="2">
        <v>78</v>
      </c>
      <c r="E70" s="1">
        <v>0</v>
      </c>
      <c r="F70" t="str">
        <f t="shared" si="8"/>
        <v>["Malawi", "38000"],</v>
      </c>
      <c r="G70" t="str">
        <f t="shared" si="6"/>
        <v>["Malawi"],</v>
      </c>
      <c r="H70" t="str">
        <f t="shared" si="7"/>
        <v>["Malawi", "78"],</v>
      </c>
    </row>
    <row r="71" spans="1:8">
      <c r="A71" s="3" t="s">
        <v>392</v>
      </c>
      <c r="B71" s="1">
        <v>100</v>
      </c>
      <c r="C71" s="1">
        <v>0</v>
      </c>
      <c r="D71" s="2">
        <v>0</v>
      </c>
      <c r="E71" s="1">
        <v>0</v>
      </c>
      <c r="F71" t="str">
        <f t="shared" si="8"/>
        <v>["Maldives", "0"],</v>
      </c>
      <c r="G71" t="str">
        <f t="shared" si="6"/>
        <v>["Maldives"],</v>
      </c>
      <c r="H71" t="str">
        <f t="shared" si="7"/>
        <v>["Maldives", "0"],</v>
      </c>
    </row>
    <row r="72" spans="1:8">
      <c r="A72" s="3" t="s">
        <v>391</v>
      </c>
      <c r="B72" s="1">
        <v>100</v>
      </c>
      <c r="C72" s="1">
        <v>14000</v>
      </c>
      <c r="D72" s="2">
        <v>31</v>
      </c>
      <c r="E72" s="1">
        <v>0</v>
      </c>
      <c r="F72" t="str">
        <f t="shared" si="8"/>
        <v>["Mali", "14000"],</v>
      </c>
      <c r="G72" t="str">
        <f t="shared" si="6"/>
        <v>["Mali"],</v>
      </c>
      <c r="H72" t="str">
        <f t="shared" si="7"/>
        <v>["Mali", "31"],</v>
      </c>
    </row>
    <row r="73" spans="1:8">
      <c r="A73" s="3" t="s">
        <v>390</v>
      </c>
      <c r="B73" s="1">
        <v>100</v>
      </c>
      <c r="C73" s="1">
        <v>0</v>
      </c>
      <c r="D73" s="2">
        <v>0</v>
      </c>
      <c r="E73" s="1">
        <v>0</v>
      </c>
      <c r="F73" t="str">
        <f t="shared" si="8"/>
        <v>["Marshall Islands", "0"],</v>
      </c>
      <c r="G73" t="str">
        <f t="shared" si="6"/>
        <v>["Marshall Islands"],</v>
      </c>
      <c r="H73" t="str">
        <f t="shared" si="7"/>
        <v>["Marshall Islands", "0"],</v>
      </c>
    </row>
    <row r="74" spans="1:8">
      <c r="A74" s="3" t="s">
        <v>389</v>
      </c>
      <c r="B74" s="1">
        <v>100</v>
      </c>
      <c r="C74" s="1">
        <v>200</v>
      </c>
      <c r="D74" s="2">
        <v>54</v>
      </c>
      <c r="E74" s="1">
        <v>0</v>
      </c>
      <c r="F74" t="str">
        <f t="shared" si="8"/>
        <v>["Mauritania", "200"],</v>
      </c>
      <c r="G74" t="str">
        <f t="shared" si="6"/>
        <v>["Mauritania"],</v>
      </c>
      <c r="H74" t="str">
        <f t="shared" si="7"/>
        <v>["Mauritania", "54"],</v>
      </c>
    </row>
    <row r="75" spans="1:8">
      <c r="A75" s="3" t="s">
        <v>388</v>
      </c>
      <c r="B75" s="1">
        <v>100</v>
      </c>
      <c r="C75" s="1">
        <v>910</v>
      </c>
      <c r="D75" s="2">
        <v>22</v>
      </c>
      <c r="E75" s="1">
        <v>0</v>
      </c>
      <c r="F75" t="str">
        <f t="shared" si="8"/>
        <v>["Mauritius", "910"],</v>
      </c>
      <c r="G75" t="str">
        <f t="shared" si="6"/>
        <v>["Mauritius"],</v>
      </c>
      <c r="H75" t="str">
        <f t="shared" si="7"/>
        <v>["Mauritius", "22"],</v>
      </c>
    </row>
    <row r="76" spans="1:8">
      <c r="A76" s="3" t="s">
        <v>387</v>
      </c>
      <c r="B76" s="1">
        <v>100</v>
      </c>
      <c r="C76" s="1">
        <v>0</v>
      </c>
      <c r="D76" s="2">
        <v>0</v>
      </c>
      <c r="E76" s="1">
        <v>0</v>
      </c>
      <c r="F76" t="str">
        <f t="shared" si="8"/>
        <v>["Micronesia, Fed. Sts.", "0"],</v>
      </c>
      <c r="G76" t="str">
        <f t="shared" si="6"/>
        <v>["Micronesia, Fed. Sts."],</v>
      </c>
      <c r="H76" t="str">
        <f t="shared" si="7"/>
        <v>["Micronesia, Fed. Sts.", "0"],</v>
      </c>
    </row>
    <row r="77" spans="1:8">
      <c r="A77" s="3" t="s">
        <v>386</v>
      </c>
      <c r="B77" s="1">
        <v>100</v>
      </c>
      <c r="C77" s="1">
        <v>1000</v>
      </c>
      <c r="D77" s="2">
        <v>34</v>
      </c>
      <c r="E77" s="1">
        <v>0</v>
      </c>
      <c r="F77" t="str">
        <f t="shared" si="8"/>
        <v>["Moldova", "1000"],</v>
      </c>
      <c r="G77" t="str">
        <f t="shared" si="6"/>
        <v>["Moldova"],</v>
      </c>
      <c r="H77" t="str">
        <f t="shared" si="7"/>
        <v>["Moldova", "34"],</v>
      </c>
    </row>
    <row r="78" spans="1:8">
      <c r="A78" s="3" t="s">
        <v>385</v>
      </c>
      <c r="B78" s="1">
        <v>100</v>
      </c>
      <c r="C78" s="1">
        <v>100</v>
      </c>
      <c r="D78" s="2">
        <v>32</v>
      </c>
      <c r="E78" s="1">
        <v>0</v>
      </c>
      <c r="F78" t="str">
        <f t="shared" si="8"/>
        <v>["Mongolia", "100"],</v>
      </c>
      <c r="G78" t="str">
        <f t="shared" si="6"/>
        <v>["Mongolia"],</v>
      </c>
      <c r="H78" t="str">
        <f t="shared" si="7"/>
        <v>["Mongolia", "32"],</v>
      </c>
    </row>
    <row r="79" spans="1:8">
      <c r="A79" s="3" t="s">
        <v>384</v>
      </c>
      <c r="B79" s="1">
        <v>100</v>
      </c>
      <c r="C79" s="1"/>
      <c r="D79" s="2"/>
      <c r="E79" s="1">
        <v>0</v>
      </c>
      <c r="F79" t="str">
        <f t="shared" si="8"/>
        <v>["Montserrat", ""],</v>
      </c>
      <c r="G79" t="str">
        <f t="shared" si="6"/>
        <v>["Montserrat"],</v>
      </c>
      <c r="H79" t="str">
        <f t="shared" si="7"/>
        <v>["Montserrat", ""],</v>
      </c>
    </row>
    <row r="80" spans="1:8">
      <c r="A80" s="3" t="s">
        <v>383</v>
      </c>
      <c r="B80" s="1">
        <v>100</v>
      </c>
      <c r="C80" s="1">
        <v>900</v>
      </c>
      <c r="D80" s="2">
        <v>65</v>
      </c>
      <c r="E80" s="1">
        <v>0</v>
      </c>
      <c r="F80" t="str">
        <f t="shared" si="8"/>
        <v>["Morocco", "900"],</v>
      </c>
      <c r="G80" t="str">
        <f t="shared" si="6"/>
        <v>["Morocco"],</v>
      </c>
      <c r="H80" t="str">
        <f t="shared" si="7"/>
        <v>["Morocco", "65"],</v>
      </c>
    </row>
    <row r="81" spans="1:8">
      <c r="A81" s="3" t="s">
        <v>382</v>
      </c>
      <c r="B81" s="1">
        <v>100</v>
      </c>
      <c r="C81" s="1">
        <v>150000</v>
      </c>
      <c r="D81" s="2">
        <v>56</v>
      </c>
      <c r="E81" s="1">
        <v>0</v>
      </c>
      <c r="F81" t="str">
        <f t="shared" si="8"/>
        <v>["Mozambique", "150000"],</v>
      </c>
      <c r="G81" t="str">
        <f t="shared" si="6"/>
        <v>["Mozambique"],</v>
      </c>
      <c r="H81" t="str">
        <f t="shared" si="7"/>
        <v>["Mozambique", "56"],</v>
      </c>
    </row>
    <row r="82" spans="1:8">
      <c r="A82" s="3" t="s">
        <v>381</v>
      </c>
      <c r="B82" s="1">
        <v>100</v>
      </c>
      <c r="C82" s="1">
        <v>11000</v>
      </c>
      <c r="D82" s="2">
        <v>70</v>
      </c>
      <c r="E82" s="1">
        <v>0</v>
      </c>
      <c r="F82" t="str">
        <f t="shared" si="8"/>
        <v>["Myanmar", "11000"],</v>
      </c>
      <c r="G82" t="str">
        <f t="shared" si="6"/>
        <v>["Myanmar"],</v>
      </c>
      <c r="H82" t="str">
        <f t="shared" si="7"/>
        <v>["Myanmar", "70"],</v>
      </c>
    </row>
    <row r="83" spans="1:8">
      <c r="A83" s="3" t="s">
        <v>380</v>
      </c>
      <c r="B83" s="1">
        <v>100</v>
      </c>
      <c r="C83" s="1">
        <v>6100</v>
      </c>
      <c r="D83" s="2">
        <v>92</v>
      </c>
      <c r="E83" s="1">
        <v>0</v>
      </c>
      <c r="F83" t="str">
        <f t="shared" si="8"/>
        <v>["Namibia", "6100"],</v>
      </c>
      <c r="G83" t="str">
        <f t="shared" si="6"/>
        <v>["Namibia"],</v>
      </c>
      <c r="H83" t="str">
        <f t="shared" si="7"/>
        <v>["Namibia", "92"],</v>
      </c>
    </row>
    <row r="84" spans="1:8">
      <c r="A84" s="3" t="s">
        <v>379</v>
      </c>
      <c r="B84" s="1">
        <v>100</v>
      </c>
      <c r="C84" s="1">
        <v>0</v>
      </c>
      <c r="D84" s="2">
        <v>0</v>
      </c>
      <c r="E84" s="1">
        <v>0</v>
      </c>
      <c r="F84" t="str">
        <f t="shared" si="8"/>
        <v>["Nauru", "0"],</v>
      </c>
      <c r="G84" t="str">
        <f t="shared" si="6"/>
        <v>["Nauru"],</v>
      </c>
      <c r="H84" t="str">
        <f t="shared" si="7"/>
        <v>["Nauru", "0"],</v>
      </c>
    </row>
    <row r="85" spans="1:8">
      <c r="A85" s="3" t="s">
        <v>378</v>
      </c>
      <c r="B85" s="1">
        <v>100</v>
      </c>
      <c r="C85" s="1">
        <v>900</v>
      </c>
      <c r="D85" s="2">
        <v>56</v>
      </c>
      <c r="E85" s="1">
        <v>0</v>
      </c>
      <c r="F85" t="str">
        <f t="shared" si="8"/>
        <v>["Nepal", "900"],</v>
      </c>
      <c r="G85" t="str">
        <f t="shared" si="6"/>
        <v>["Nepal"],</v>
      </c>
      <c r="H85" t="str">
        <f t="shared" si="7"/>
        <v>["Nepal", "56"],</v>
      </c>
    </row>
    <row r="86" spans="1:8">
      <c r="A86" s="3" t="s">
        <v>377</v>
      </c>
      <c r="B86" s="1">
        <v>100</v>
      </c>
      <c r="C86" s="1">
        <v>500</v>
      </c>
      <c r="D86" s="2">
        <v>53</v>
      </c>
      <c r="E86" s="1">
        <v>0</v>
      </c>
      <c r="F86" t="str">
        <f t="shared" si="8"/>
        <v>["Nicaragua", "500"],</v>
      </c>
      <c r="G86" t="str">
        <f t="shared" si="6"/>
        <v>["Nicaragua"],</v>
      </c>
      <c r="H86" t="str">
        <f t="shared" si="7"/>
        <v>["Nicaragua", "53"],</v>
      </c>
    </row>
    <row r="87" spans="1:8">
      <c r="A87" s="3" t="s">
        <v>376</v>
      </c>
      <c r="B87" s="1">
        <v>100</v>
      </c>
      <c r="C87" s="1">
        <v>1700</v>
      </c>
      <c r="D87" s="2">
        <v>54</v>
      </c>
      <c r="E87" s="1">
        <v>0</v>
      </c>
      <c r="F87" t="str">
        <f t="shared" si="8"/>
        <v>["Niger", "1700"],</v>
      </c>
      <c r="G87" t="str">
        <f t="shared" si="6"/>
        <v>["Niger"],</v>
      </c>
      <c r="H87" t="str">
        <f t="shared" si="7"/>
        <v>["Niger", "54"],</v>
      </c>
    </row>
    <row r="88" spans="1:8">
      <c r="A88" s="3" t="s">
        <v>375</v>
      </c>
      <c r="B88" s="1">
        <v>100</v>
      </c>
      <c r="C88" s="1">
        <v>130000</v>
      </c>
      <c r="D88" s="2">
        <v>53</v>
      </c>
      <c r="E88" s="1">
        <v>0</v>
      </c>
      <c r="F88" t="str">
        <f t="shared" si="8"/>
        <v>["Nigeria", "130000"],</v>
      </c>
      <c r="G88" t="str">
        <f t="shared" si="6"/>
        <v>["Nigeria"],</v>
      </c>
      <c r="H88" t="str">
        <f t="shared" si="7"/>
        <v>["Nigeria", "53"],</v>
      </c>
    </row>
    <row r="89" spans="1:8">
      <c r="A89" s="3" t="s">
        <v>374</v>
      </c>
      <c r="B89" s="1">
        <v>100</v>
      </c>
      <c r="C89" s="1">
        <v>22000</v>
      </c>
      <c r="D89" s="2">
        <v>10</v>
      </c>
      <c r="E89" s="1">
        <v>0</v>
      </c>
      <c r="F89" t="str">
        <f t="shared" si="8"/>
        <v>["Pakistan", "22000"],</v>
      </c>
      <c r="G89" t="str">
        <f t="shared" si="6"/>
        <v>["Pakistan"],</v>
      </c>
      <c r="H89" t="str">
        <f t="shared" si="7"/>
        <v>["Pakistan", "10"],</v>
      </c>
    </row>
    <row r="90" spans="1:8">
      <c r="A90" s="3" t="s">
        <v>373</v>
      </c>
      <c r="B90" s="1">
        <v>100</v>
      </c>
      <c r="C90" s="1">
        <v>0</v>
      </c>
      <c r="D90" s="2">
        <v>0</v>
      </c>
      <c r="E90" s="1">
        <v>0</v>
      </c>
      <c r="F90" t="str">
        <f t="shared" si="8"/>
        <v>["Palau", "0"],</v>
      </c>
      <c r="G90" t="str">
        <f t="shared" si="6"/>
        <v>["Palau"],</v>
      </c>
      <c r="H90" t="str">
        <f t="shared" si="7"/>
        <v>["Palau", "0"],</v>
      </c>
    </row>
    <row r="91" spans="1:8">
      <c r="A91" s="3" t="s">
        <v>372</v>
      </c>
      <c r="B91" s="1">
        <v>100</v>
      </c>
      <c r="C91" s="1">
        <v>1300</v>
      </c>
      <c r="D91" s="2">
        <v>54</v>
      </c>
      <c r="E91" s="1">
        <v>0</v>
      </c>
      <c r="F91" t="str">
        <f t="shared" si="8"/>
        <v>["Panama", "1300"],</v>
      </c>
      <c r="G91" t="str">
        <f t="shared" si="6"/>
        <v>["Panama"],</v>
      </c>
      <c r="H91" t="str">
        <f t="shared" si="7"/>
        <v>["Panama", "54"],</v>
      </c>
    </row>
    <row r="92" spans="1:8">
      <c r="A92" s="3" t="s">
        <v>371</v>
      </c>
      <c r="B92" s="1">
        <v>100</v>
      </c>
      <c r="C92" s="1">
        <v>2100</v>
      </c>
      <c r="D92" s="2">
        <v>65</v>
      </c>
      <c r="E92" s="1">
        <v>0</v>
      </c>
      <c r="F92" t="str">
        <f t="shared" si="8"/>
        <v>["Papua New Guinea", "2100"],</v>
      </c>
      <c r="G92" t="str">
        <f t="shared" si="6"/>
        <v>["Papua New Guinea"],</v>
      </c>
      <c r="H92" t="str">
        <f t="shared" si="7"/>
        <v>["Papua New Guinea", "65"],</v>
      </c>
    </row>
    <row r="93" spans="1:8">
      <c r="A93" s="3" t="s">
        <v>370</v>
      </c>
      <c r="B93" s="1">
        <v>100</v>
      </c>
      <c r="C93" s="1">
        <v>13000</v>
      </c>
      <c r="D93" s="2">
        <v>44</v>
      </c>
      <c r="E93" s="1">
        <v>0</v>
      </c>
      <c r="F93" t="str">
        <f t="shared" si="8"/>
        <v>["Philippines", "13000"],</v>
      </c>
      <c r="G93" t="str">
        <f t="shared" si="6"/>
        <v>["Philippines"],</v>
      </c>
      <c r="H93" t="str">
        <f t="shared" si="7"/>
        <v>["Philippines", "44"],</v>
      </c>
    </row>
    <row r="94" spans="1:8">
      <c r="A94" s="3" t="s">
        <v>369</v>
      </c>
      <c r="B94" s="1">
        <v>100</v>
      </c>
      <c r="C94" s="1">
        <v>3600</v>
      </c>
      <c r="D94" s="2">
        <v>87</v>
      </c>
      <c r="E94" s="1">
        <v>0</v>
      </c>
      <c r="F94" t="str">
        <f t="shared" si="8"/>
        <v>["Rwanda", "3600"],</v>
      </c>
      <c r="G94" t="str">
        <f t="shared" si="6"/>
        <v>["Rwanda"],</v>
      </c>
      <c r="H94" t="str">
        <f t="shared" si="7"/>
        <v>["Rwanda", "87"],</v>
      </c>
    </row>
    <row r="95" spans="1:8">
      <c r="A95" s="3" t="s">
        <v>368</v>
      </c>
      <c r="B95" s="1">
        <v>100</v>
      </c>
      <c r="C95" s="1">
        <v>0</v>
      </c>
      <c r="D95" s="2">
        <v>0</v>
      </c>
      <c r="E95" s="1">
        <v>0</v>
      </c>
      <c r="F95" t="str">
        <f t="shared" si="8"/>
        <v>["Samoa", "0"],</v>
      </c>
      <c r="G95" t="str">
        <f t="shared" si="6"/>
        <v>["Samoa"],</v>
      </c>
      <c r="H95" t="str">
        <f t="shared" si="7"/>
        <v>["Samoa", "0"],</v>
      </c>
    </row>
    <row r="96" spans="1:8">
      <c r="A96" s="3" t="s">
        <v>367</v>
      </c>
      <c r="B96" s="1">
        <v>100</v>
      </c>
      <c r="C96" s="1">
        <v>0</v>
      </c>
      <c r="D96" s="2">
        <v>0</v>
      </c>
      <c r="E96" s="1">
        <v>0</v>
      </c>
      <c r="F96" t="str">
        <f t="shared" si="8"/>
        <v>["Sao Tome and Principe", "0"],</v>
      </c>
      <c r="G96" t="str">
        <f t="shared" si="6"/>
        <v>["Sao Tome and Principe"],</v>
      </c>
      <c r="H96" t="str">
        <f t="shared" si="7"/>
        <v>["Sao Tome and Principe", "0"],</v>
      </c>
    </row>
    <row r="97" spans="1:8">
      <c r="A97" s="3" t="s">
        <v>366</v>
      </c>
      <c r="B97" s="1">
        <v>100</v>
      </c>
      <c r="C97" s="1">
        <v>1300</v>
      </c>
      <c r="D97" s="2">
        <v>63</v>
      </c>
      <c r="E97" s="1">
        <v>0</v>
      </c>
      <c r="F97" t="str">
        <f t="shared" si="8"/>
        <v>["Senegal", "1300"],</v>
      </c>
      <c r="G97" t="str">
        <f t="shared" si="6"/>
        <v>["Senegal"],</v>
      </c>
      <c r="H97" t="str">
        <f t="shared" si="7"/>
        <v>["Senegal", "63"],</v>
      </c>
    </row>
    <row r="98" spans="1:8">
      <c r="A98" s="3" t="s">
        <v>365</v>
      </c>
      <c r="B98" s="1">
        <v>100</v>
      </c>
      <c r="C98" s="1">
        <v>0</v>
      </c>
      <c r="D98" s="2">
        <v>0</v>
      </c>
      <c r="E98" s="1">
        <v>0</v>
      </c>
      <c r="F98" t="str">
        <f t="shared" si="8"/>
        <v>["Seychelles", "0"],</v>
      </c>
      <c r="G98" t="str">
        <f t="shared" ref="G98:G128" si="9">"["""&amp;A98&amp;"""],"</f>
        <v>["Seychelles"],</v>
      </c>
      <c r="H98" t="str">
        <f t="shared" ref="H98:H128" si="10">"["""&amp;A98&amp;""", """&amp;D98&amp;"""],"</f>
        <v>["Seychelles", "0"],</v>
      </c>
    </row>
    <row r="99" spans="1:8">
      <c r="A99" s="3" t="s">
        <v>364</v>
      </c>
      <c r="B99" s="1">
        <v>100</v>
      </c>
      <c r="C99" s="1">
        <v>4100</v>
      </c>
      <c r="D99" s="2">
        <v>41</v>
      </c>
      <c r="E99" s="1">
        <v>0</v>
      </c>
      <c r="F99" t="str">
        <f t="shared" ref="F99:F128" si="11">"["""&amp;A99&amp;""", """&amp;C99&amp;"""],"</f>
        <v>["Sierra Leone", "4100"],</v>
      </c>
      <c r="G99" t="str">
        <f t="shared" si="9"/>
        <v>["Sierra Leone"],</v>
      </c>
      <c r="H99" t="str">
        <f t="shared" si="10"/>
        <v>["Sierra Leone", "41"],</v>
      </c>
    </row>
    <row r="100" spans="1:8">
      <c r="A100" s="3" t="s">
        <v>363</v>
      </c>
      <c r="B100" s="1">
        <v>100</v>
      </c>
      <c r="C100" s="1">
        <v>0</v>
      </c>
      <c r="D100" s="2">
        <v>0</v>
      </c>
      <c r="E100" s="1">
        <v>0</v>
      </c>
      <c r="F100" t="str">
        <f t="shared" si="11"/>
        <v>["Sint Maarten (Dutch part)", "0"],</v>
      </c>
      <c r="G100" t="str">
        <f t="shared" si="9"/>
        <v>["Sint Maarten (Dutch part)"],</v>
      </c>
      <c r="H100" t="str">
        <f t="shared" si="10"/>
        <v>["Sint Maarten (Dutch part)", "0"],</v>
      </c>
    </row>
    <row r="101" spans="1:8">
      <c r="A101" s="3" t="s">
        <v>362</v>
      </c>
      <c r="B101" s="1">
        <v>100</v>
      </c>
      <c r="C101" s="1">
        <v>0</v>
      </c>
      <c r="D101" s="2">
        <v>0</v>
      </c>
      <c r="E101" s="1">
        <v>0</v>
      </c>
      <c r="F101" t="str">
        <f t="shared" si="11"/>
        <v>["Solomon Islands", "0"],</v>
      </c>
      <c r="G101" t="str">
        <f t="shared" si="9"/>
        <v>["Solomon Islands"],</v>
      </c>
      <c r="H101" t="str">
        <f t="shared" si="10"/>
        <v>["Solomon Islands", "0"],</v>
      </c>
    </row>
    <row r="102" spans="1:8">
      <c r="A102" s="3" t="s">
        <v>361</v>
      </c>
      <c r="B102" s="1">
        <v>100</v>
      </c>
      <c r="C102" s="1">
        <v>500</v>
      </c>
      <c r="D102" s="2">
        <v>30</v>
      </c>
      <c r="E102" s="1">
        <v>0</v>
      </c>
      <c r="F102" t="str">
        <f t="shared" si="11"/>
        <v>["Somalia", "500"],</v>
      </c>
      <c r="G102" t="str">
        <f t="shared" si="9"/>
        <v>["Somalia"],</v>
      </c>
      <c r="H102" t="str">
        <f t="shared" si="10"/>
        <v>["Somalia", "30"],</v>
      </c>
    </row>
    <row r="103" spans="1:8">
      <c r="A103" s="3" t="s">
        <v>360</v>
      </c>
      <c r="B103" s="1">
        <v>100</v>
      </c>
      <c r="C103" s="1">
        <v>240000</v>
      </c>
      <c r="D103" s="2">
        <v>62</v>
      </c>
      <c r="E103" s="1">
        <v>0</v>
      </c>
      <c r="F103" t="str">
        <f t="shared" si="11"/>
        <v>["South Africa", "240000"],</v>
      </c>
      <c r="G103" t="str">
        <f t="shared" si="9"/>
        <v>["South Africa"],</v>
      </c>
      <c r="H103" t="str">
        <f t="shared" si="10"/>
        <v>["South Africa", "62"],</v>
      </c>
    </row>
    <row r="104" spans="1:8">
      <c r="A104" s="3" t="s">
        <v>359</v>
      </c>
      <c r="B104" s="1">
        <v>100</v>
      </c>
      <c r="C104" s="1">
        <v>19000</v>
      </c>
      <c r="D104" s="2">
        <v>16</v>
      </c>
      <c r="E104" s="1">
        <v>0</v>
      </c>
      <c r="F104" t="str">
        <f t="shared" si="11"/>
        <v>["South Sudan", "19000"],</v>
      </c>
      <c r="G104" t="str">
        <f t="shared" si="9"/>
        <v>["South Sudan"],</v>
      </c>
      <c r="H104" t="str">
        <f t="shared" si="10"/>
        <v>["South Sudan", "16"],</v>
      </c>
    </row>
    <row r="105" spans="1:8">
      <c r="A105" s="3" t="s">
        <v>358</v>
      </c>
      <c r="B105" s="1">
        <v>100</v>
      </c>
      <c r="C105" s="1">
        <v>200</v>
      </c>
      <c r="D105" s="2">
        <v>45</v>
      </c>
      <c r="E105" s="1">
        <v>0</v>
      </c>
      <c r="F105" t="str">
        <f t="shared" si="11"/>
        <v>["Sri Lanka", "200"],</v>
      </c>
      <c r="G105" t="str">
        <f t="shared" si="9"/>
        <v>["Sri Lanka"],</v>
      </c>
      <c r="H105" t="str">
        <f t="shared" si="10"/>
        <v>["Sri Lanka", "45"],</v>
      </c>
    </row>
    <row r="106" spans="1:8">
      <c r="A106" s="3" t="s">
        <v>357</v>
      </c>
      <c r="B106" s="1">
        <v>100</v>
      </c>
      <c r="C106" s="1">
        <v>0</v>
      </c>
      <c r="D106" s="2">
        <v>0</v>
      </c>
      <c r="E106" s="1">
        <v>0</v>
      </c>
      <c r="F106" t="str">
        <f t="shared" si="11"/>
        <v>["St. Kitts and Nevis", "0"],</v>
      </c>
      <c r="G106" t="str">
        <f t="shared" si="9"/>
        <v>["St. Kitts and Nevis"],</v>
      </c>
      <c r="H106" t="str">
        <f t="shared" si="10"/>
        <v>["St. Kitts and Nevis", "0"],</v>
      </c>
    </row>
    <row r="107" spans="1:8">
      <c r="A107" s="3" t="s">
        <v>356</v>
      </c>
      <c r="B107" s="1">
        <v>100</v>
      </c>
      <c r="C107" s="1">
        <v>0</v>
      </c>
      <c r="D107" s="2">
        <v>0</v>
      </c>
      <c r="E107" s="1">
        <v>0</v>
      </c>
      <c r="F107" t="str">
        <f t="shared" si="11"/>
        <v>["St. Lucia", "0"],</v>
      </c>
      <c r="G107" t="str">
        <f t="shared" si="9"/>
        <v>["St. Lucia"],</v>
      </c>
      <c r="H107" t="str">
        <f t="shared" si="10"/>
        <v>["St. Lucia", "0"],</v>
      </c>
    </row>
    <row r="108" spans="1:8">
      <c r="A108" s="3" t="s">
        <v>355</v>
      </c>
      <c r="B108" s="1">
        <v>100</v>
      </c>
      <c r="C108" s="1">
        <v>0</v>
      </c>
      <c r="D108" s="2">
        <v>0</v>
      </c>
      <c r="E108" s="1">
        <v>0</v>
      </c>
      <c r="F108" t="str">
        <f t="shared" si="11"/>
        <v>["St. Vincent and the Grenadines", "0"],</v>
      </c>
      <c r="G108" t="str">
        <f t="shared" si="9"/>
        <v>["St. Vincent and the Grenadines"],</v>
      </c>
      <c r="H108" t="str">
        <f t="shared" si="10"/>
        <v>["St. Vincent and the Grenadines", "0"],</v>
      </c>
    </row>
    <row r="109" spans="1:8">
      <c r="A109" s="3" t="s">
        <v>354</v>
      </c>
      <c r="B109" s="1">
        <v>100</v>
      </c>
      <c r="C109" s="1">
        <v>5200</v>
      </c>
      <c r="D109" s="2">
        <v>15</v>
      </c>
      <c r="E109" s="1">
        <v>0</v>
      </c>
      <c r="F109" t="str">
        <f t="shared" si="11"/>
        <v>["Sudan", "5200"],</v>
      </c>
      <c r="G109" t="str">
        <f t="shared" si="9"/>
        <v>["Sudan"],</v>
      </c>
      <c r="H109" t="str">
        <f t="shared" si="10"/>
        <v>["Sudan", "15"],</v>
      </c>
    </row>
    <row r="110" spans="1:8">
      <c r="A110" s="3" t="s">
        <v>353</v>
      </c>
      <c r="B110" s="1">
        <v>100</v>
      </c>
      <c r="C110" s="1">
        <v>500</v>
      </c>
      <c r="D110" s="2">
        <v>52</v>
      </c>
      <c r="E110" s="1">
        <v>0</v>
      </c>
      <c r="F110" t="str">
        <f t="shared" si="11"/>
        <v>["Suriname", "500"],</v>
      </c>
      <c r="G110" t="str">
        <f t="shared" si="9"/>
        <v>["Suriname"],</v>
      </c>
      <c r="H110" t="str">
        <f t="shared" si="10"/>
        <v>["Suriname", "52"],</v>
      </c>
    </row>
    <row r="111" spans="1:8">
      <c r="A111" s="3" t="s">
        <v>352</v>
      </c>
      <c r="B111" s="1">
        <v>100</v>
      </c>
      <c r="C111" s="1">
        <v>840</v>
      </c>
      <c r="D111" s="2">
        <v>46</v>
      </c>
      <c r="E111" s="1">
        <v>0</v>
      </c>
      <c r="F111" t="str">
        <f t="shared" si="11"/>
        <v>["Tajikistan", "840"],</v>
      </c>
      <c r="G111" t="str">
        <f t="shared" si="9"/>
        <v>["Tajikistan"],</v>
      </c>
      <c r="H111" t="str">
        <f t="shared" si="10"/>
        <v>["Tajikistan", "46"],</v>
      </c>
    </row>
    <row r="112" spans="1:8">
      <c r="A112" s="3" t="s">
        <v>351</v>
      </c>
      <c r="B112" s="1">
        <v>100</v>
      </c>
      <c r="C112" s="1">
        <v>72000</v>
      </c>
      <c r="D112" s="2">
        <v>71</v>
      </c>
      <c r="E112" s="1">
        <v>0</v>
      </c>
      <c r="F112" t="str">
        <f t="shared" si="11"/>
        <v>["Tanzania", "72000"],</v>
      </c>
      <c r="G112" t="str">
        <f t="shared" si="9"/>
        <v>["Tanzania"],</v>
      </c>
      <c r="H112" t="str">
        <f t="shared" si="10"/>
        <v>["Tanzania", "71"],</v>
      </c>
    </row>
    <row r="113" spans="1:8">
      <c r="A113" s="3" t="s">
        <v>350</v>
      </c>
      <c r="B113" s="1">
        <v>100</v>
      </c>
      <c r="C113" s="1">
        <v>6400</v>
      </c>
      <c r="D113" s="2">
        <v>75</v>
      </c>
      <c r="E113" s="1">
        <v>0</v>
      </c>
      <c r="F113" t="str">
        <f t="shared" si="11"/>
        <v>["Thailand", "6400"],</v>
      </c>
      <c r="G113" t="str">
        <f t="shared" si="9"/>
        <v>["Thailand"],</v>
      </c>
      <c r="H113" t="str">
        <f t="shared" si="10"/>
        <v>["Thailand", "75"],</v>
      </c>
    </row>
    <row r="114" spans="1:8">
      <c r="A114" s="3" t="s">
        <v>349</v>
      </c>
      <c r="B114" s="1">
        <v>100</v>
      </c>
      <c r="C114" s="1">
        <v>0</v>
      </c>
      <c r="D114" s="2">
        <v>0</v>
      </c>
      <c r="E114" s="1">
        <v>0</v>
      </c>
      <c r="F114" t="str">
        <f t="shared" si="11"/>
        <v>["Timor-Leste", "0"],</v>
      </c>
      <c r="G114" t="str">
        <f t="shared" si="9"/>
        <v>["Timor-Leste"],</v>
      </c>
      <c r="H114" t="str">
        <f t="shared" si="10"/>
        <v>["Timor-Leste", "0"],</v>
      </c>
    </row>
    <row r="115" spans="1:8">
      <c r="A115" s="3" t="s">
        <v>348</v>
      </c>
      <c r="B115" s="1">
        <v>100</v>
      </c>
      <c r="C115" s="1">
        <v>5000</v>
      </c>
      <c r="D115" s="2">
        <v>60</v>
      </c>
      <c r="E115" s="1">
        <v>0</v>
      </c>
      <c r="F115" t="str">
        <f t="shared" si="11"/>
        <v>["Togo", "5000"],</v>
      </c>
      <c r="G115" t="str">
        <f t="shared" si="9"/>
        <v>["Togo"],</v>
      </c>
      <c r="H115" t="str">
        <f t="shared" si="10"/>
        <v>["Togo", "60"],</v>
      </c>
    </row>
    <row r="116" spans="1:8">
      <c r="A116" s="3" t="s">
        <v>347</v>
      </c>
      <c r="B116" s="1">
        <v>100</v>
      </c>
      <c r="C116" s="1">
        <v>0</v>
      </c>
      <c r="D116" s="2">
        <v>0</v>
      </c>
      <c r="E116" s="1">
        <v>0</v>
      </c>
      <c r="F116" t="str">
        <f t="shared" si="11"/>
        <v>["Tonga", "0"],</v>
      </c>
      <c r="G116" t="str">
        <f t="shared" si="9"/>
        <v>["Tonga"],</v>
      </c>
      <c r="H116" t="str">
        <f t="shared" si="10"/>
        <v>["Tonga", "0"],</v>
      </c>
    </row>
    <row r="117" spans="1:8">
      <c r="A117" s="3" t="s">
        <v>346</v>
      </c>
      <c r="B117" s="1">
        <v>100</v>
      </c>
      <c r="C117" s="1">
        <v>0</v>
      </c>
      <c r="D117" s="2">
        <v>0</v>
      </c>
      <c r="E117" s="1">
        <v>0</v>
      </c>
      <c r="F117" t="str">
        <f t="shared" si="11"/>
        <v>["Trinidad and Tobago", "0"],</v>
      </c>
      <c r="G117" t="str">
        <f t="shared" si="9"/>
        <v>["Trinidad and Tobago"],</v>
      </c>
      <c r="H117" t="str">
        <f t="shared" si="10"/>
        <v>["Trinidad and Tobago", "0"],</v>
      </c>
    </row>
    <row r="118" spans="1:8">
      <c r="A118" s="3" t="s">
        <v>345</v>
      </c>
      <c r="B118" s="1">
        <v>100</v>
      </c>
      <c r="C118" s="1">
        <v>500</v>
      </c>
      <c r="D118" s="2">
        <v>39</v>
      </c>
      <c r="E118" s="1">
        <v>0</v>
      </c>
      <c r="F118" t="str">
        <f t="shared" si="11"/>
        <v>["Tunisia", "500"],</v>
      </c>
      <c r="G118" t="str">
        <f t="shared" si="9"/>
        <v>["Tunisia"],</v>
      </c>
      <c r="H118" t="str">
        <f t="shared" si="10"/>
        <v>["Tunisia", "39"],</v>
      </c>
    </row>
    <row r="119" spans="1:8">
      <c r="A119" s="3" t="s">
        <v>344</v>
      </c>
      <c r="B119" s="1">
        <v>100</v>
      </c>
      <c r="C119" s="1">
        <v>0</v>
      </c>
      <c r="D119" s="2">
        <v>0</v>
      </c>
      <c r="E119" s="1">
        <v>0</v>
      </c>
      <c r="F119" t="str">
        <f t="shared" si="11"/>
        <v>["Turkmenistan", "0"],</v>
      </c>
      <c r="G119" t="str">
        <f t="shared" si="9"/>
        <v>["Turkmenistan"],</v>
      </c>
      <c r="H119" t="str">
        <f t="shared" si="10"/>
        <v>["Turkmenistan", "0"],</v>
      </c>
    </row>
    <row r="120" spans="1:8">
      <c r="A120" s="3" t="s">
        <v>343</v>
      </c>
      <c r="B120" s="1">
        <v>100</v>
      </c>
      <c r="C120" s="1">
        <v>0</v>
      </c>
      <c r="D120" s="2">
        <v>0</v>
      </c>
      <c r="E120" s="1">
        <v>0</v>
      </c>
      <c r="F120" t="str">
        <f t="shared" si="11"/>
        <v>["Turks and Caicos Islands", "0"],</v>
      </c>
      <c r="G120" t="str">
        <f t="shared" si="9"/>
        <v>["Turks and Caicos Islands"],</v>
      </c>
      <c r="H120" t="str">
        <f t="shared" si="10"/>
        <v>["Turks and Caicos Islands", "0"],</v>
      </c>
    </row>
    <row r="121" spans="1:8">
      <c r="A121" s="3" t="s">
        <v>342</v>
      </c>
      <c r="B121" s="1">
        <v>100</v>
      </c>
      <c r="C121" s="1">
        <v>0</v>
      </c>
      <c r="D121" s="2">
        <v>0</v>
      </c>
      <c r="E121" s="1">
        <v>0</v>
      </c>
      <c r="F121" t="str">
        <f t="shared" si="11"/>
        <v>["Tuvalu", "0"],</v>
      </c>
      <c r="G121" t="str">
        <f t="shared" si="9"/>
        <v>["Tuvalu"],</v>
      </c>
      <c r="H121" t="str">
        <f t="shared" si="10"/>
        <v>["Tuvalu", "0"],</v>
      </c>
    </row>
    <row r="122" spans="1:8">
      <c r="A122" s="3" t="s">
        <v>341</v>
      </c>
      <c r="B122" s="1">
        <v>100</v>
      </c>
      <c r="C122" s="1">
        <v>53000</v>
      </c>
      <c r="D122" s="2">
        <v>72</v>
      </c>
      <c r="E122" s="1">
        <v>0</v>
      </c>
      <c r="F122" t="str">
        <f t="shared" si="11"/>
        <v>["Uganda", "53000"],</v>
      </c>
      <c r="G122" t="str">
        <f t="shared" si="9"/>
        <v>["Uganda"],</v>
      </c>
      <c r="H122" t="str">
        <f t="shared" si="10"/>
        <v>["Uganda", "72"],</v>
      </c>
    </row>
    <row r="123" spans="1:8">
      <c r="A123" s="3" t="s">
        <v>340</v>
      </c>
      <c r="B123" s="1">
        <v>100</v>
      </c>
      <c r="C123" s="1">
        <v>12000</v>
      </c>
      <c r="D123" s="2">
        <v>52</v>
      </c>
      <c r="E123" s="1">
        <v>0</v>
      </c>
      <c r="F123" t="str">
        <f t="shared" si="11"/>
        <v>["Ukraine", "12000"],</v>
      </c>
      <c r="G123" t="str">
        <f t="shared" si="9"/>
        <v>["Ukraine"],</v>
      </c>
      <c r="H123" t="str">
        <f t="shared" si="10"/>
        <v>["Ukraine", "52"],</v>
      </c>
    </row>
    <row r="124" spans="1:8">
      <c r="A124" s="3" t="s">
        <v>339</v>
      </c>
      <c r="B124" s="1">
        <v>100</v>
      </c>
      <c r="C124" s="1">
        <v>5400</v>
      </c>
      <c r="D124" s="2">
        <v>51</v>
      </c>
      <c r="E124" s="1">
        <v>0</v>
      </c>
      <c r="F124" t="str">
        <f t="shared" si="11"/>
        <v>["Uzbekistan", "5400"],</v>
      </c>
      <c r="G124" t="str">
        <f t="shared" si="9"/>
        <v>["Uzbekistan"],</v>
      </c>
      <c r="H124" t="str">
        <f t="shared" si="10"/>
        <v>["Uzbekistan", "51"],</v>
      </c>
    </row>
    <row r="125" spans="1:8">
      <c r="A125" s="3" t="s">
        <v>338</v>
      </c>
      <c r="B125" s="1">
        <v>100</v>
      </c>
      <c r="C125" s="1">
        <v>0</v>
      </c>
      <c r="D125" s="2">
        <v>0</v>
      </c>
      <c r="E125" s="1">
        <v>0</v>
      </c>
      <c r="F125" t="str">
        <f t="shared" si="11"/>
        <v>["Vanuatu", "0"],</v>
      </c>
      <c r="G125" t="str">
        <f t="shared" si="9"/>
        <v>["Vanuatu"],</v>
      </c>
      <c r="H125" t="str">
        <f t="shared" si="10"/>
        <v>["Vanuatu", "0"],</v>
      </c>
    </row>
    <row r="126" spans="1:8">
      <c r="A126" s="3" t="s">
        <v>337</v>
      </c>
      <c r="B126" s="1">
        <v>100</v>
      </c>
      <c r="C126" s="1">
        <v>5700</v>
      </c>
      <c r="D126" s="2">
        <v>65</v>
      </c>
      <c r="E126" s="1">
        <v>0</v>
      </c>
      <c r="F126" t="str">
        <f t="shared" si="11"/>
        <v>["Vietnam", "5700"],</v>
      </c>
      <c r="G126" t="str">
        <f t="shared" si="9"/>
        <v>["Vietnam"],</v>
      </c>
      <c r="H126" t="str">
        <f t="shared" si="10"/>
        <v>["Vietnam", "65"],</v>
      </c>
    </row>
    <row r="127" spans="1:8">
      <c r="A127" s="3" t="s">
        <v>336</v>
      </c>
      <c r="B127" s="1">
        <v>100</v>
      </c>
      <c r="C127" s="1">
        <v>48000</v>
      </c>
      <c r="D127" s="2">
        <v>78</v>
      </c>
      <c r="E127" s="1">
        <v>0</v>
      </c>
      <c r="F127" t="str">
        <f t="shared" si="11"/>
        <v>["Zambia", "48000"],</v>
      </c>
      <c r="G127" t="str">
        <f t="shared" si="9"/>
        <v>["Zambia"],</v>
      </c>
      <c r="H127" t="str">
        <f t="shared" si="10"/>
        <v>["Zambia", "78"],</v>
      </c>
    </row>
    <row r="128" spans="1:8">
      <c r="A128" s="3" t="s">
        <v>335</v>
      </c>
      <c r="B128" s="1">
        <v>100</v>
      </c>
      <c r="C128" s="1">
        <v>38000</v>
      </c>
      <c r="D128" s="2">
        <v>88</v>
      </c>
      <c r="E128" s="1">
        <v>0</v>
      </c>
      <c r="F128" t="str">
        <f t="shared" si="11"/>
        <v>["Zimbabwe", "38000"],</v>
      </c>
      <c r="G128" t="str">
        <f t="shared" si="9"/>
        <v>["Zimbabwe"],</v>
      </c>
      <c r="H128" t="str">
        <f t="shared" si="10"/>
        <v>["Zimbabwe", "88"],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92A8-D0C7-4476-84A1-74C5470EF1F9}">
  <dimension ref="A1:F128"/>
  <sheetViews>
    <sheetView workbookViewId="0">
      <selection activeCell="F2" sqref="F2:F128"/>
    </sheetView>
  </sheetViews>
  <sheetFormatPr defaultRowHeight="15"/>
  <cols>
    <col min="1" max="1" width="32.7109375" bestFit="1" customWidth="1"/>
    <col min="2" max="2" width="4" bestFit="1" customWidth="1"/>
    <col min="3" max="3" width="33.7109375" customWidth="1"/>
    <col min="4" max="4" width="14.5703125" bestFit="1" customWidth="1"/>
    <col min="5" max="5" width="4.5703125" bestFit="1" customWidth="1"/>
  </cols>
  <sheetData>
    <row r="1" spans="1:6">
      <c r="B1" s="5" t="s">
        <v>466</v>
      </c>
      <c r="C1" s="5" t="s">
        <v>468</v>
      </c>
      <c r="D1" s="5" t="s">
        <v>467</v>
      </c>
      <c r="E1" s="5" t="s">
        <v>463</v>
      </c>
    </row>
    <row r="2" spans="1:6">
      <c r="A2" s="3" t="s">
        <v>460</v>
      </c>
      <c r="B2" s="1">
        <v>100</v>
      </c>
      <c r="C2" s="7">
        <v>500</v>
      </c>
      <c r="D2" s="6">
        <v>37172386</v>
      </c>
      <c r="E2" s="1">
        <v>0</v>
      </c>
      <c r="F2" t="str">
        <f t="shared" ref="F2:F33" si="0">"["""&amp;A2&amp;""", """&amp;C2&amp;"""],"</f>
        <v>["Afghanistan", "500"],</v>
      </c>
    </row>
    <row r="3" spans="1:6">
      <c r="A3" s="3" t="s">
        <v>459</v>
      </c>
      <c r="B3" s="1">
        <v>100</v>
      </c>
      <c r="C3" s="7">
        <v>500</v>
      </c>
      <c r="D3" s="6">
        <v>42228429</v>
      </c>
      <c r="E3" s="1">
        <v>0</v>
      </c>
      <c r="F3" t="str">
        <f t="shared" si="0"/>
        <v>["Algeria", "500"],</v>
      </c>
    </row>
    <row r="4" spans="1:6">
      <c r="A4" s="3" t="s">
        <v>458</v>
      </c>
      <c r="B4" s="1">
        <v>100</v>
      </c>
      <c r="C4" s="7">
        <v>38000</v>
      </c>
      <c r="D4" s="6">
        <v>30809762</v>
      </c>
      <c r="E4" s="1">
        <v>0</v>
      </c>
      <c r="F4" t="str">
        <f t="shared" si="0"/>
        <v>["Angola", "38000"],</v>
      </c>
    </row>
    <row r="5" spans="1:6">
      <c r="A5" s="3" t="s">
        <v>457</v>
      </c>
      <c r="B5" s="1">
        <v>100</v>
      </c>
      <c r="C5" s="7"/>
      <c r="D5" s="6"/>
      <c r="E5" s="1">
        <v>0</v>
      </c>
      <c r="F5" t="str">
        <f t="shared" si="0"/>
        <v>["Anguilla", ""],</v>
      </c>
    </row>
    <row r="6" spans="1:6">
      <c r="A6" s="3" t="s">
        <v>456</v>
      </c>
      <c r="B6" s="1">
        <v>100</v>
      </c>
      <c r="C6" s="7">
        <v>0</v>
      </c>
      <c r="D6" s="6">
        <v>96286</v>
      </c>
      <c r="E6" s="1">
        <v>0</v>
      </c>
      <c r="F6" t="str">
        <f t="shared" si="0"/>
        <v>["Antigua and Barbuda", "0"],</v>
      </c>
    </row>
    <row r="7" spans="1:6">
      <c r="A7" s="3" t="s">
        <v>455</v>
      </c>
      <c r="B7" s="1">
        <v>100</v>
      </c>
      <c r="C7" s="7">
        <v>0</v>
      </c>
      <c r="D7" s="6">
        <v>2951776</v>
      </c>
      <c r="E7" s="1">
        <v>0</v>
      </c>
      <c r="F7" t="str">
        <f t="shared" si="0"/>
        <v>["Armenia", "0"],</v>
      </c>
    </row>
    <row r="8" spans="1:6">
      <c r="A8" s="3" t="s">
        <v>454</v>
      </c>
      <c r="B8" s="1">
        <v>100</v>
      </c>
      <c r="C8" s="7">
        <v>0</v>
      </c>
      <c r="D8" s="6">
        <v>105845</v>
      </c>
      <c r="E8" s="1">
        <v>0</v>
      </c>
      <c r="F8" t="str">
        <f t="shared" si="0"/>
        <v>["Aruba", "0"],</v>
      </c>
    </row>
    <row r="9" spans="1:6">
      <c r="A9" s="3" t="s">
        <v>453</v>
      </c>
      <c r="B9" s="1">
        <v>100</v>
      </c>
      <c r="C9" s="7">
        <v>0</v>
      </c>
      <c r="D9" s="6">
        <v>9939800</v>
      </c>
      <c r="E9" s="1">
        <v>0</v>
      </c>
      <c r="F9" t="str">
        <f t="shared" si="0"/>
        <v>["Azerbaijan", "0"],</v>
      </c>
    </row>
    <row r="10" spans="1:6">
      <c r="A10" s="3" t="s">
        <v>452</v>
      </c>
      <c r="B10" s="1">
        <v>100</v>
      </c>
      <c r="C10" s="7">
        <v>200</v>
      </c>
      <c r="D10" s="6">
        <v>385640</v>
      </c>
      <c r="E10" s="1">
        <v>0</v>
      </c>
      <c r="F10" t="str">
        <f t="shared" si="0"/>
        <v>["Bahamas, The", "200"],</v>
      </c>
    </row>
    <row r="11" spans="1:6">
      <c r="A11" s="3" t="s">
        <v>451</v>
      </c>
      <c r="B11" s="1">
        <v>100</v>
      </c>
      <c r="C11" s="7">
        <v>500</v>
      </c>
      <c r="D11" s="6">
        <v>161356039</v>
      </c>
      <c r="E11" s="1">
        <v>0</v>
      </c>
      <c r="F11" t="str">
        <f t="shared" si="0"/>
        <v>["Bangladesh", "500"],</v>
      </c>
    </row>
    <row r="12" spans="1:6">
      <c r="A12" s="3" t="s">
        <v>450</v>
      </c>
      <c r="B12" s="1">
        <v>100</v>
      </c>
      <c r="C12" s="7">
        <v>0</v>
      </c>
      <c r="D12" s="6">
        <v>286641</v>
      </c>
      <c r="E12" s="1">
        <v>0</v>
      </c>
      <c r="F12" t="str">
        <f t="shared" si="0"/>
        <v>["Barbados", "0"],</v>
      </c>
    </row>
    <row r="13" spans="1:6">
      <c r="A13" s="3" t="s">
        <v>449</v>
      </c>
      <c r="B13" s="1">
        <v>100</v>
      </c>
      <c r="C13" s="7">
        <v>500</v>
      </c>
      <c r="D13" s="6">
        <v>9483499</v>
      </c>
      <c r="E13" s="1">
        <v>0</v>
      </c>
      <c r="F13" t="str">
        <f t="shared" si="0"/>
        <v>["Belarus", "500"],</v>
      </c>
    </row>
    <row r="14" spans="1:6">
      <c r="A14" s="3" t="s">
        <v>448</v>
      </c>
      <c r="B14" s="1">
        <v>100</v>
      </c>
      <c r="C14" s="7">
        <v>200</v>
      </c>
      <c r="D14" s="6">
        <v>383071</v>
      </c>
      <c r="E14" s="1">
        <v>0</v>
      </c>
      <c r="F14" t="str">
        <f t="shared" si="0"/>
        <v>["Belize", "200"],</v>
      </c>
    </row>
    <row r="15" spans="1:6">
      <c r="A15" s="3" t="s">
        <v>447</v>
      </c>
      <c r="B15" s="1">
        <v>100</v>
      </c>
      <c r="C15" s="7">
        <v>4600</v>
      </c>
      <c r="D15" s="6">
        <v>11485048</v>
      </c>
      <c r="E15" s="1">
        <v>0</v>
      </c>
      <c r="F15" t="str">
        <f t="shared" si="0"/>
        <v>["Benin", "4600"],</v>
      </c>
    </row>
    <row r="16" spans="1:6">
      <c r="A16" s="3" t="s">
        <v>446</v>
      </c>
      <c r="B16" s="1">
        <v>100</v>
      </c>
      <c r="C16" s="7">
        <v>0</v>
      </c>
      <c r="D16" s="6">
        <v>63973</v>
      </c>
      <c r="E16" s="1">
        <v>0</v>
      </c>
      <c r="F16" t="str">
        <f t="shared" si="0"/>
        <v>["Bermuda", "0"],</v>
      </c>
    </row>
    <row r="17" spans="1:6">
      <c r="A17" s="3" t="s">
        <v>445</v>
      </c>
      <c r="B17" s="1">
        <v>100</v>
      </c>
      <c r="C17" s="7">
        <v>0</v>
      </c>
      <c r="D17" s="6">
        <v>754394</v>
      </c>
      <c r="E17" s="1">
        <v>0</v>
      </c>
      <c r="F17" t="str">
        <f t="shared" si="0"/>
        <v>["Bhutan", "0"],</v>
      </c>
    </row>
    <row r="18" spans="1:6">
      <c r="A18" s="3" t="s">
        <v>444</v>
      </c>
      <c r="B18" s="1">
        <v>100</v>
      </c>
      <c r="C18" s="7">
        <v>14000</v>
      </c>
      <c r="D18" s="6">
        <v>2254126</v>
      </c>
      <c r="E18" s="1">
        <v>0</v>
      </c>
      <c r="F18" t="str">
        <f t="shared" si="0"/>
        <v>["Botswana", "14000"],</v>
      </c>
    </row>
    <row r="19" spans="1:6">
      <c r="A19" s="3" t="s">
        <v>443</v>
      </c>
      <c r="B19" s="1">
        <v>100</v>
      </c>
      <c r="C19" s="7">
        <v>0</v>
      </c>
      <c r="D19" s="6">
        <v>29802</v>
      </c>
      <c r="E19" s="1">
        <v>0</v>
      </c>
      <c r="F19" t="str">
        <f t="shared" si="0"/>
        <v>["British Virgin Islands", "0"],</v>
      </c>
    </row>
    <row r="20" spans="1:6">
      <c r="A20" s="3" t="s">
        <v>442</v>
      </c>
      <c r="B20" s="1">
        <v>100</v>
      </c>
      <c r="C20" s="7">
        <v>9100</v>
      </c>
      <c r="D20" s="6">
        <v>19751535</v>
      </c>
      <c r="E20" s="1">
        <v>0</v>
      </c>
      <c r="F20" t="str">
        <f t="shared" si="0"/>
        <v>["Burkina Faso", "9100"],</v>
      </c>
    </row>
    <row r="21" spans="1:6">
      <c r="A21" s="3" t="s">
        <v>441</v>
      </c>
      <c r="B21" s="1">
        <v>100</v>
      </c>
      <c r="C21" s="7">
        <v>11000</v>
      </c>
      <c r="D21" s="6">
        <v>11175378</v>
      </c>
      <c r="E21" s="1">
        <v>0</v>
      </c>
      <c r="F21" t="str">
        <f t="shared" si="0"/>
        <v>["Burundi", "11000"],</v>
      </c>
    </row>
    <row r="22" spans="1:6">
      <c r="A22" s="3" t="s">
        <v>440</v>
      </c>
      <c r="B22" s="1">
        <v>100</v>
      </c>
      <c r="C22" s="7">
        <v>0</v>
      </c>
      <c r="D22" s="6">
        <v>543767</v>
      </c>
      <c r="E22" s="1">
        <v>0</v>
      </c>
      <c r="F22" t="str">
        <f t="shared" si="0"/>
        <v>["Cabo Verde", "0"],</v>
      </c>
    </row>
    <row r="23" spans="1:6">
      <c r="A23" s="3" t="s">
        <v>439</v>
      </c>
      <c r="B23" s="1">
        <v>100</v>
      </c>
      <c r="C23" s="7">
        <v>3300</v>
      </c>
      <c r="D23" s="6">
        <v>16249798</v>
      </c>
      <c r="E23" s="1">
        <v>0</v>
      </c>
      <c r="F23" t="str">
        <f t="shared" si="0"/>
        <v>["Cambodia", "3300"],</v>
      </c>
    </row>
    <row r="24" spans="1:6">
      <c r="A24" s="3" t="s">
        <v>438</v>
      </c>
      <c r="B24" s="1">
        <v>100</v>
      </c>
      <c r="C24" s="7">
        <v>43000</v>
      </c>
      <c r="D24" s="6">
        <v>25216237</v>
      </c>
      <c r="E24" s="1">
        <v>0</v>
      </c>
      <c r="F24" t="str">
        <f t="shared" si="0"/>
        <v>["Cameroon", "43000"],</v>
      </c>
    </row>
    <row r="25" spans="1:6">
      <c r="A25" s="3" t="s">
        <v>437</v>
      </c>
      <c r="B25" s="1">
        <v>100</v>
      </c>
      <c r="C25" s="7">
        <v>0</v>
      </c>
      <c r="D25" s="6">
        <v>64174</v>
      </c>
      <c r="E25" s="1">
        <v>0</v>
      </c>
      <c r="F25" t="str">
        <f t="shared" si="0"/>
        <v>["Cayman Islands", "0"],</v>
      </c>
    </row>
    <row r="26" spans="1:6">
      <c r="A26" s="3" t="s">
        <v>436</v>
      </c>
      <c r="B26" s="1">
        <v>100</v>
      </c>
      <c r="C26" s="7">
        <v>11000</v>
      </c>
      <c r="D26" s="6">
        <v>4666377</v>
      </c>
      <c r="E26" s="1">
        <v>0</v>
      </c>
      <c r="F26" t="str">
        <f t="shared" si="0"/>
        <v>["Central African Republic", "11000"],</v>
      </c>
    </row>
    <row r="27" spans="1:6">
      <c r="A27" s="3" t="s">
        <v>435</v>
      </c>
      <c r="B27" s="1">
        <v>100</v>
      </c>
      <c r="C27" s="7">
        <v>16000</v>
      </c>
      <c r="D27" s="6">
        <v>15477751</v>
      </c>
      <c r="E27" s="1">
        <v>0</v>
      </c>
      <c r="F27" t="str">
        <f t="shared" si="0"/>
        <v>["Chad", "16000"],</v>
      </c>
    </row>
    <row r="28" spans="1:6">
      <c r="A28" s="3" t="s">
        <v>434</v>
      </c>
      <c r="B28" s="1">
        <v>100</v>
      </c>
      <c r="C28" s="7">
        <v>0</v>
      </c>
      <c r="D28" s="6">
        <v>832322</v>
      </c>
      <c r="E28" s="1">
        <v>0</v>
      </c>
      <c r="F28" t="str">
        <f t="shared" si="0"/>
        <v>["Comoros", "0"],</v>
      </c>
    </row>
    <row r="29" spans="1:6">
      <c r="A29" s="3" t="s">
        <v>433</v>
      </c>
      <c r="B29" s="1">
        <v>100</v>
      </c>
      <c r="C29" s="7">
        <v>64000</v>
      </c>
      <c r="D29" s="6">
        <v>84068091</v>
      </c>
      <c r="E29" s="1">
        <v>0</v>
      </c>
      <c r="F29" t="str">
        <f t="shared" si="0"/>
        <v>["Congo, Dem. Rep.", "64000"],</v>
      </c>
    </row>
    <row r="30" spans="1:6">
      <c r="A30" s="3" t="s">
        <v>432</v>
      </c>
      <c r="B30" s="1">
        <v>100</v>
      </c>
      <c r="C30" s="7">
        <v>7700</v>
      </c>
      <c r="D30" s="6">
        <v>5244363</v>
      </c>
      <c r="E30" s="1">
        <v>0</v>
      </c>
      <c r="F30" t="str">
        <f t="shared" si="0"/>
        <v>["Congo, Rep.", "7700"],</v>
      </c>
    </row>
    <row r="31" spans="1:6">
      <c r="A31" s="3" t="s">
        <v>431</v>
      </c>
      <c r="B31" s="1">
        <v>100</v>
      </c>
      <c r="C31" s="7"/>
      <c r="D31" s="6"/>
      <c r="E31" s="1">
        <v>0</v>
      </c>
      <c r="F31" t="str">
        <f t="shared" si="0"/>
        <v>["Cook Islands", ""],</v>
      </c>
    </row>
    <row r="32" spans="1:6">
      <c r="A32" s="3" t="s">
        <v>430</v>
      </c>
      <c r="B32" s="1">
        <v>100</v>
      </c>
      <c r="C32" s="7">
        <v>0</v>
      </c>
      <c r="D32" s="6">
        <v>4999441</v>
      </c>
      <c r="E32" s="1">
        <v>0</v>
      </c>
      <c r="F32" t="str">
        <f t="shared" si="0"/>
        <v>["Costa Rica", "0"],</v>
      </c>
    </row>
    <row r="33" spans="1:6">
      <c r="A33" s="3" t="s">
        <v>429</v>
      </c>
      <c r="B33" s="1">
        <v>100</v>
      </c>
      <c r="C33" s="7">
        <v>31000</v>
      </c>
      <c r="D33" s="6">
        <v>25069229</v>
      </c>
      <c r="E33" s="1">
        <v>0</v>
      </c>
      <c r="F33" t="str">
        <f t="shared" si="0"/>
        <v>["Cote d'Ivoire", "31000"],</v>
      </c>
    </row>
    <row r="34" spans="1:6">
      <c r="A34" s="3" t="s">
        <v>428</v>
      </c>
      <c r="B34" s="1">
        <v>100</v>
      </c>
      <c r="C34" s="7">
        <v>100</v>
      </c>
      <c r="D34" s="6">
        <v>11338138</v>
      </c>
      <c r="E34" s="1">
        <v>0</v>
      </c>
      <c r="F34" t="str">
        <f t="shared" ref="F34:F65" si="1">"["""&amp;A34&amp;""", """&amp;C34&amp;"""],"</f>
        <v>["Cuba", "100"],</v>
      </c>
    </row>
    <row r="35" spans="1:6">
      <c r="A35" s="3" t="s">
        <v>427</v>
      </c>
      <c r="B35" s="1">
        <v>100</v>
      </c>
      <c r="C35" s="7">
        <v>0</v>
      </c>
      <c r="D35" s="6">
        <v>159800</v>
      </c>
      <c r="E35" s="1">
        <v>0</v>
      </c>
      <c r="F35" t="str">
        <f t="shared" si="1"/>
        <v>["Curacao", "0"],</v>
      </c>
    </row>
    <row r="36" spans="1:6">
      <c r="A36" s="3" t="s">
        <v>426</v>
      </c>
      <c r="B36" s="1">
        <v>100</v>
      </c>
      <c r="C36" s="7">
        <v>810</v>
      </c>
      <c r="D36" s="6">
        <v>958920</v>
      </c>
      <c r="E36" s="1">
        <v>0</v>
      </c>
      <c r="F36" t="str">
        <f t="shared" si="1"/>
        <v>["Djibouti", "810"],</v>
      </c>
    </row>
    <row r="37" spans="1:6">
      <c r="A37" s="3" t="s">
        <v>425</v>
      </c>
      <c r="B37" s="1">
        <v>100</v>
      </c>
      <c r="C37" s="7">
        <v>0</v>
      </c>
      <c r="D37" s="6">
        <v>71625</v>
      </c>
      <c r="E37" s="1">
        <v>0</v>
      </c>
      <c r="F37" t="str">
        <f t="shared" si="1"/>
        <v>["Dominica", "0"],</v>
      </c>
    </row>
    <row r="38" spans="1:6">
      <c r="A38" s="3" t="s">
        <v>424</v>
      </c>
      <c r="B38" s="1">
        <v>100</v>
      </c>
      <c r="C38" s="7">
        <v>1400</v>
      </c>
      <c r="D38" s="6">
        <v>10627165</v>
      </c>
      <c r="E38" s="1">
        <v>0</v>
      </c>
      <c r="F38" t="str">
        <f t="shared" si="1"/>
        <v>["Dominican Republic", "1400"],</v>
      </c>
    </row>
    <row r="39" spans="1:6">
      <c r="A39" s="3" t="s">
        <v>423</v>
      </c>
      <c r="B39" s="1">
        <v>100</v>
      </c>
      <c r="C39" s="7">
        <v>500</v>
      </c>
      <c r="D39" s="6">
        <v>98423595</v>
      </c>
      <c r="E39" s="1">
        <v>0</v>
      </c>
      <c r="F39" t="str">
        <f t="shared" si="1"/>
        <v>["Egypt, Arab Rep.", "500"],</v>
      </c>
    </row>
    <row r="40" spans="1:6">
      <c r="A40" s="3" t="s">
        <v>422</v>
      </c>
      <c r="B40" s="1">
        <v>100</v>
      </c>
      <c r="C40" s="7">
        <v>610</v>
      </c>
      <c r="D40" s="6">
        <v>6420744</v>
      </c>
      <c r="E40" s="1">
        <v>0</v>
      </c>
      <c r="F40" t="str">
        <f t="shared" si="1"/>
        <v>["El Salvador", "610"],</v>
      </c>
    </row>
    <row r="41" spans="1:6">
      <c r="A41" s="3" t="s">
        <v>421</v>
      </c>
      <c r="B41" s="1">
        <v>100</v>
      </c>
      <c r="C41" s="7">
        <v>5300</v>
      </c>
      <c r="D41" s="6">
        <v>1308974</v>
      </c>
      <c r="E41" s="1">
        <v>0</v>
      </c>
      <c r="F41" t="str">
        <f t="shared" si="1"/>
        <v>["Equatorial Guinea", "5300"],</v>
      </c>
    </row>
    <row r="42" spans="1:6">
      <c r="A42" s="3" t="s">
        <v>420</v>
      </c>
      <c r="B42" s="1">
        <v>100</v>
      </c>
      <c r="C42" s="7">
        <v>1300</v>
      </c>
      <c r="D42" s="6">
        <v>0</v>
      </c>
      <c r="E42" s="1">
        <v>0</v>
      </c>
      <c r="F42" t="str">
        <f t="shared" si="1"/>
        <v>["Eritrea", "1300"],</v>
      </c>
    </row>
    <row r="43" spans="1:6">
      <c r="A43" s="3" t="s">
        <v>419</v>
      </c>
      <c r="B43" s="1">
        <v>100</v>
      </c>
      <c r="C43" s="7">
        <v>11000</v>
      </c>
      <c r="D43" s="6">
        <v>1136191</v>
      </c>
      <c r="E43" s="1">
        <v>0</v>
      </c>
      <c r="F43" t="str">
        <f t="shared" si="1"/>
        <v>["Eswatini", "11000"],</v>
      </c>
    </row>
    <row r="44" spans="1:6">
      <c r="A44" s="3" t="s">
        <v>418</v>
      </c>
      <c r="B44" s="1">
        <v>100</v>
      </c>
      <c r="C44" s="7">
        <v>36000</v>
      </c>
      <c r="D44" s="6">
        <v>109224559</v>
      </c>
      <c r="E44" s="1">
        <v>0</v>
      </c>
      <c r="F44" t="str">
        <f t="shared" si="1"/>
        <v>["Ethiopia", "36000"],</v>
      </c>
    </row>
    <row r="45" spans="1:6">
      <c r="A45" s="3" t="s">
        <v>417</v>
      </c>
      <c r="B45" s="1">
        <v>100</v>
      </c>
      <c r="C45" s="7">
        <v>0</v>
      </c>
      <c r="D45" s="6">
        <v>883483</v>
      </c>
      <c r="E45" s="1">
        <v>0</v>
      </c>
      <c r="F45" t="str">
        <f t="shared" si="1"/>
        <v>["Fiji", "0"],</v>
      </c>
    </row>
    <row r="46" spans="1:6">
      <c r="A46" s="3" t="s">
        <v>416</v>
      </c>
      <c r="B46" s="1">
        <v>100</v>
      </c>
      <c r="C46" s="7">
        <v>3200</v>
      </c>
      <c r="D46" s="6">
        <v>2119275</v>
      </c>
      <c r="E46" s="1">
        <v>0</v>
      </c>
      <c r="F46" t="str">
        <f t="shared" si="1"/>
        <v>["Gabon", "3200"],</v>
      </c>
    </row>
    <row r="47" spans="1:6">
      <c r="A47" s="3" t="s">
        <v>415</v>
      </c>
      <c r="B47" s="1">
        <v>100</v>
      </c>
      <c r="C47" s="7">
        <v>1900</v>
      </c>
      <c r="D47" s="6">
        <v>2280102</v>
      </c>
      <c r="E47" s="1">
        <v>0</v>
      </c>
      <c r="F47" t="str">
        <f t="shared" si="1"/>
        <v>["Gambia, The", "1900"],</v>
      </c>
    </row>
    <row r="48" spans="1:6">
      <c r="A48" s="3" t="s">
        <v>414</v>
      </c>
      <c r="B48" s="1">
        <v>100</v>
      </c>
      <c r="C48" s="7">
        <v>0</v>
      </c>
      <c r="D48" s="6">
        <v>3726549</v>
      </c>
      <c r="E48" s="1">
        <v>0</v>
      </c>
      <c r="F48" t="str">
        <f t="shared" si="1"/>
        <v>["Georgia", "0"],</v>
      </c>
    </row>
    <row r="49" spans="1:6">
      <c r="A49" s="3" t="s">
        <v>413</v>
      </c>
      <c r="B49" s="1">
        <v>100</v>
      </c>
      <c r="C49" s="7">
        <v>30000</v>
      </c>
      <c r="D49" s="6">
        <v>29767108</v>
      </c>
      <c r="E49" s="1">
        <v>0</v>
      </c>
      <c r="F49" t="str">
        <f t="shared" si="1"/>
        <v>["Ghana", "30000"],</v>
      </c>
    </row>
    <row r="50" spans="1:6">
      <c r="A50" s="3" t="s">
        <v>412</v>
      </c>
      <c r="B50" s="1">
        <v>100</v>
      </c>
      <c r="C50" s="7">
        <v>0</v>
      </c>
      <c r="D50" s="6">
        <v>111454</v>
      </c>
      <c r="E50" s="1">
        <v>0</v>
      </c>
      <c r="F50" t="str">
        <f t="shared" si="1"/>
        <v>["Grenada", "0"],</v>
      </c>
    </row>
    <row r="51" spans="1:6">
      <c r="A51" s="3" t="s">
        <v>411</v>
      </c>
      <c r="B51" s="1">
        <v>100</v>
      </c>
      <c r="C51" s="7">
        <v>2000</v>
      </c>
      <c r="D51" s="6">
        <v>17247807</v>
      </c>
      <c r="E51" s="1">
        <v>0</v>
      </c>
      <c r="F51" t="str">
        <f t="shared" si="1"/>
        <v>["Guatemala", "2000"],</v>
      </c>
    </row>
    <row r="52" spans="1:6">
      <c r="A52" s="3" t="s">
        <v>410</v>
      </c>
      <c r="B52" s="1">
        <v>100</v>
      </c>
      <c r="C52" s="7">
        <v>10000</v>
      </c>
      <c r="D52" s="6">
        <v>12414318</v>
      </c>
      <c r="E52" s="1">
        <v>0</v>
      </c>
      <c r="F52" t="str">
        <f t="shared" si="1"/>
        <v>["Guinea", "10000"],</v>
      </c>
    </row>
    <row r="53" spans="1:6">
      <c r="A53" s="3" t="s">
        <v>409</v>
      </c>
      <c r="B53" s="1">
        <v>100</v>
      </c>
      <c r="C53" s="7">
        <v>5700</v>
      </c>
      <c r="D53" s="6">
        <v>1874309</v>
      </c>
      <c r="E53" s="1">
        <v>0</v>
      </c>
      <c r="F53" t="str">
        <f t="shared" si="1"/>
        <v>["Guinea-Bissau", "5700"],</v>
      </c>
    </row>
    <row r="54" spans="1:6">
      <c r="A54" s="3" t="s">
        <v>408</v>
      </c>
      <c r="B54" s="1">
        <v>100</v>
      </c>
      <c r="C54" s="7">
        <v>500</v>
      </c>
      <c r="D54" s="6">
        <v>779004</v>
      </c>
      <c r="E54" s="1">
        <v>0</v>
      </c>
      <c r="F54" t="str">
        <f t="shared" si="1"/>
        <v>["Guyana", "500"],</v>
      </c>
    </row>
    <row r="55" spans="1:6">
      <c r="A55" s="3" t="s">
        <v>407</v>
      </c>
      <c r="B55" s="1">
        <v>100</v>
      </c>
      <c r="C55" s="7">
        <v>8700</v>
      </c>
      <c r="D55" s="6">
        <v>11123176</v>
      </c>
      <c r="E55" s="1">
        <v>0</v>
      </c>
      <c r="F55" t="str">
        <f t="shared" si="1"/>
        <v>["Haiti", "8700"],</v>
      </c>
    </row>
    <row r="56" spans="1:6">
      <c r="A56" s="3" t="s">
        <v>406</v>
      </c>
      <c r="B56" s="1">
        <v>100</v>
      </c>
      <c r="C56" s="7">
        <v>890</v>
      </c>
      <c r="D56" s="6">
        <v>9587522</v>
      </c>
      <c r="E56" s="1">
        <v>0</v>
      </c>
      <c r="F56" t="str">
        <f t="shared" si="1"/>
        <v>["Honduras", "890"],</v>
      </c>
    </row>
    <row r="57" spans="1:6">
      <c r="A57" s="3" t="s">
        <v>405</v>
      </c>
      <c r="B57" s="1">
        <v>100</v>
      </c>
      <c r="C57" s="7">
        <v>0</v>
      </c>
      <c r="D57" s="6">
        <v>1352617328</v>
      </c>
      <c r="E57" s="1">
        <v>0</v>
      </c>
      <c r="F57" t="str">
        <f t="shared" si="1"/>
        <v>["India", "0"],</v>
      </c>
    </row>
    <row r="58" spans="1:6">
      <c r="A58" s="3" t="s">
        <v>334</v>
      </c>
      <c r="B58" s="1">
        <v>100</v>
      </c>
      <c r="C58" s="7">
        <v>18000</v>
      </c>
      <c r="D58" s="6">
        <v>267663435</v>
      </c>
      <c r="E58" s="1">
        <v>0</v>
      </c>
      <c r="F58" t="str">
        <f t="shared" si="1"/>
        <v>["Indonesia", "18000"],</v>
      </c>
    </row>
    <row r="59" spans="1:6">
      <c r="A59" s="3" t="s">
        <v>404</v>
      </c>
      <c r="B59" s="1">
        <v>100</v>
      </c>
      <c r="C59" s="7">
        <v>500</v>
      </c>
      <c r="D59" s="6">
        <v>2934855</v>
      </c>
      <c r="E59" s="1">
        <v>0</v>
      </c>
      <c r="F59" t="str">
        <f t="shared" si="1"/>
        <v>["Jamaica", "500"],</v>
      </c>
    </row>
    <row r="60" spans="1:6">
      <c r="A60" s="3" t="s">
        <v>403</v>
      </c>
      <c r="B60" s="1">
        <v>100</v>
      </c>
      <c r="C60" s="7">
        <v>500</v>
      </c>
      <c r="D60" s="6">
        <v>18272430</v>
      </c>
      <c r="E60" s="1">
        <v>0</v>
      </c>
      <c r="F60" t="str">
        <f t="shared" si="1"/>
        <v>["Kazakhstan", "500"],</v>
      </c>
    </row>
    <row r="61" spans="1:6">
      <c r="A61" s="3" t="s">
        <v>402</v>
      </c>
      <c r="B61" s="1">
        <v>100</v>
      </c>
      <c r="C61" s="7">
        <v>120000</v>
      </c>
      <c r="D61" s="6">
        <v>51393010</v>
      </c>
      <c r="E61" s="1">
        <v>0</v>
      </c>
      <c r="F61" t="str">
        <f t="shared" si="1"/>
        <v>["Kenya", "120000"],</v>
      </c>
    </row>
    <row r="62" spans="1:6">
      <c r="A62" s="3" t="s">
        <v>401</v>
      </c>
      <c r="B62" s="1">
        <v>100</v>
      </c>
      <c r="C62" s="7">
        <v>0</v>
      </c>
      <c r="D62" s="6">
        <v>115847</v>
      </c>
      <c r="E62" s="1">
        <v>0</v>
      </c>
      <c r="F62" t="str">
        <f t="shared" si="1"/>
        <v>["Kiribati", "0"],</v>
      </c>
    </row>
    <row r="63" spans="1:6">
      <c r="A63" s="3" t="s">
        <v>400</v>
      </c>
      <c r="B63" s="1">
        <v>100</v>
      </c>
      <c r="C63" s="7">
        <v>0</v>
      </c>
      <c r="D63" s="6">
        <v>25549819</v>
      </c>
      <c r="E63" s="1">
        <v>0</v>
      </c>
      <c r="F63" t="str">
        <f t="shared" si="1"/>
        <v>["Korea, Dem. People’s Rep.", "0"],</v>
      </c>
    </row>
    <row r="64" spans="1:6">
      <c r="A64" s="3" t="s">
        <v>399</v>
      </c>
      <c r="B64" s="1">
        <v>100</v>
      </c>
      <c r="C64" s="7">
        <v>500</v>
      </c>
      <c r="D64" s="6">
        <v>6322800</v>
      </c>
      <c r="E64" s="1">
        <v>0</v>
      </c>
      <c r="F64" t="str">
        <f t="shared" si="1"/>
        <v>["Kyrgyz Republic", "500"],</v>
      </c>
    </row>
    <row r="65" spans="1:6">
      <c r="A65" s="3" t="s">
        <v>398</v>
      </c>
      <c r="B65" s="1">
        <v>100</v>
      </c>
      <c r="C65" s="7">
        <v>700</v>
      </c>
      <c r="D65" s="6">
        <v>7061507</v>
      </c>
      <c r="E65" s="1">
        <v>0</v>
      </c>
      <c r="F65" t="str">
        <f t="shared" si="1"/>
        <v>["Lao PDR", "700"],</v>
      </c>
    </row>
    <row r="66" spans="1:6">
      <c r="A66" s="3" t="s">
        <v>397</v>
      </c>
      <c r="B66" s="1">
        <v>100</v>
      </c>
      <c r="C66" s="7">
        <v>12000</v>
      </c>
      <c r="D66" s="6">
        <v>2108132</v>
      </c>
      <c r="E66" s="1">
        <v>0</v>
      </c>
      <c r="F66" t="str">
        <f t="shared" ref="F66:F97" si="2">"["""&amp;A66&amp;""", """&amp;C66&amp;"""],"</f>
        <v>["Lesotho", "12000"],</v>
      </c>
    </row>
    <row r="67" spans="1:6">
      <c r="A67" s="3" t="s">
        <v>396</v>
      </c>
      <c r="B67" s="1">
        <v>100</v>
      </c>
      <c r="C67" s="7">
        <v>3700</v>
      </c>
      <c r="D67" s="6">
        <v>4818977</v>
      </c>
      <c r="E67" s="1">
        <v>0</v>
      </c>
      <c r="F67" t="str">
        <f t="shared" si="2"/>
        <v>["Liberia", "3700"],</v>
      </c>
    </row>
    <row r="68" spans="1:6">
      <c r="A68" s="3" t="s">
        <v>395</v>
      </c>
      <c r="B68" s="1">
        <v>100</v>
      </c>
      <c r="C68" s="7">
        <v>500</v>
      </c>
      <c r="D68" s="6">
        <v>6678567</v>
      </c>
      <c r="E68" s="1">
        <v>0</v>
      </c>
      <c r="F68" t="str">
        <f t="shared" si="2"/>
        <v>["Libya", "500"],</v>
      </c>
    </row>
    <row r="69" spans="1:6">
      <c r="A69" s="3" t="s">
        <v>394</v>
      </c>
      <c r="B69" s="1">
        <v>100</v>
      </c>
      <c r="C69" s="7">
        <v>1900</v>
      </c>
      <c r="D69" s="6">
        <v>26262368</v>
      </c>
      <c r="E69" s="1">
        <v>0</v>
      </c>
      <c r="F69" t="str">
        <f t="shared" si="2"/>
        <v>["Madagascar", "1900"],</v>
      </c>
    </row>
    <row r="70" spans="1:6">
      <c r="A70" s="3" t="s">
        <v>393</v>
      </c>
      <c r="B70" s="1">
        <v>100</v>
      </c>
      <c r="C70" s="7">
        <v>74000</v>
      </c>
      <c r="D70" s="6">
        <v>18143315</v>
      </c>
      <c r="E70" s="1">
        <v>0</v>
      </c>
      <c r="F70" t="str">
        <f t="shared" si="2"/>
        <v>["Malawi", "74000"],</v>
      </c>
    </row>
    <row r="71" spans="1:6">
      <c r="A71" s="3" t="s">
        <v>392</v>
      </c>
      <c r="B71" s="1">
        <v>100</v>
      </c>
      <c r="C71" s="7">
        <v>0</v>
      </c>
      <c r="D71" s="6">
        <v>515696</v>
      </c>
      <c r="E71" s="1">
        <v>0</v>
      </c>
      <c r="F71" t="str">
        <f t="shared" si="2"/>
        <v>["Maldives", "0"],</v>
      </c>
    </row>
    <row r="72" spans="1:6">
      <c r="A72" s="3" t="s">
        <v>391</v>
      </c>
      <c r="B72" s="1">
        <v>100</v>
      </c>
      <c r="C72" s="7">
        <v>19000</v>
      </c>
      <c r="D72" s="6">
        <v>19077690</v>
      </c>
      <c r="E72" s="1">
        <v>0</v>
      </c>
      <c r="F72" t="str">
        <f t="shared" si="2"/>
        <v>["Mali", "19000"],</v>
      </c>
    </row>
    <row r="73" spans="1:6">
      <c r="A73" s="3" t="s">
        <v>390</v>
      </c>
      <c r="B73" s="1">
        <v>100</v>
      </c>
      <c r="C73" s="7">
        <v>0</v>
      </c>
      <c r="D73" s="6">
        <v>58413</v>
      </c>
      <c r="E73" s="1">
        <v>0</v>
      </c>
      <c r="F73" t="str">
        <f t="shared" si="2"/>
        <v>["Marshall Islands", "0"],</v>
      </c>
    </row>
    <row r="74" spans="1:6">
      <c r="A74" s="3" t="s">
        <v>389</v>
      </c>
      <c r="B74" s="1">
        <v>100</v>
      </c>
      <c r="C74" s="7">
        <v>500</v>
      </c>
      <c r="D74" s="6">
        <v>4403319</v>
      </c>
      <c r="E74" s="1">
        <v>0</v>
      </c>
      <c r="F74" t="str">
        <f t="shared" si="2"/>
        <v>["Mauritania", "500"],</v>
      </c>
    </row>
    <row r="75" spans="1:6">
      <c r="A75" s="3" t="s">
        <v>388</v>
      </c>
      <c r="B75" s="1">
        <v>100</v>
      </c>
      <c r="C75" s="7">
        <v>100</v>
      </c>
      <c r="D75" s="6">
        <v>1265303</v>
      </c>
      <c r="E75" s="1">
        <v>0</v>
      </c>
      <c r="F75" t="str">
        <f t="shared" si="2"/>
        <v>["Mauritius", "100"],</v>
      </c>
    </row>
    <row r="76" spans="1:6">
      <c r="A76" s="3" t="s">
        <v>387</v>
      </c>
      <c r="B76" s="1">
        <v>100</v>
      </c>
      <c r="C76" s="7">
        <v>0</v>
      </c>
      <c r="D76" s="6">
        <v>112640</v>
      </c>
      <c r="E76" s="1">
        <v>0</v>
      </c>
      <c r="F76" t="str">
        <f t="shared" si="2"/>
        <v>["Micronesia, Fed. Sts.", "0"],</v>
      </c>
    </row>
    <row r="77" spans="1:6">
      <c r="A77" s="3" t="s">
        <v>386</v>
      </c>
      <c r="B77" s="1">
        <v>100</v>
      </c>
      <c r="C77" s="7">
        <v>500</v>
      </c>
      <c r="D77" s="6">
        <v>2706049</v>
      </c>
      <c r="E77" s="1">
        <v>0</v>
      </c>
      <c r="F77" t="str">
        <f t="shared" si="2"/>
        <v>["Moldova", "500"],</v>
      </c>
    </row>
    <row r="78" spans="1:6">
      <c r="A78" s="3" t="s">
        <v>385</v>
      </c>
      <c r="B78" s="1">
        <v>100</v>
      </c>
      <c r="C78" s="7">
        <v>0</v>
      </c>
      <c r="D78" s="6">
        <v>3170208</v>
      </c>
      <c r="E78" s="1">
        <v>0</v>
      </c>
      <c r="F78" t="str">
        <f t="shared" si="2"/>
        <v>["Mongolia", "0"],</v>
      </c>
    </row>
    <row r="79" spans="1:6">
      <c r="A79" s="3" t="s">
        <v>384</v>
      </c>
      <c r="B79" s="1">
        <v>100</v>
      </c>
      <c r="C79" s="7"/>
      <c r="D79" s="6"/>
      <c r="E79" s="1">
        <v>0</v>
      </c>
      <c r="F79" t="str">
        <f t="shared" si="2"/>
        <v>["Montserrat", ""],</v>
      </c>
    </row>
    <row r="80" spans="1:6">
      <c r="A80" s="3" t="s">
        <v>383</v>
      </c>
      <c r="B80" s="1">
        <v>100</v>
      </c>
      <c r="C80" s="7">
        <v>560</v>
      </c>
      <c r="D80" s="6">
        <v>36029138</v>
      </c>
      <c r="E80" s="1">
        <v>0</v>
      </c>
      <c r="F80" t="str">
        <f t="shared" si="2"/>
        <v>["Morocco", "560"],</v>
      </c>
    </row>
    <row r="81" spans="1:6">
      <c r="A81" s="3" t="s">
        <v>382</v>
      </c>
      <c r="B81" s="1">
        <v>100</v>
      </c>
      <c r="C81" s="7">
        <v>140000</v>
      </c>
      <c r="D81" s="6">
        <v>29495962</v>
      </c>
      <c r="E81" s="1">
        <v>0</v>
      </c>
      <c r="F81" t="str">
        <f t="shared" si="2"/>
        <v>["Mozambique", "140000"],</v>
      </c>
    </row>
    <row r="82" spans="1:6">
      <c r="A82" s="3" t="s">
        <v>381</v>
      </c>
      <c r="B82" s="1">
        <v>100</v>
      </c>
      <c r="C82" s="7">
        <v>9800</v>
      </c>
      <c r="D82" s="6">
        <v>53708395</v>
      </c>
      <c r="E82" s="1">
        <v>0</v>
      </c>
      <c r="F82" t="str">
        <f t="shared" si="2"/>
        <v>["Myanmar", "9800"],</v>
      </c>
    </row>
    <row r="83" spans="1:6">
      <c r="A83" s="3" t="s">
        <v>380</v>
      </c>
      <c r="B83" s="1">
        <v>100</v>
      </c>
      <c r="C83" s="7">
        <v>11000</v>
      </c>
      <c r="D83" s="6">
        <v>2448255</v>
      </c>
      <c r="E83" s="1">
        <v>0</v>
      </c>
      <c r="F83" t="str">
        <f t="shared" si="2"/>
        <v>["Namibia", "11000"],</v>
      </c>
    </row>
    <row r="84" spans="1:6">
      <c r="A84" s="3" t="s">
        <v>379</v>
      </c>
      <c r="B84" s="1">
        <v>100</v>
      </c>
      <c r="C84" s="7">
        <v>0</v>
      </c>
      <c r="D84" s="6">
        <v>12704</v>
      </c>
      <c r="E84" s="1">
        <v>0</v>
      </c>
      <c r="F84" t="str">
        <f t="shared" si="2"/>
        <v>["Nauru", "0"],</v>
      </c>
    </row>
    <row r="85" spans="1:6">
      <c r="A85" s="3" t="s">
        <v>378</v>
      </c>
      <c r="B85" s="1">
        <v>100</v>
      </c>
      <c r="C85" s="7">
        <v>1400</v>
      </c>
      <c r="D85" s="6">
        <v>28087871</v>
      </c>
      <c r="E85" s="1">
        <v>0</v>
      </c>
      <c r="F85" t="str">
        <f t="shared" si="2"/>
        <v>["Nepal", "1400"],</v>
      </c>
    </row>
    <row r="86" spans="1:6">
      <c r="A86" s="3" t="s">
        <v>377</v>
      </c>
      <c r="B86" s="1">
        <v>100</v>
      </c>
      <c r="C86" s="7">
        <v>500</v>
      </c>
      <c r="D86" s="6">
        <v>6465513</v>
      </c>
      <c r="E86" s="1">
        <v>0</v>
      </c>
      <c r="F86" t="str">
        <f t="shared" si="2"/>
        <v>["Nicaragua", "500"],</v>
      </c>
    </row>
    <row r="87" spans="1:6">
      <c r="A87" s="3" t="s">
        <v>376</v>
      </c>
      <c r="B87" s="1">
        <v>100</v>
      </c>
      <c r="C87" s="7">
        <v>2500</v>
      </c>
      <c r="D87" s="6">
        <v>22442948</v>
      </c>
      <c r="E87" s="1">
        <v>0</v>
      </c>
      <c r="F87" t="str">
        <f t="shared" si="2"/>
        <v>["Niger", "2500"],</v>
      </c>
    </row>
    <row r="88" spans="1:6">
      <c r="A88" s="3" t="s">
        <v>375</v>
      </c>
      <c r="B88" s="1">
        <v>100</v>
      </c>
      <c r="C88" s="7">
        <v>140000</v>
      </c>
      <c r="D88" s="6">
        <v>195874740</v>
      </c>
      <c r="E88" s="1">
        <v>0</v>
      </c>
      <c r="F88" t="str">
        <f t="shared" si="2"/>
        <v>["Nigeria", "140000"],</v>
      </c>
    </row>
    <row r="89" spans="1:6">
      <c r="A89" s="3" t="s">
        <v>374</v>
      </c>
      <c r="B89" s="1">
        <v>100</v>
      </c>
      <c r="C89" s="7">
        <v>5500</v>
      </c>
      <c r="D89" s="6">
        <v>212215030</v>
      </c>
      <c r="E89" s="1">
        <v>0</v>
      </c>
      <c r="F89" t="str">
        <f t="shared" si="2"/>
        <v>["Pakistan", "5500"],</v>
      </c>
    </row>
    <row r="90" spans="1:6">
      <c r="A90" s="3" t="s">
        <v>373</v>
      </c>
      <c r="B90" s="1">
        <v>100</v>
      </c>
      <c r="C90" s="7">
        <v>0</v>
      </c>
      <c r="D90" s="6">
        <v>17907</v>
      </c>
      <c r="E90" s="1">
        <v>0</v>
      </c>
      <c r="F90" t="str">
        <f t="shared" si="2"/>
        <v>["Palau", "0"],</v>
      </c>
    </row>
    <row r="91" spans="1:6">
      <c r="A91" s="3" t="s">
        <v>372</v>
      </c>
      <c r="B91" s="1">
        <v>100</v>
      </c>
      <c r="C91" s="7">
        <v>500</v>
      </c>
      <c r="D91" s="6">
        <v>4176873</v>
      </c>
      <c r="E91" s="1">
        <v>0</v>
      </c>
      <c r="F91" t="str">
        <f t="shared" si="2"/>
        <v>["Panama", "500"],</v>
      </c>
    </row>
    <row r="92" spans="1:6">
      <c r="A92" s="3" t="s">
        <v>371</v>
      </c>
      <c r="B92" s="1">
        <v>100</v>
      </c>
      <c r="C92" s="7">
        <v>2900</v>
      </c>
      <c r="D92" s="6">
        <v>8606316</v>
      </c>
      <c r="E92" s="1">
        <v>0</v>
      </c>
      <c r="F92" t="str">
        <f t="shared" si="2"/>
        <v>["Papua New Guinea", "2900"],</v>
      </c>
    </row>
    <row r="93" spans="1:6">
      <c r="A93" s="3" t="s">
        <v>370</v>
      </c>
      <c r="B93" s="1">
        <v>100</v>
      </c>
      <c r="C93" s="7">
        <v>500</v>
      </c>
      <c r="D93" s="6">
        <v>106651922</v>
      </c>
      <c r="E93" s="1">
        <v>0</v>
      </c>
      <c r="F93" t="str">
        <f t="shared" si="2"/>
        <v>["Philippines", "500"],</v>
      </c>
    </row>
    <row r="94" spans="1:6">
      <c r="A94" s="3" t="s">
        <v>369</v>
      </c>
      <c r="B94" s="1">
        <v>100</v>
      </c>
      <c r="C94" s="7">
        <v>12000</v>
      </c>
      <c r="D94" s="6">
        <v>12301939</v>
      </c>
      <c r="E94" s="1">
        <v>0</v>
      </c>
      <c r="F94" t="str">
        <f t="shared" si="2"/>
        <v>["Rwanda", "12000"],</v>
      </c>
    </row>
    <row r="95" spans="1:6">
      <c r="A95" s="3" t="s">
        <v>368</v>
      </c>
      <c r="B95" s="1">
        <v>100</v>
      </c>
      <c r="C95" s="7">
        <v>0</v>
      </c>
      <c r="D95" s="6">
        <v>196130</v>
      </c>
      <c r="E95" s="1">
        <v>0</v>
      </c>
      <c r="F95" t="str">
        <f t="shared" si="2"/>
        <v>["Samoa", "0"],</v>
      </c>
    </row>
    <row r="96" spans="1:6">
      <c r="A96" s="3" t="s">
        <v>367</v>
      </c>
      <c r="B96" s="1">
        <v>100</v>
      </c>
      <c r="C96" s="7">
        <v>0</v>
      </c>
      <c r="D96" s="6">
        <v>211028</v>
      </c>
      <c r="E96" s="1">
        <v>0</v>
      </c>
      <c r="F96" t="str">
        <f t="shared" si="2"/>
        <v>["Sao Tome and Principe", "0"],</v>
      </c>
    </row>
    <row r="97" spans="1:6">
      <c r="A97" s="3" t="s">
        <v>366</v>
      </c>
      <c r="B97" s="1">
        <v>100</v>
      </c>
      <c r="C97" s="7">
        <v>4500</v>
      </c>
      <c r="D97" s="6">
        <v>15854360</v>
      </c>
      <c r="E97" s="1">
        <v>0</v>
      </c>
      <c r="F97" t="str">
        <f t="shared" si="2"/>
        <v>["Senegal", "4500"],</v>
      </c>
    </row>
    <row r="98" spans="1:6">
      <c r="A98" s="3" t="s">
        <v>365</v>
      </c>
      <c r="B98" s="1">
        <v>100</v>
      </c>
      <c r="C98" s="7">
        <v>0</v>
      </c>
      <c r="D98" s="6">
        <v>96762</v>
      </c>
      <c r="E98" s="1">
        <v>0</v>
      </c>
      <c r="F98" t="str">
        <f t="shared" ref="F98:F128" si="3">"["""&amp;A98&amp;""", """&amp;C98&amp;"""],"</f>
        <v>["Seychelles", "0"],</v>
      </c>
    </row>
    <row r="99" spans="1:6">
      <c r="A99" s="3" t="s">
        <v>364</v>
      </c>
      <c r="B99" s="1">
        <v>100</v>
      </c>
      <c r="C99" s="7">
        <v>6600</v>
      </c>
      <c r="D99" s="6">
        <v>7650154</v>
      </c>
      <c r="E99" s="1">
        <v>0</v>
      </c>
      <c r="F99" t="str">
        <f t="shared" si="3"/>
        <v>["Sierra Leone", "6600"],</v>
      </c>
    </row>
    <row r="100" spans="1:6">
      <c r="A100" s="3" t="s">
        <v>363</v>
      </c>
      <c r="B100" s="1">
        <v>100</v>
      </c>
      <c r="C100" s="7">
        <v>0</v>
      </c>
      <c r="D100" s="6">
        <v>40654</v>
      </c>
      <c r="E100" s="1">
        <v>0</v>
      </c>
      <c r="F100" t="str">
        <f t="shared" si="3"/>
        <v>["Sint Maarten (Dutch part)", "0"],</v>
      </c>
    </row>
    <row r="101" spans="1:6">
      <c r="A101" s="3" t="s">
        <v>362</v>
      </c>
      <c r="B101" s="1">
        <v>100</v>
      </c>
      <c r="C101" s="7">
        <v>0</v>
      </c>
      <c r="D101" s="6">
        <v>652858</v>
      </c>
      <c r="E101" s="1">
        <v>0</v>
      </c>
      <c r="F101" t="str">
        <f t="shared" si="3"/>
        <v>["Solomon Islands", "0"],</v>
      </c>
    </row>
    <row r="102" spans="1:6">
      <c r="A102" s="3" t="s">
        <v>361</v>
      </c>
      <c r="B102" s="1">
        <v>100</v>
      </c>
      <c r="C102" s="7">
        <v>1300</v>
      </c>
      <c r="D102" s="6">
        <v>15008154</v>
      </c>
      <c r="E102" s="1">
        <v>0</v>
      </c>
      <c r="F102" t="str">
        <f t="shared" si="3"/>
        <v>["Somalia", "1300"],</v>
      </c>
    </row>
    <row r="103" spans="1:6">
      <c r="A103" s="3" t="s">
        <v>360</v>
      </c>
      <c r="B103" s="1">
        <v>100</v>
      </c>
      <c r="C103" s="7">
        <v>260000</v>
      </c>
      <c r="D103" s="6">
        <v>57779622</v>
      </c>
      <c r="E103" s="1">
        <v>0</v>
      </c>
      <c r="F103" t="str">
        <f t="shared" si="3"/>
        <v>["South Africa", "260000"],</v>
      </c>
    </row>
    <row r="104" spans="1:6">
      <c r="A104" s="3" t="s">
        <v>359</v>
      </c>
      <c r="B104" s="1">
        <v>100</v>
      </c>
      <c r="C104" s="7">
        <v>16000</v>
      </c>
      <c r="D104" s="6">
        <v>10975920</v>
      </c>
      <c r="E104" s="1">
        <v>0</v>
      </c>
      <c r="F104" t="str">
        <f t="shared" si="3"/>
        <v>["South Sudan", "16000"],</v>
      </c>
    </row>
    <row r="105" spans="1:6">
      <c r="A105" s="3" t="s">
        <v>358</v>
      </c>
      <c r="B105" s="1">
        <v>100</v>
      </c>
      <c r="C105" s="7">
        <v>0</v>
      </c>
      <c r="D105" s="6">
        <v>21670000</v>
      </c>
      <c r="E105" s="1">
        <v>0</v>
      </c>
      <c r="F105" t="str">
        <f t="shared" si="3"/>
        <v>["Sri Lanka", "0"],</v>
      </c>
    </row>
    <row r="106" spans="1:6">
      <c r="A106" s="3" t="s">
        <v>357</v>
      </c>
      <c r="B106" s="1">
        <v>100</v>
      </c>
      <c r="C106" s="7">
        <v>0</v>
      </c>
      <c r="D106" s="6">
        <v>52441</v>
      </c>
      <c r="E106" s="1">
        <v>0</v>
      </c>
      <c r="F106" t="str">
        <f t="shared" si="3"/>
        <v>["St. Kitts and Nevis", "0"],</v>
      </c>
    </row>
    <row r="107" spans="1:6">
      <c r="A107" s="3" t="s">
        <v>356</v>
      </c>
      <c r="B107" s="1">
        <v>100</v>
      </c>
      <c r="C107" s="7">
        <v>0</v>
      </c>
      <c r="D107" s="6">
        <v>181889</v>
      </c>
      <c r="E107" s="1">
        <v>0</v>
      </c>
      <c r="F107" t="str">
        <f t="shared" si="3"/>
        <v>["St. Lucia", "0"],</v>
      </c>
    </row>
    <row r="108" spans="1:6">
      <c r="A108" s="3" t="s">
        <v>355</v>
      </c>
      <c r="B108" s="1">
        <v>100</v>
      </c>
      <c r="C108" s="7">
        <v>0</v>
      </c>
      <c r="D108" s="6">
        <v>110210</v>
      </c>
      <c r="E108" s="1">
        <v>0</v>
      </c>
      <c r="F108" t="str">
        <f t="shared" si="3"/>
        <v>["St. Vincent and the Grenadines", "0"],</v>
      </c>
    </row>
    <row r="109" spans="1:6">
      <c r="A109" s="3" t="s">
        <v>354</v>
      </c>
      <c r="B109" s="1">
        <v>100</v>
      </c>
      <c r="C109" s="7">
        <v>4200</v>
      </c>
      <c r="D109" s="6">
        <v>41801533</v>
      </c>
      <c r="E109" s="1">
        <v>0</v>
      </c>
      <c r="F109" t="str">
        <f t="shared" si="3"/>
        <v>["Sudan", "4200"],</v>
      </c>
    </row>
    <row r="110" spans="1:6">
      <c r="A110" s="3" t="s">
        <v>353</v>
      </c>
      <c r="B110" s="1">
        <v>100</v>
      </c>
      <c r="C110" s="7">
        <v>100</v>
      </c>
      <c r="D110" s="6">
        <v>575991</v>
      </c>
      <c r="E110" s="1">
        <v>0</v>
      </c>
      <c r="F110" t="str">
        <f t="shared" si="3"/>
        <v>["Suriname", "100"],</v>
      </c>
    </row>
    <row r="111" spans="1:6">
      <c r="A111" s="3" t="s">
        <v>352</v>
      </c>
      <c r="B111" s="1">
        <v>100</v>
      </c>
      <c r="C111" s="7">
        <v>540</v>
      </c>
      <c r="D111" s="6">
        <v>9100837</v>
      </c>
      <c r="E111" s="1">
        <v>0</v>
      </c>
      <c r="F111" t="str">
        <f t="shared" si="3"/>
        <v>["Tajikistan", "540"],</v>
      </c>
    </row>
    <row r="112" spans="1:6">
      <c r="A112" s="3" t="s">
        <v>351</v>
      </c>
      <c r="B112" s="1">
        <v>100</v>
      </c>
      <c r="C112" s="7">
        <v>92000</v>
      </c>
      <c r="D112" s="6">
        <v>56318348</v>
      </c>
      <c r="E112" s="1">
        <v>0</v>
      </c>
      <c r="F112" t="str">
        <f t="shared" si="3"/>
        <v>["Tanzania", "92000"],</v>
      </c>
    </row>
    <row r="113" spans="1:6">
      <c r="A113" s="3" t="s">
        <v>350</v>
      </c>
      <c r="B113" s="1">
        <v>100</v>
      </c>
      <c r="C113" s="7">
        <v>3200</v>
      </c>
      <c r="D113" s="6">
        <v>69428524</v>
      </c>
      <c r="E113" s="1">
        <v>0</v>
      </c>
      <c r="F113" t="str">
        <f t="shared" si="3"/>
        <v>["Thailand", "3200"],</v>
      </c>
    </row>
    <row r="114" spans="1:6">
      <c r="A114" s="3" t="s">
        <v>349</v>
      </c>
      <c r="B114" s="1">
        <v>100</v>
      </c>
      <c r="C114" s="7">
        <v>0</v>
      </c>
      <c r="D114" s="6">
        <v>1267972</v>
      </c>
      <c r="E114" s="1">
        <v>0</v>
      </c>
      <c r="F114" t="str">
        <f t="shared" si="3"/>
        <v>["Timor-Leste", "0"],</v>
      </c>
    </row>
    <row r="115" spans="1:6">
      <c r="A115" s="3" t="s">
        <v>348</v>
      </c>
      <c r="B115" s="1">
        <v>100</v>
      </c>
      <c r="C115" s="7">
        <v>12000</v>
      </c>
      <c r="D115" s="6">
        <v>7889094</v>
      </c>
      <c r="E115" s="1">
        <v>0</v>
      </c>
      <c r="F115" t="str">
        <f t="shared" si="3"/>
        <v>["Togo", "12000"],</v>
      </c>
    </row>
    <row r="116" spans="1:6">
      <c r="A116" s="3" t="s">
        <v>347</v>
      </c>
      <c r="B116" s="1">
        <v>100</v>
      </c>
      <c r="C116" s="7">
        <v>0</v>
      </c>
      <c r="D116" s="6">
        <v>103197</v>
      </c>
      <c r="E116" s="1">
        <v>0</v>
      </c>
      <c r="F116" t="str">
        <f t="shared" si="3"/>
        <v>["Tonga", "0"],</v>
      </c>
    </row>
    <row r="117" spans="1:6">
      <c r="A117" s="3" t="s">
        <v>346</v>
      </c>
      <c r="B117" s="1">
        <v>100</v>
      </c>
      <c r="C117" s="7">
        <v>0</v>
      </c>
      <c r="D117" s="6">
        <v>1389858</v>
      </c>
      <c r="E117" s="1">
        <v>0</v>
      </c>
      <c r="F117" t="str">
        <f t="shared" si="3"/>
        <v>["Trinidad and Tobago", "0"],</v>
      </c>
    </row>
    <row r="118" spans="1:6">
      <c r="A118" s="3" t="s">
        <v>345</v>
      </c>
      <c r="B118" s="1">
        <v>100</v>
      </c>
      <c r="C118" s="7">
        <v>0</v>
      </c>
      <c r="D118" s="6">
        <v>11565204</v>
      </c>
      <c r="E118" s="1">
        <v>0</v>
      </c>
      <c r="F118" t="str">
        <f t="shared" si="3"/>
        <v>["Tunisia", "0"],</v>
      </c>
    </row>
    <row r="119" spans="1:6">
      <c r="A119" s="3" t="s">
        <v>344</v>
      </c>
      <c r="B119" s="1">
        <v>100</v>
      </c>
      <c r="C119" s="7">
        <v>0</v>
      </c>
      <c r="D119" s="6">
        <v>5850908</v>
      </c>
      <c r="E119" s="1">
        <v>0</v>
      </c>
      <c r="F119" t="str">
        <f t="shared" si="3"/>
        <v>["Turkmenistan", "0"],</v>
      </c>
    </row>
    <row r="120" spans="1:6">
      <c r="A120" s="3" t="s">
        <v>343</v>
      </c>
      <c r="B120" s="1">
        <v>100</v>
      </c>
      <c r="C120" s="7">
        <v>0</v>
      </c>
      <c r="D120" s="6">
        <v>37665</v>
      </c>
      <c r="E120" s="1">
        <v>0</v>
      </c>
      <c r="F120" t="str">
        <f t="shared" si="3"/>
        <v>["Turks and Caicos Islands", "0"],</v>
      </c>
    </row>
    <row r="121" spans="1:6">
      <c r="A121" s="3" t="s">
        <v>342</v>
      </c>
      <c r="B121" s="1">
        <v>100</v>
      </c>
      <c r="C121" s="7">
        <v>0</v>
      </c>
      <c r="D121" s="6">
        <v>11508</v>
      </c>
      <c r="E121" s="1">
        <v>0</v>
      </c>
      <c r="F121" t="str">
        <f t="shared" si="3"/>
        <v>["Tuvalu", "0"],</v>
      </c>
    </row>
    <row r="122" spans="1:6">
      <c r="A122" s="3" t="s">
        <v>341</v>
      </c>
      <c r="B122" s="1">
        <v>100</v>
      </c>
      <c r="C122" s="7">
        <v>100000</v>
      </c>
      <c r="D122" s="6">
        <v>42723139</v>
      </c>
      <c r="E122" s="1">
        <v>0</v>
      </c>
      <c r="F122" t="str">
        <f t="shared" si="3"/>
        <v>["Uganda", "100000"],</v>
      </c>
    </row>
    <row r="123" spans="1:6">
      <c r="A123" s="3" t="s">
        <v>340</v>
      </c>
      <c r="B123" s="1">
        <v>100</v>
      </c>
      <c r="C123" s="7">
        <v>850</v>
      </c>
      <c r="D123" s="6">
        <v>44622516</v>
      </c>
      <c r="E123" s="1">
        <v>0</v>
      </c>
      <c r="F123" t="str">
        <f t="shared" si="3"/>
        <v>["Ukraine", "850"],</v>
      </c>
    </row>
    <row r="124" spans="1:6">
      <c r="A124" s="3" t="s">
        <v>339</v>
      </c>
      <c r="B124" s="1">
        <v>100</v>
      </c>
      <c r="C124" s="7">
        <v>6000</v>
      </c>
      <c r="D124" s="6">
        <v>32955400</v>
      </c>
      <c r="E124" s="1">
        <v>0</v>
      </c>
      <c r="F124" t="str">
        <f t="shared" si="3"/>
        <v>["Uzbekistan", "6000"],</v>
      </c>
    </row>
    <row r="125" spans="1:6">
      <c r="A125" s="3" t="s">
        <v>338</v>
      </c>
      <c r="B125" s="1">
        <v>100</v>
      </c>
      <c r="C125" s="7">
        <v>0</v>
      </c>
      <c r="D125" s="6">
        <v>292680</v>
      </c>
      <c r="E125" s="1">
        <v>0</v>
      </c>
      <c r="F125" t="str">
        <f t="shared" si="3"/>
        <v>["Vanuatu", "0"],</v>
      </c>
    </row>
    <row r="126" spans="1:6">
      <c r="A126" s="3" t="s">
        <v>337</v>
      </c>
      <c r="B126" s="1">
        <v>100</v>
      </c>
      <c r="C126" s="7">
        <v>5000</v>
      </c>
      <c r="D126" s="6">
        <v>95540395</v>
      </c>
      <c r="E126" s="1">
        <v>0</v>
      </c>
      <c r="F126" t="str">
        <f t="shared" si="3"/>
        <v>["Vietnam", "5000"],</v>
      </c>
    </row>
    <row r="127" spans="1:6">
      <c r="A127" s="3" t="s">
        <v>336</v>
      </c>
      <c r="B127" s="1">
        <v>100</v>
      </c>
      <c r="C127" s="7">
        <v>62000</v>
      </c>
      <c r="D127" s="6">
        <v>17351822</v>
      </c>
      <c r="E127" s="1">
        <v>0</v>
      </c>
      <c r="F127" t="str">
        <f t="shared" si="3"/>
        <v>["Zambia", "62000"],</v>
      </c>
    </row>
    <row r="128" spans="1:6">
      <c r="A128" s="3" t="s">
        <v>335</v>
      </c>
      <c r="B128" s="1">
        <v>100</v>
      </c>
      <c r="C128" s="7">
        <v>84000</v>
      </c>
      <c r="D128" s="6">
        <v>14439018</v>
      </c>
      <c r="E128" s="1">
        <v>0</v>
      </c>
      <c r="F128" t="str">
        <f t="shared" si="3"/>
        <v>["Zimbabwe", "84000"],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B766-2062-4B64-87D4-D569B7688680}">
  <dimension ref="A1:I114"/>
  <sheetViews>
    <sheetView workbookViewId="0">
      <selection activeCell="C60" sqref="C60"/>
    </sheetView>
  </sheetViews>
  <sheetFormatPr defaultRowHeight="15"/>
  <cols>
    <col min="1" max="1" width="22.140625" customWidth="1"/>
    <col min="2" max="2" width="60.7109375" customWidth="1"/>
    <col min="3" max="3" width="9.28515625" customWidth="1"/>
    <col min="4" max="4" width="9.5703125" customWidth="1"/>
    <col min="5" max="5" width="63.140625" customWidth="1"/>
  </cols>
  <sheetData>
    <row r="1" spans="1:9">
      <c r="A1" t="s">
        <v>0</v>
      </c>
      <c r="B1" t="s">
        <v>1</v>
      </c>
      <c r="C1" t="s">
        <v>2</v>
      </c>
      <c r="D1" t="s">
        <v>471</v>
      </c>
    </row>
    <row r="2" spans="1:9">
      <c r="A2" t="s">
        <v>38</v>
      </c>
      <c r="B2" t="s">
        <v>39</v>
      </c>
      <c r="E2" t="str">
        <f t="shared" ref="E2:E33" si="0">"&lt;category&gt;&lt;pattern&gt;" &amp; A2 &amp; "&lt;/pattern&gt;&lt;template&gt;" &amp;B2 &amp; "&lt;/template&gt;&lt;/category&gt;"</f>
        <v>&lt;category&gt;&lt;pattern&gt;risk&lt;/pattern&gt;&lt;template&gt;I'm having sex with a lot of people&lt;/template&gt;&lt;/category&gt;</v>
      </c>
      <c r="F2" t="str">
        <f>" &lt;li&gt; " &amp;B2 &amp; "&lt;reply&gt;
	            &lt;text&gt;yes&lt;/text&gt;
	            &lt;postback&gt;survey yes&lt;/postback&gt;
            &lt;/reply&gt;
              &lt;reply&gt;
	            &lt;text&gt;no&lt;/text&gt;
	            &lt;postback&gt;survey no&lt;/postback&gt;
            &lt;/reply&gt;
	                &lt;/li&gt;"</f>
        <v xml:space="preserve"> &lt;li&gt; I'm having sex with a lot of people&lt;reply&gt;
	            &lt;text&gt;yes&lt;/text&gt;
	            &lt;postback&gt;survey yes&lt;/postback&gt;
            &lt;/reply&gt;
              &lt;reply&gt;
	            &lt;text&gt;no&lt;/text&gt;
	            &lt;postback&gt;survey no&lt;/postback&gt;
            &lt;/reply&gt;
	                &lt;/li&gt;</v>
      </c>
    </row>
    <row r="3" spans="1:9">
      <c r="A3" t="s">
        <v>38</v>
      </c>
      <c r="B3" t="s">
        <v>40</v>
      </c>
      <c r="E3" t="str">
        <f t="shared" si="0"/>
        <v>&lt;category&gt;&lt;pattern&gt;risk&lt;/pattern&gt;&lt;template&gt;He won't wear a condom&lt;/template&gt;&lt;/category&gt;</v>
      </c>
      <c r="F3" t="str">
        <f>" &lt;li&gt; " &amp;B3 &amp; "&lt;reply&gt;
	            &lt;text&gt;yes&lt;/text&gt;
	            &lt;postback&gt;survey yes&lt;/postback&gt;
            &lt;/reply&gt;
              &lt;reply&gt;
	            &lt;text&gt;no&lt;/text&gt;
	            &lt;postback&gt;survey no&lt;/postback&gt;
            &lt;/reply&gt;
	                &lt;/li&gt;"</f>
        <v xml:space="preserve"> &lt;li&gt; He won't wear a condom&lt;reply&gt;
	            &lt;text&gt;yes&lt;/text&gt;
	            &lt;postback&gt;survey yes&lt;/postback&gt;
            &lt;/reply&gt;
              &lt;reply&gt;
	            &lt;text&gt;no&lt;/text&gt;
	            &lt;postback&gt;survey no&lt;/postback&gt;
            &lt;/reply&gt;
	                &lt;/li&gt;</v>
      </c>
    </row>
    <row r="4" spans="1:9">
      <c r="A4" t="s">
        <v>38</v>
      </c>
      <c r="B4" t="s">
        <v>41</v>
      </c>
      <c r="E4" t="str">
        <f t="shared" si="0"/>
        <v>&lt;category&gt;&lt;pattern&gt;risk&lt;/pattern&gt;&lt;template&gt;If I got pregnant, I might not know who was responsible&lt;/template&gt;&lt;/category&gt;</v>
      </c>
      <c r="F4" t="str">
        <f>" &lt;li&gt; " &amp;B4 &amp; "&lt;reply&gt;
	            &lt;text&gt;yes&lt;/text&gt;
	            &lt;postback&gt;survey yes&lt;/postback&gt;
            &lt;/reply&gt;
              &lt;reply&gt;
	            &lt;text&gt;no&lt;/text&gt;
	            &lt;postback&gt;survey no&lt;/postback&gt;
            &lt;/reply&gt;
	                &lt;/li&gt;"</f>
        <v xml:space="preserve"> &lt;li&gt; If I got pregnant, I might not know who was responsible&lt;reply&gt;
	            &lt;text&gt;yes&lt;/text&gt;
	            &lt;postback&gt;survey yes&lt;/postback&gt;
            &lt;/reply&gt;
              &lt;reply&gt;
	            &lt;text&gt;no&lt;/text&gt;
	            &lt;postback&gt;survey no&lt;/postback&gt;
            &lt;/reply&gt;
	                &lt;/li&gt;</v>
      </c>
    </row>
    <row r="5" spans="1:9">
      <c r="A5" t="s">
        <v>38</v>
      </c>
      <c r="B5" t="s">
        <v>42</v>
      </c>
      <c r="E5" t="str">
        <f t="shared" si="0"/>
        <v>&lt;category&gt;&lt;pattern&gt;risk&lt;/pattern&gt;&lt;template&gt;I have been tested recently, using a rapid test.&lt;/template&gt;&lt;/category&gt;</v>
      </c>
      <c r="F5" t="str">
        <f>" &lt;li&gt; " &amp;B5 &amp; "&lt;reply&gt;
	            &lt;text&gt;yes&lt;/text&gt;
	            &lt;postback&gt;survey yes&lt;/postback&gt;
            &lt;/reply&gt;
              &lt;reply&gt;
	            &lt;text&gt;no&lt;/text&gt;
	            &lt;postback&gt;survey no&lt;/postback&gt;
            &lt;/reply&gt;
	                &lt;/li&gt;"</f>
        <v xml:space="preserve"> &lt;li&gt; I have been tested recently, using a rapid test.&lt;reply&gt;
	            &lt;text&gt;yes&lt;/text&gt;
	            &lt;postback&gt;survey yes&lt;/postback&gt;
            &lt;/reply&gt;
              &lt;reply&gt;
	            &lt;text&gt;no&lt;/text&gt;
	            &lt;postback&gt;survey no&lt;/postback&gt;
            &lt;/reply&gt;
	                &lt;/li&gt;</v>
      </c>
    </row>
    <row r="6" spans="1:9">
      <c r="A6" t="s">
        <v>38</v>
      </c>
      <c r="B6" t="s">
        <v>43</v>
      </c>
      <c r="E6" t="str">
        <f t="shared" si="0"/>
        <v>&lt;category&gt;&lt;pattern&gt;risk&lt;/pattern&gt;&lt;template&gt;I've never used a condom&lt;/template&gt;&lt;/category&gt;</v>
      </c>
      <c r="F6" t="str">
        <f>" &lt;li&gt; " &amp;B6 &amp; "&lt;reply&gt;
	            &lt;text&gt;yes&lt;/text&gt;
	            &lt;postback&gt;survey yes&lt;/postback&gt;
            &lt;/reply&gt;
              &lt;reply&gt;
	            &lt;text&gt;no&lt;/text&gt;
	            &lt;postback&gt;survey no&lt;/postback&gt;
            &lt;/reply&gt;
	                &lt;/li&gt;"</f>
        <v xml:space="preserve"> &lt;li&gt; I've never used a condom&lt;reply&gt;
	            &lt;text&gt;yes&lt;/text&gt;
	            &lt;postback&gt;survey yes&lt;/postback&gt;
            &lt;/reply&gt;
              &lt;reply&gt;
	            &lt;text&gt;no&lt;/text&gt;
	            &lt;postback&gt;survey no&lt;/postback&gt;
            &lt;/reply&gt;
	                &lt;/li&gt;</v>
      </c>
    </row>
    <row r="7" spans="1:9">
      <c r="A7" t="s">
        <v>38</v>
      </c>
      <c r="B7" t="s">
        <v>44</v>
      </c>
      <c r="E7" t="str">
        <f t="shared" si="0"/>
        <v>&lt;category&gt;&lt;pattern&gt;risk&lt;/pattern&gt;&lt;template&gt;The condom breaks a lot&lt;/template&gt;&lt;/category&gt;</v>
      </c>
      <c r="F7" t="str">
        <f>" &lt;li&gt; " &amp;B7 &amp; "&lt;reply&gt;
	            &lt;text&gt;yes&lt;/text&gt;
	            &lt;postback&gt;survey yes&lt;/postback&gt;
            &lt;/reply&gt;
              &lt;reply&gt;
	            &lt;text&gt;no&lt;/text&gt;
	            &lt;postback&gt;survey no&lt;/postback&gt;
            &lt;/reply&gt;
	                &lt;/li&gt;"</f>
        <v xml:space="preserve"> &lt;li&gt; The condom breaks a lot&lt;reply&gt;
	            &lt;text&gt;yes&lt;/text&gt;
	            &lt;postback&gt;survey yes&lt;/postback&gt;
            &lt;/reply&gt;
              &lt;reply&gt;
	            &lt;text&gt;no&lt;/text&gt;
	            &lt;postback&gt;survey no&lt;/postback&gt;
            &lt;/reply&gt;
	                &lt;/li&gt;</v>
      </c>
    </row>
    <row r="8" spans="1:9">
      <c r="A8" t="s">
        <v>38</v>
      </c>
      <c r="B8" t="s">
        <v>45</v>
      </c>
      <c r="E8" t="str">
        <f t="shared" si="0"/>
        <v>&lt;category&gt;&lt;pattern&gt;risk&lt;/pattern&gt;&lt;template&gt;I go to parties where there are lots of Party drugs&lt;/template&gt;&lt;/category&gt;</v>
      </c>
      <c r="F8" t="str">
        <f>" &lt;li&gt; " &amp;B8 &amp; "&lt;reply&gt;
	            &lt;text&gt;yes&lt;/text&gt;
	            &lt;postback&gt;survey yes&lt;/postback&gt;
            &lt;/reply&gt;
              &lt;reply&gt;
	            &lt;text&gt;no&lt;/text&gt;
	            &lt;postback&gt;survey no&lt;/postback&gt;
            &lt;/reply&gt;
	                &lt;/li&gt;"</f>
        <v xml:space="preserve"> &lt;li&gt; I go to parties where there are lots of Party drugs&lt;reply&gt;
	            &lt;text&gt;yes&lt;/text&gt;
	            &lt;postback&gt;survey yes&lt;/postback&gt;
            &lt;/reply&gt;
              &lt;reply&gt;
	            &lt;text&gt;no&lt;/text&gt;
	            &lt;postback&gt;survey no&lt;/postback&gt;
            &lt;/reply&gt;
	                &lt;/li&gt;</v>
      </c>
    </row>
    <row r="9" spans="1:9">
      <c r="A9" t="s">
        <v>38</v>
      </c>
      <c r="B9" t="s">
        <v>46</v>
      </c>
      <c r="E9" t="str">
        <f t="shared" si="0"/>
        <v>&lt;category&gt;&lt;pattern&gt;risk&lt;/pattern&gt;&lt;template&gt;I've had an STI in the past year&lt;/template&gt;&lt;/category&gt;</v>
      </c>
      <c r="F9" t="str">
        <f>" &lt;li&gt; " &amp;B9 &amp; "&lt;reply&gt;
	            &lt;text&gt;yes&lt;/text&gt;
	            &lt;postback&gt;survey yes&lt;/postback&gt;
            &lt;/reply&gt;
              &lt;reply&gt;
	            &lt;text&gt;no&lt;/text&gt;
	            &lt;postback&gt;survey no&lt;/postback&gt;
            &lt;/reply&gt;
	                &lt;/li&gt;"</f>
        <v xml:space="preserve"> &lt;li&gt; I've had an STI in the past year&lt;reply&gt;
	            &lt;text&gt;yes&lt;/text&gt;
	            &lt;postback&gt;survey yes&lt;/postback&gt;
            &lt;/reply&gt;
              &lt;reply&gt;
	            &lt;text&gt;no&lt;/text&gt;
	            &lt;postback&gt;survey no&lt;/postback&gt;
            &lt;/reply&gt;
	                &lt;/li&gt;</v>
      </c>
    </row>
    <row r="10" spans="1:9">
      <c r="A10" t="s">
        <v>38</v>
      </c>
      <c r="B10" t="s">
        <v>47</v>
      </c>
      <c r="E10" t="str">
        <f t="shared" si="0"/>
        <v>&lt;category&gt;&lt;pattern&gt;risk&lt;/pattern&gt;&lt;template&gt;My partner is much older than me&lt;/template&gt;&lt;/category&gt;</v>
      </c>
      <c r="F10" t="str">
        <f>" &lt;li&gt; " &amp;B10 &amp; "&lt;reply&gt;
	            &lt;text&gt;yes&lt;/text&gt;
	            &lt;postback&gt;survey yes&lt;/postback&gt;
            &lt;/reply&gt;
              &lt;reply&gt;
	            &lt;text&gt;no&lt;/text&gt;
	            &lt;postback&gt;survey no&lt;/postback&gt;
            &lt;/reply&gt;
	                &lt;/li&gt;"</f>
        <v xml:space="preserve"> &lt;li&gt; My partner is much older than me&lt;reply&gt;
	            &lt;text&gt;yes&lt;/text&gt;
	            &lt;postback&gt;survey yes&lt;/postback&gt;
            &lt;/reply&gt;
              &lt;reply&gt;
	            &lt;text&gt;no&lt;/text&gt;
	            &lt;postback&gt;survey no&lt;/postback&gt;
            &lt;/reply&gt;
	                &lt;/li&gt;</v>
      </c>
      <c r="I10" t="s">
        <v>234</v>
      </c>
    </row>
    <row r="11" spans="1:9">
      <c r="A11" t="s">
        <v>38</v>
      </c>
      <c r="B11" t="s">
        <v>48</v>
      </c>
      <c r="E11" t="str">
        <f t="shared" si="0"/>
        <v>&lt;category&gt;&lt;pattern&gt;risk&lt;/pattern&gt;&lt;template&gt;I've been with my current partner more than a year&lt;/template&gt;&lt;/category&gt;</v>
      </c>
      <c r="F11" t="str">
        <f>" &lt;li&gt; " &amp;B11 &amp; "&lt;reply&gt;
	            &lt;text&gt;yes&lt;/text&gt;
	            &lt;postback&gt;survey yes&lt;/postback&gt;
            &lt;/reply&gt;
              &lt;reply&gt;
	            &lt;text&gt;no&lt;/text&gt;
	            &lt;postback&gt;survey no&lt;/postback&gt;
            &lt;/reply&gt;
	                &lt;/li&gt;"</f>
        <v xml:space="preserve"> &lt;li&gt; I've been with my current partner more than a year&lt;reply&gt;
	            &lt;text&gt;yes&lt;/text&gt;
	            &lt;postback&gt;survey yes&lt;/postback&gt;
            &lt;/reply&gt;
              &lt;reply&gt;
	            &lt;text&gt;no&lt;/text&gt;
	            &lt;postback&gt;survey no&lt;/postback&gt;
            &lt;/reply&gt;
	                &lt;/li&gt;</v>
      </c>
    </row>
    <row r="12" spans="1:9">
      <c r="A12" t="s">
        <v>38</v>
      </c>
      <c r="B12" t="s">
        <v>49</v>
      </c>
      <c r="E12" t="str">
        <f t="shared" si="0"/>
        <v>&lt;category&gt;&lt;pattern&gt;risk&lt;/pattern&gt;&lt;template&gt;I have to have sex for money&lt;/template&gt;&lt;/category&gt;</v>
      </c>
      <c r="F12" t="str">
        <f>" &lt;li&gt; " &amp;B12 &amp; "&lt;reply&gt;
	            &lt;text&gt;yes&lt;/text&gt;
	            &lt;postback&gt;survey yes&lt;/postback&gt;
            &lt;/reply&gt;
              &lt;reply&gt;
	            &lt;text&gt;no&lt;/text&gt;
	            &lt;postback&gt;survey no&lt;/postback&gt;
            &lt;/reply&gt;
	                &lt;/li&gt;"</f>
        <v xml:space="preserve"> &lt;li&gt; I have to have sex for money&lt;reply&gt;
	            &lt;text&gt;yes&lt;/text&gt;
	            &lt;postback&gt;survey yes&lt;/postback&gt;
            &lt;/reply&gt;
              &lt;reply&gt;
	            &lt;text&gt;no&lt;/text&gt;
	            &lt;postback&gt;survey no&lt;/postback&gt;
            &lt;/reply&gt;
	                &lt;/li&gt;</v>
      </c>
    </row>
    <row r="13" spans="1:9">
      <c r="A13" t="s">
        <v>38</v>
      </c>
      <c r="B13" t="s">
        <v>50</v>
      </c>
      <c r="E13" t="str">
        <f t="shared" si="0"/>
        <v>&lt;category&gt;&lt;pattern&gt;risk&lt;/pattern&gt;&lt;template&gt;I feel better if he wears a condom&lt;/template&gt;&lt;/category&gt;</v>
      </c>
      <c r="F13" t="str">
        <f>" &lt;li&gt; " &amp;B13 &amp; "&lt;reply&gt;
	            &lt;text&gt;yes&lt;/text&gt;
	            &lt;postback&gt;survey yes&lt;/postback&gt;
            &lt;/reply&gt;
              &lt;reply&gt;
	            &lt;text&gt;no&lt;/text&gt;
	            &lt;postback&gt;survey no&lt;/postback&gt;
            &lt;/reply&gt;
	                &lt;/li&gt;"</f>
        <v xml:space="preserve"> &lt;li&gt; I feel better if he wears a condom&lt;reply&gt;
	            &lt;text&gt;yes&lt;/text&gt;
	            &lt;postback&gt;survey yes&lt;/postback&gt;
            &lt;/reply&gt;
              &lt;reply&gt;
	            &lt;text&gt;no&lt;/text&gt;
	            &lt;postback&gt;survey no&lt;/postback&gt;
            &lt;/reply&gt;
	                &lt;/li&gt;</v>
      </c>
    </row>
    <row r="14" spans="1:9">
      <c r="A14" t="s">
        <v>38</v>
      </c>
      <c r="B14" t="s">
        <v>51</v>
      </c>
      <c r="E14" t="str">
        <f t="shared" si="0"/>
        <v>&lt;category&gt;&lt;pattern&gt;risk&lt;/pattern&gt;&lt;template&gt;I'm forced to have anal sex&lt;/template&gt;&lt;/category&gt;</v>
      </c>
      <c r="F14" t="str">
        <f>" &lt;li&gt; " &amp;B14 &amp; "&lt;reply&gt;
	            &lt;text&gt;yes&lt;/text&gt;
	            &lt;postback&gt;survey yes&lt;/postback&gt;
            &lt;/reply&gt;
              &lt;reply&gt;
	            &lt;text&gt;no&lt;/text&gt;
	            &lt;postback&gt;survey no&lt;/postback&gt;
            &lt;/reply&gt;
	                &lt;/li&gt;"</f>
        <v xml:space="preserve"> &lt;li&gt; I'm forced to have anal sex&lt;reply&gt;
	            &lt;text&gt;yes&lt;/text&gt;
	            &lt;postback&gt;survey yes&lt;/postback&gt;
            &lt;/reply&gt;
              &lt;reply&gt;
	            &lt;text&gt;no&lt;/text&gt;
	            &lt;postback&gt;survey no&lt;/postback&gt;
            &lt;/reply&gt;
	                &lt;/li&gt;</v>
      </c>
    </row>
    <row r="15" spans="1:9">
      <c r="A15" t="s">
        <v>38</v>
      </c>
      <c r="B15" t="s">
        <v>52</v>
      </c>
      <c r="E15" t="str">
        <f t="shared" si="0"/>
        <v>&lt;category&gt;&lt;pattern&gt;risk&lt;/pattern&gt;&lt;template&gt;My partner would agree to get tested with me&lt;/template&gt;&lt;/category&gt;</v>
      </c>
      <c r="F15" t="str">
        <f>" &lt;li&gt; " &amp;B15 &amp; "&lt;reply&gt;
	            &lt;text&gt;yes&lt;/text&gt;
	            &lt;postback&gt;survey yes&lt;/postback&gt;
            &lt;/reply&gt;
              &lt;reply&gt;
	            &lt;text&gt;no&lt;/text&gt;
	            &lt;postback&gt;survey no&lt;/postback&gt;
            &lt;/reply&gt;
	                &lt;/li&gt;"</f>
        <v xml:space="preserve"> &lt;li&gt; My partner would agree to get tested with me&lt;reply&gt;
	            &lt;text&gt;yes&lt;/text&gt;
	            &lt;postback&gt;survey yes&lt;/postback&gt;
            &lt;/reply&gt;
              &lt;reply&gt;
	            &lt;text&gt;no&lt;/text&gt;
	            &lt;postback&gt;survey no&lt;/postback&gt;
            &lt;/reply&gt;
	                &lt;/li&gt;</v>
      </c>
    </row>
    <row r="16" spans="1:9">
      <c r="A16" t="s">
        <v>38</v>
      </c>
      <c r="B16" t="s">
        <v>53</v>
      </c>
      <c r="E16" t="str">
        <f t="shared" si="0"/>
        <v>&lt;category&gt;&lt;pattern&gt;risk&lt;/pattern&gt;&lt;template&gt;I don't know whether my partner has HIV&lt;/template&gt;&lt;/category&gt;</v>
      </c>
      <c r="F16" t="str">
        <f>" &lt;li&gt; " &amp;B16 &amp; "&lt;reply&gt;
	            &lt;text&gt;yes&lt;/text&gt;
	            &lt;postback&gt;survey yes&lt;/postback&gt;
            &lt;/reply&gt;
              &lt;reply&gt;
	            &lt;text&gt;no&lt;/text&gt;
	            &lt;postback&gt;survey no&lt;/postback&gt;
            &lt;/reply&gt;
	                &lt;/li&gt;"</f>
        <v xml:space="preserve"> &lt;li&gt; I don't know whether my partner has HIV&lt;reply&gt;
	            &lt;text&gt;yes&lt;/text&gt;
	            &lt;postback&gt;survey yes&lt;/postback&gt;
            &lt;/reply&gt;
              &lt;reply&gt;
	            &lt;text&gt;no&lt;/text&gt;
	            &lt;postback&gt;survey no&lt;/postback&gt;
            &lt;/reply&gt;
	                &lt;/li&gt;</v>
      </c>
    </row>
    <row r="17" spans="1:6">
      <c r="A17" t="s">
        <v>38</v>
      </c>
      <c r="B17" t="s">
        <v>54</v>
      </c>
      <c r="E17" t="str">
        <f t="shared" si="0"/>
        <v>&lt;category&gt;&lt;pattern&gt;risk&lt;/pattern&gt;&lt;template&gt;I have multiple partners and have sex frequently&lt;/template&gt;&lt;/category&gt;</v>
      </c>
      <c r="F17" t="str">
        <f>" &lt;li&gt; " &amp;B17 &amp; "&lt;reply&gt;
	            &lt;text&gt;yes&lt;/text&gt;
	            &lt;postback&gt;survey yes&lt;/postback&gt;
            &lt;/reply&gt;
              &lt;reply&gt;
	            &lt;text&gt;no&lt;/text&gt;
	            &lt;postback&gt;survey no&lt;/postback&gt;
            &lt;/reply&gt;
	                &lt;/li&gt;"</f>
        <v xml:space="preserve"> &lt;li&gt; I have multiple partners and have sex frequently&lt;reply&gt;
	            &lt;text&gt;yes&lt;/text&gt;
	            &lt;postback&gt;survey yes&lt;/postback&gt;
            &lt;/reply&gt;
              &lt;reply&gt;
	            &lt;text&gt;no&lt;/text&gt;
	            &lt;postback&gt;survey no&lt;/postback&gt;
            &lt;/reply&gt;
	                &lt;/li&gt;</v>
      </c>
    </row>
    <row r="18" spans="1:6">
      <c r="A18" t="s">
        <v>38</v>
      </c>
      <c r="B18" t="s">
        <v>55</v>
      </c>
      <c r="E18" t="str">
        <f t="shared" si="0"/>
        <v>&lt;category&gt;&lt;pattern&gt;risk&lt;/pattern&gt;&lt;template&gt;I have a sexual partner much younger than me&lt;/template&gt;&lt;/category&gt;</v>
      </c>
      <c r="F18" t="str">
        <f>" &lt;li&gt; " &amp;B18 &amp; "&lt;reply&gt;
	            &lt;text&gt;yes&lt;/text&gt;
	            &lt;postback&gt;survey yes&lt;/postback&gt;
            &lt;/reply&gt;
              &lt;reply&gt;
	            &lt;text&gt;no&lt;/text&gt;
	            &lt;postback&gt;survey no&lt;/postback&gt;
            &lt;/reply&gt;
	                &lt;/li&gt;"</f>
        <v xml:space="preserve"> &lt;li&gt; I have a sexual partner much younger than me&lt;reply&gt;
	            &lt;text&gt;yes&lt;/text&gt;
	            &lt;postback&gt;survey yes&lt;/postback&gt;
            &lt;/reply&gt;
              &lt;reply&gt;
	            &lt;text&gt;no&lt;/text&gt;
	            &lt;postback&gt;survey no&lt;/postback&gt;
            &lt;/reply&gt;
	                &lt;/li&gt;</v>
      </c>
    </row>
    <row r="19" spans="1:6">
      <c r="A19" t="s">
        <v>38</v>
      </c>
      <c r="B19" t="s">
        <v>56</v>
      </c>
      <c r="E19" t="str">
        <f t="shared" si="0"/>
        <v>&lt;category&gt;&lt;pattern&gt;risk&lt;/pattern&gt;&lt;template&gt;I started to have sex at an early age&lt;/template&gt;&lt;/category&gt;</v>
      </c>
      <c r="F19" t="str">
        <f>" &lt;li&gt; " &amp;B19 &amp; "&lt;reply&gt;
	            &lt;text&gt;yes&lt;/text&gt;
	            &lt;postback&gt;survey yes&lt;/postback&gt;
            &lt;/reply&gt;
              &lt;reply&gt;
	            &lt;text&gt;no&lt;/text&gt;
	            &lt;postback&gt;survey no&lt;/postback&gt;
            &lt;/reply&gt;
	                &lt;/li&gt;"</f>
        <v xml:space="preserve"> &lt;li&gt; I started to have sex at an early age&lt;reply&gt;
	            &lt;text&gt;yes&lt;/text&gt;
	            &lt;postback&gt;survey yes&lt;/postback&gt;
            &lt;/reply&gt;
              &lt;reply&gt;
	            &lt;text&gt;no&lt;/text&gt;
	            &lt;postback&gt;survey no&lt;/postback&gt;
            &lt;/reply&gt;
	                &lt;/li&gt;</v>
      </c>
    </row>
    <row r="20" spans="1:6">
      <c r="A20" t="s">
        <v>38</v>
      </c>
      <c r="B20" t="s">
        <v>57</v>
      </c>
      <c r="E20" t="str">
        <f t="shared" si="0"/>
        <v>&lt;category&gt;&lt;pattern&gt;risk&lt;/pattern&gt;&lt;template&gt;We only have sex with each other.&lt;/template&gt;&lt;/category&gt;</v>
      </c>
      <c r="F20" t="str">
        <f>" &lt;li&gt; " &amp;B20 &amp; "&lt;reply&gt;
	            &lt;text&gt;yes&lt;/text&gt;
	            &lt;postback&gt;survey yes&lt;/postback&gt;
            &lt;/reply&gt;
              &lt;reply&gt;
	            &lt;text&gt;no&lt;/text&gt;
	            &lt;postback&gt;survey no&lt;/postback&gt;
            &lt;/reply&gt;
	                &lt;/li&gt;"</f>
        <v xml:space="preserve"> &lt;li&gt; We only have sex with each other.&lt;reply&gt;
	            &lt;text&gt;yes&lt;/text&gt;
	            &lt;postback&gt;survey yes&lt;/postback&gt;
            &lt;/reply&gt;
              &lt;reply&gt;
	            &lt;text&gt;no&lt;/text&gt;
	            &lt;postback&gt;survey no&lt;/postback&gt;
            &lt;/reply&gt;
	                &lt;/li&gt;</v>
      </c>
    </row>
    <row r="21" spans="1:6">
      <c r="A21" t="s">
        <v>58</v>
      </c>
      <c r="B21" t="s">
        <v>59</v>
      </c>
      <c r="E21" t="str">
        <f t="shared" si="0"/>
        <v>&lt;category&gt;&lt;pattern&gt;prevention&lt;/pattern&gt;&lt;template&gt;The people at the health clinic will judge me&lt;/template&gt;&lt;/category&gt;</v>
      </c>
      <c r="F21" t="str">
        <f>" &lt;li&gt; " &amp;B21 &amp; "&lt;reply&gt;
	            &lt;text&gt;yes&lt;/text&gt;
	            &lt;postback&gt;survey yes&lt;/postback&gt;
            &lt;/reply&gt;
              &lt;reply&gt;
	            &lt;text&gt;no&lt;/text&gt;
	            &lt;postback&gt;survey no&lt;/postback&gt;
            &lt;/reply&gt;
	                &lt;/li&gt;"</f>
        <v xml:space="preserve"> &lt;li&gt; The people at the health clinic will judge me&lt;reply&gt;
	            &lt;text&gt;yes&lt;/text&gt;
	            &lt;postback&gt;survey yes&lt;/postback&gt;
            &lt;/reply&gt;
              &lt;reply&gt;
	            &lt;text&gt;no&lt;/text&gt;
	            &lt;postback&gt;survey no&lt;/postback&gt;
            &lt;/reply&gt;
	                &lt;/li&gt;</v>
      </c>
    </row>
    <row r="22" spans="1:6">
      <c r="A22" t="s">
        <v>58</v>
      </c>
      <c r="B22" t="s">
        <v>60</v>
      </c>
      <c r="E22" t="str">
        <f t="shared" si="0"/>
        <v>&lt;category&gt;&lt;pattern&gt;prevention&lt;/pattern&gt;&lt;template&gt;He will hurt me if he finds out I'm taking the pills&lt;/template&gt;&lt;/category&gt;</v>
      </c>
      <c r="F22" t="str">
        <f>" &lt;li&gt; " &amp;B22 &amp; "&lt;reply&gt;
	            &lt;text&gt;yes&lt;/text&gt;
	            &lt;postback&gt;survey yes&lt;/postback&gt;
            &lt;/reply&gt;
              &lt;reply&gt;
	            &lt;text&gt;no&lt;/text&gt;
	            &lt;postback&gt;survey no&lt;/postback&gt;
            &lt;/reply&gt;
	                &lt;/li&gt;"</f>
        <v xml:space="preserve"> &lt;li&gt; He will hurt me if he finds out I'm taking the pills&lt;reply&gt;
	            &lt;text&gt;yes&lt;/text&gt;
	            &lt;postback&gt;survey yes&lt;/postback&gt;
            &lt;/reply&gt;
              &lt;reply&gt;
	            &lt;text&gt;no&lt;/text&gt;
	            &lt;postback&gt;survey no&lt;/postback&gt;
            &lt;/reply&gt;
	                &lt;/li&gt;</v>
      </c>
    </row>
    <row r="23" spans="1:6">
      <c r="A23" t="s">
        <v>58</v>
      </c>
      <c r="B23" t="s">
        <v>61</v>
      </c>
      <c r="E23" t="str">
        <f t="shared" si="0"/>
        <v>&lt;category&gt;&lt;pattern&gt;prevention&lt;/pattern&gt;&lt;template&gt;I dont care what happens to me in five years&lt;/template&gt;&lt;/category&gt;</v>
      </c>
      <c r="F23" t="str">
        <f>" &lt;li&gt; " &amp;B23 &amp; "&lt;reply&gt;
	            &lt;text&gt;yes&lt;/text&gt;
	            &lt;postback&gt;survey yes&lt;/postback&gt;
            &lt;/reply&gt;
              &lt;reply&gt;
	            &lt;text&gt;no&lt;/text&gt;
	            &lt;postback&gt;survey no&lt;/postback&gt;
            &lt;/reply&gt;
	                &lt;/li&gt;"</f>
        <v xml:space="preserve"> &lt;li&gt; I dont care what happens to me in five years&lt;reply&gt;
	            &lt;text&gt;yes&lt;/text&gt;
	            &lt;postback&gt;survey yes&lt;/postback&gt;
            &lt;/reply&gt;
              &lt;reply&gt;
	            &lt;text&gt;no&lt;/text&gt;
	            &lt;postback&gt;survey no&lt;/postback&gt;
            &lt;/reply&gt;
	                &lt;/li&gt;</v>
      </c>
    </row>
    <row r="24" spans="1:6">
      <c r="A24" t="s">
        <v>58</v>
      </c>
      <c r="B24" t="s">
        <v>62</v>
      </c>
      <c r="E24" t="str">
        <f t="shared" si="0"/>
        <v>&lt;category&gt;&lt;pattern&gt;prevention&lt;/pattern&gt;&lt;template&gt;The HIV pills will interfere with my birth control pills&lt;/template&gt;&lt;/category&gt;</v>
      </c>
      <c r="F24" t="str">
        <f>" &lt;li&gt; " &amp;B24 &amp; "&lt;reply&gt;
	            &lt;text&gt;yes&lt;/text&gt;
	            &lt;postback&gt;survey yes&lt;/postback&gt;
            &lt;/reply&gt;
              &lt;reply&gt;
	            &lt;text&gt;no&lt;/text&gt;
	            &lt;postback&gt;survey no&lt;/postback&gt;
            &lt;/reply&gt;
	                &lt;/li&gt;"</f>
        <v xml:space="preserve"> &lt;li&gt; The HIV pills will interfere with my birth control pills&lt;reply&gt;
	            &lt;text&gt;yes&lt;/text&gt;
	            &lt;postback&gt;survey yes&lt;/postback&gt;
            &lt;/reply&gt;
              &lt;reply&gt;
	            &lt;text&gt;no&lt;/text&gt;
	            &lt;postback&gt;survey no&lt;/postback&gt;
            &lt;/reply&gt;
	                &lt;/li&gt;</v>
      </c>
    </row>
    <row r="25" spans="1:6">
      <c r="A25" t="s">
        <v>58</v>
      </c>
      <c r="B25" t="s">
        <v>63</v>
      </c>
      <c r="E25" t="str">
        <f t="shared" si="0"/>
        <v>&lt;category&gt;&lt;pattern&gt;prevention&lt;/pattern&gt;&lt;template&gt;I'm too young to have HIV&lt;/template&gt;&lt;/category&gt;</v>
      </c>
      <c r="F25" t="str">
        <f>" &lt;li&gt; " &amp;B25 &amp; "&lt;reply&gt;
	            &lt;text&gt;yes&lt;/text&gt;
	            &lt;postback&gt;survey yes&lt;/postback&gt;
            &lt;/reply&gt;
              &lt;reply&gt;
	            &lt;text&gt;no&lt;/text&gt;
	            &lt;postback&gt;survey no&lt;/postback&gt;
            &lt;/reply&gt;
	                &lt;/li&gt;"</f>
        <v xml:space="preserve"> &lt;li&gt; I'm too young to have HIV&lt;reply&gt;
	            &lt;text&gt;yes&lt;/text&gt;
	            &lt;postback&gt;survey yes&lt;/postback&gt;
            &lt;/reply&gt;
              &lt;reply&gt;
	            &lt;text&gt;no&lt;/text&gt;
	            &lt;postback&gt;survey no&lt;/postback&gt;
            &lt;/reply&gt;
	                &lt;/li&gt;</v>
      </c>
    </row>
    <row r="26" spans="1:6">
      <c r="A26" t="s">
        <v>58</v>
      </c>
      <c r="B26" t="s">
        <v>64</v>
      </c>
      <c r="E26" t="str">
        <f t="shared" si="0"/>
        <v>&lt;category&gt;&lt;pattern&gt;prevention&lt;/pattern&gt;&lt;template&gt;I know a lot about HIV&lt;/template&gt;&lt;/category&gt;</v>
      </c>
      <c r="F26" t="str">
        <f>" &lt;li&gt; " &amp;B26 &amp; "&lt;reply&gt;
	            &lt;text&gt;yes&lt;/text&gt;
	            &lt;postback&gt;survey yes&lt;/postback&gt;
            &lt;/reply&gt;
              &lt;reply&gt;
	            &lt;text&gt;no&lt;/text&gt;
	            &lt;postback&gt;survey no&lt;/postback&gt;
            &lt;/reply&gt;
	                &lt;/li&gt;"</f>
        <v xml:space="preserve"> &lt;li&gt; I know a lot about HIV&lt;reply&gt;
	            &lt;text&gt;yes&lt;/text&gt;
	            &lt;postback&gt;survey yes&lt;/postback&gt;
            &lt;/reply&gt;
              &lt;reply&gt;
	            &lt;text&gt;no&lt;/text&gt;
	            &lt;postback&gt;survey no&lt;/postback&gt;
            &lt;/reply&gt;
	                &lt;/li&gt;</v>
      </c>
    </row>
    <row r="27" spans="1:6">
      <c r="A27" t="s">
        <v>58</v>
      </c>
      <c r="B27" t="s">
        <v>65</v>
      </c>
      <c r="E27" t="str">
        <f t="shared" si="0"/>
        <v>&lt;category&gt;&lt;pattern&gt;prevention&lt;/pattern&gt;&lt;template&gt;There is a pill that can keep you from getting AIDS&lt;/template&gt;&lt;/category&gt;</v>
      </c>
      <c r="F27" t="str">
        <f>" &lt;li&gt; " &amp;B27 &amp; "&lt;reply&gt;
	            &lt;text&gt;yes&lt;/text&gt;
	            &lt;postback&gt;survey yes&lt;/postback&gt;
            &lt;/reply&gt;
              &lt;reply&gt;
	            &lt;text&gt;no&lt;/text&gt;
	            &lt;postback&gt;survey no&lt;/postback&gt;
            &lt;/reply&gt;
	                &lt;/li&gt;"</f>
        <v xml:space="preserve"> &lt;li&gt; There is a pill that can keep you from getting AIDS&lt;reply&gt;
	            &lt;text&gt;yes&lt;/text&gt;
	            &lt;postback&gt;survey yes&lt;/postback&gt;
            &lt;/reply&gt;
              &lt;reply&gt;
	            &lt;text&gt;no&lt;/text&gt;
	            &lt;postback&gt;survey no&lt;/postback&gt;
            &lt;/reply&gt;
	                &lt;/li&gt;</v>
      </c>
    </row>
    <row r="28" spans="1:6">
      <c r="A28" t="s">
        <v>58</v>
      </c>
      <c r="B28" t="s">
        <v>66</v>
      </c>
      <c r="E28" t="str">
        <f t="shared" si="0"/>
        <v>&lt;category&gt;&lt;pattern&gt;prevention&lt;/pattern&gt;&lt;template&gt;There is a  miracle cure for HIV from a special tree that will cure aids&lt;/template&gt;&lt;/category&gt;</v>
      </c>
      <c r="F28" t="str">
        <f>" &lt;li&gt; " &amp;B28 &amp; "&lt;reply&gt;
	            &lt;text&gt;yes&lt;/text&gt;
	            &lt;postback&gt;survey yes&lt;/postback&gt;
            &lt;/reply&gt;
              &lt;reply&gt;
	            &lt;text&gt;no&lt;/text&gt;
	            &lt;postback&gt;survey no&lt;/postback&gt;
            &lt;/reply&gt;
	                &lt;/li&gt;"</f>
        <v xml:space="preserve"> &lt;li&gt; There is a  miracle cure for HIV from a special tree that will cure aids&lt;reply&gt;
	            &lt;text&gt;yes&lt;/text&gt;
	            &lt;postback&gt;survey yes&lt;/postback&gt;
            &lt;/reply&gt;
              &lt;reply&gt;
	            &lt;text&gt;no&lt;/text&gt;
	            &lt;postback&gt;survey no&lt;/postback&gt;
            &lt;/reply&gt;
	                &lt;/li&gt;</v>
      </c>
    </row>
    <row r="29" spans="1:6">
      <c r="A29" t="s">
        <v>58</v>
      </c>
      <c r="B29" t="s">
        <v>67</v>
      </c>
      <c r="E29" t="str">
        <f t="shared" si="0"/>
        <v>&lt;category&gt;&lt;pattern&gt;prevention&lt;/pattern&gt;&lt;template&gt;The pills will make a man sterile!&lt;/template&gt;&lt;/category&gt;</v>
      </c>
      <c r="F29" t="str">
        <f>" &lt;li&gt; " &amp;B29 &amp; "&lt;reply&gt;
	            &lt;text&gt;yes&lt;/text&gt;
	            &lt;postback&gt;survey yes&lt;/postback&gt;
            &lt;/reply&gt;
              &lt;reply&gt;
	            &lt;text&gt;no&lt;/text&gt;
	            &lt;postback&gt;survey no&lt;/postback&gt;
            &lt;/reply&gt;
	                &lt;/li&gt;"</f>
        <v xml:space="preserve"> &lt;li&gt; The pills will make a man sterile!&lt;reply&gt;
	            &lt;text&gt;yes&lt;/text&gt;
	            &lt;postback&gt;survey yes&lt;/postback&gt;
            &lt;/reply&gt;
              &lt;reply&gt;
	            &lt;text&gt;no&lt;/text&gt;
	            &lt;postback&gt;survey no&lt;/postback&gt;
            &lt;/reply&gt;
	                &lt;/li&gt;</v>
      </c>
    </row>
    <row r="30" spans="1:6">
      <c r="A30" t="s">
        <v>58</v>
      </c>
      <c r="B30" t="s">
        <v>68</v>
      </c>
      <c r="E30" t="str">
        <f t="shared" si="0"/>
        <v>&lt;category&gt;&lt;pattern&gt;prevention&lt;/pattern&gt;&lt;template&gt;At the hospital or clinic, the doctors and nurses don't explin to me.&lt;/template&gt;&lt;/category&gt;</v>
      </c>
      <c r="F30" t="str">
        <f>" &lt;li&gt; " &amp;B30 &amp; "&lt;reply&gt;
	            &lt;text&gt;yes&lt;/text&gt;
	            &lt;postback&gt;survey yes&lt;/postback&gt;
            &lt;/reply&gt;
              &lt;reply&gt;
	            &lt;text&gt;no&lt;/text&gt;
	            &lt;postback&gt;survey no&lt;/postback&gt;
            &lt;/reply&gt;
	                &lt;/li&gt;"</f>
        <v xml:space="preserve"> &lt;li&gt; At the hospital or clinic, the doctors and nurses don't explin to me.&lt;reply&gt;
	            &lt;text&gt;yes&lt;/text&gt;
	            &lt;postback&gt;survey yes&lt;/postback&gt;
            &lt;/reply&gt;
              &lt;reply&gt;
	            &lt;text&gt;no&lt;/text&gt;
	            &lt;postback&gt;survey no&lt;/postback&gt;
            &lt;/reply&gt;
	                &lt;/li&gt;</v>
      </c>
    </row>
    <row r="31" spans="1:6">
      <c r="A31" t="s">
        <v>58</v>
      </c>
      <c r="B31" t="s">
        <v>69</v>
      </c>
      <c r="E31" t="str">
        <f t="shared" si="0"/>
        <v>&lt;category&gt;&lt;pattern&gt;prevention&lt;/pattern&gt;&lt;template&gt;If I use PrEP my birth control may not work&lt;/template&gt;&lt;/category&gt;</v>
      </c>
      <c r="F31" t="str">
        <f>" &lt;li&gt; " &amp;B31 &amp; "&lt;reply&gt;
	            &lt;text&gt;yes&lt;/text&gt;
	            &lt;postback&gt;survey yes&lt;/postback&gt;
            &lt;/reply&gt;
              &lt;reply&gt;
	            &lt;text&gt;no&lt;/text&gt;
	            &lt;postback&gt;survey no&lt;/postback&gt;
            &lt;/reply&gt;
	                &lt;/li&gt;"</f>
        <v xml:space="preserve"> &lt;li&gt; If I use PrEP my birth control may not work&lt;reply&gt;
	            &lt;text&gt;yes&lt;/text&gt;
	            &lt;postback&gt;survey yes&lt;/postback&gt;
            &lt;/reply&gt;
              &lt;reply&gt;
	            &lt;text&gt;no&lt;/text&gt;
	            &lt;postback&gt;survey no&lt;/postback&gt;
            &lt;/reply&gt;
	                &lt;/li&gt;</v>
      </c>
    </row>
    <row r="32" spans="1:6">
      <c r="A32" t="s">
        <v>58</v>
      </c>
      <c r="B32" t="s">
        <v>70</v>
      </c>
      <c r="E32" t="str">
        <f t="shared" si="0"/>
        <v>&lt;category&gt;&lt;pattern&gt;prevention&lt;/pattern&gt;&lt;template&gt;I have to have sex or else I might be hurt&lt;/template&gt;&lt;/category&gt;</v>
      </c>
      <c r="F32" t="str">
        <f>" &lt;li&gt; " &amp;B32 &amp; "&lt;reply&gt;
	            &lt;text&gt;yes&lt;/text&gt;
	            &lt;postback&gt;survey yes&lt;/postback&gt;
            &lt;/reply&gt;
              &lt;reply&gt;
	            &lt;text&gt;no&lt;/text&gt;
	            &lt;postback&gt;survey no&lt;/postback&gt;
            &lt;/reply&gt;
	                &lt;/li&gt;"</f>
        <v xml:space="preserve"> &lt;li&gt; I have to have sex or else I might be hurt&lt;reply&gt;
	            &lt;text&gt;yes&lt;/text&gt;
	            &lt;postback&gt;survey yes&lt;/postback&gt;
            &lt;/reply&gt;
              &lt;reply&gt;
	            &lt;text&gt;no&lt;/text&gt;
	            &lt;postback&gt;survey no&lt;/postback&gt;
            &lt;/reply&gt;
	                &lt;/li&gt;</v>
      </c>
    </row>
    <row r="33" spans="1:6">
      <c r="A33" t="s">
        <v>58</v>
      </c>
      <c r="B33" t="s">
        <v>71</v>
      </c>
      <c r="E33" t="str">
        <f t="shared" si="0"/>
        <v>&lt;category&gt;&lt;pattern&gt;prevention&lt;/pattern&gt;&lt;template&gt;He forces himself on me&lt;/template&gt;&lt;/category&gt;</v>
      </c>
      <c r="F33" t="str">
        <f>" &lt;li&gt; " &amp;B33 &amp; "&lt;reply&gt;
	            &lt;text&gt;yes&lt;/text&gt;
	            &lt;postback&gt;survey yes&lt;/postback&gt;
            &lt;/reply&gt;
              &lt;reply&gt;
	            &lt;text&gt;no&lt;/text&gt;
	            &lt;postback&gt;survey no&lt;/postback&gt;
            &lt;/reply&gt;
	                &lt;/li&gt;"</f>
        <v xml:space="preserve"> &lt;li&gt; He forces himself on me&lt;reply&gt;
	            &lt;text&gt;yes&lt;/text&gt;
	            &lt;postback&gt;survey yes&lt;/postback&gt;
            &lt;/reply&gt;
              &lt;reply&gt;
	            &lt;text&gt;no&lt;/text&gt;
	            &lt;postback&gt;survey no&lt;/postback&gt;
            &lt;/reply&gt;
	                &lt;/li&gt;</v>
      </c>
    </row>
    <row r="34" spans="1:6">
      <c r="A34" t="s">
        <v>58</v>
      </c>
      <c r="B34" t="s">
        <v>39</v>
      </c>
      <c r="E34" t="str">
        <f t="shared" ref="E34:E65" si="1">"&lt;category&gt;&lt;pattern&gt;" &amp; A34 &amp; "&lt;/pattern&gt;&lt;template&gt;" &amp;B34 &amp; "&lt;/template&gt;&lt;/category&gt;"</f>
        <v>&lt;category&gt;&lt;pattern&gt;prevention&lt;/pattern&gt;&lt;template&gt;I'm having sex with a lot of people&lt;/template&gt;&lt;/category&gt;</v>
      </c>
      <c r="F34" t="str">
        <f>" &lt;li&gt; " &amp;B34 &amp; "&lt;reply&gt;
	            &lt;text&gt;yes&lt;/text&gt;
	            &lt;postback&gt;survey yes&lt;/postback&gt;
            &lt;/reply&gt;
              &lt;reply&gt;
	            &lt;text&gt;no&lt;/text&gt;
	            &lt;postback&gt;survey no&lt;/postback&gt;
            &lt;/reply&gt;
	                &lt;/li&gt;"</f>
        <v xml:space="preserve"> &lt;li&gt; I'm having sex with a lot of people&lt;reply&gt;
	            &lt;text&gt;yes&lt;/text&gt;
	            &lt;postback&gt;survey yes&lt;/postback&gt;
            &lt;/reply&gt;
              &lt;reply&gt;
	            &lt;text&gt;no&lt;/text&gt;
	            &lt;postback&gt;survey no&lt;/postback&gt;
            &lt;/reply&gt;
	                &lt;/li&gt;</v>
      </c>
    </row>
    <row r="35" spans="1:6">
      <c r="A35" t="s">
        <v>58</v>
      </c>
      <c r="B35" t="s">
        <v>40</v>
      </c>
      <c r="E35" t="str">
        <f t="shared" si="1"/>
        <v>&lt;category&gt;&lt;pattern&gt;prevention&lt;/pattern&gt;&lt;template&gt;He won't wear a condom&lt;/template&gt;&lt;/category&gt;</v>
      </c>
      <c r="F35" t="str">
        <f>" &lt;li&gt; " &amp;B35 &amp; "&lt;reply&gt;
	            &lt;text&gt;yes&lt;/text&gt;
	            &lt;postback&gt;survey yes&lt;/postback&gt;
            &lt;/reply&gt;
              &lt;reply&gt;
	            &lt;text&gt;no&lt;/text&gt;
	            &lt;postback&gt;survey no&lt;/postback&gt;
            &lt;/reply&gt;
	                &lt;/li&gt;"</f>
        <v xml:space="preserve"> &lt;li&gt; He won't wear a condom&lt;reply&gt;
	            &lt;text&gt;yes&lt;/text&gt;
	            &lt;postback&gt;survey yes&lt;/postback&gt;
            &lt;/reply&gt;
              &lt;reply&gt;
	            &lt;text&gt;no&lt;/text&gt;
	            &lt;postback&gt;survey no&lt;/postback&gt;
            &lt;/reply&gt;
	                &lt;/li&gt;</v>
      </c>
    </row>
    <row r="36" spans="1:6">
      <c r="A36" t="s">
        <v>58</v>
      </c>
      <c r="B36" t="s">
        <v>41</v>
      </c>
      <c r="E36" t="str">
        <f t="shared" si="1"/>
        <v>&lt;category&gt;&lt;pattern&gt;prevention&lt;/pattern&gt;&lt;template&gt;If I got pregnant, I might not know who was responsible&lt;/template&gt;&lt;/category&gt;</v>
      </c>
      <c r="F36" t="str">
        <f>" &lt;li&gt; " &amp;B36 &amp; "&lt;reply&gt;
	            &lt;text&gt;yes&lt;/text&gt;
	            &lt;postback&gt;survey yes&lt;/postback&gt;
            &lt;/reply&gt;
              &lt;reply&gt;
	            &lt;text&gt;no&lt;/text&gt;
	            &lt;postback&gt;survey no&lt;/postback&gt;
            &lt;/reply&gt;
	                &lt;/li&gt;"</f>
        <v xml:space="preserve"> &lt;li&gt; If I got pregnant, I might not know who was responsible&lt;reply&gt;
	            &lt;text&gt;yes&lt;/text&gt;
	            &lt;postback&gt;survey yes&lt;/postback&gt;
            &lt;/reply&gt;
              &lt;reply&gt;
	            &lt;text&gt;no&lt;/text&gt;
	            &lt;postback&gt;survey no&lt;/postback&gt;
            &lt;/reply&gt;
	                &lt;/li&gt;</v>
      </c>
    </row>
    <row r="37" spans="1:6">
      <c r="A37" t="s">
        <v>58</v>
      </c>
      <c r="B37" t="s">
        <v>42</v>
      </c>
      <c r="E37" t="str">
        <f t="shared" si="1"/>
        <v>&lt;category&gt;&lt;pattern&gt;prevention&lt;/pattern&gt;&lt;template&gt;I have been tested recently, using a rapid test.&lt;/template&gt;&lt;/category&gt;</v>
      </c>
      <c r="F37" t="str">
        <f>" &lt;li&gt; " &amp;B37 &amp; "&lt;reply&gt;
	            &lt;text&gt;yes&lt;/text&gt;
	            &lt;postback&gt;survey yes&lt;/postback&gt;
            &lt;/reply&gt;
              &lt;reply&gt;
	            &lt;text&gt;no&lt;/text&gt;
	            &lt;postback&gt;survey no&lt;/postback&gt;
            &lt;/reply&gt;
	                &lt;/li&gt;"</f>
        <v xml:space="preserve"> &lt;li&gt; I have been tested recently, using a rapid test.&lt;reply&gt;
	            &lt;text&gt;yes&lt;/text&gt;
	            &lt;postback&gt;survey yes&lt;/postback&gt;
            &lt;/reply&gt;
              &lt;reply&gt;
	            &lt;text&gt;no&lt;/text&gt;
	            &lt;postback&gt;survey no&lt;/postback&gt;
            &lt;/reply&gt;
	                &lt;/li&gt;</v>
      </c>
    </row>
    <row r="38" spans="1:6">
      <c r="A38" t="s">
        <v>58</v>
      </c>
      <c r="B38" t="s">
        <v>43</v>
      </c>
      <c r="E38" t="str">
        <f t="shared" si="1"/>
        <v>&lt;category&gt;&lt;pattern&gt;prevention&lt;/pattern&gt;&lt;template&gt;I've never used a condom&lt;/template&gt;&lt;/category&gt;</v>
      </c>
      <c r="F38" t="str">
        <f>" &lt;li&gt; " &amp;B38 &amp; "&lt;reply&gt;
	            &lt;text&gt;yes&lt;/text&gt;
	            &lt;postback&gt;survey yes&lt;/postback&gt;
            &lt;/reply&gt;
              &lt;reply&gt;
	            &lt;text&gt;no&lt;/text&gt;
	            &lt;postback&gt;survey no&lt;/postback&gt;
            &lt;/reply&gt;
	                &lt;/li&gt;"</f>
        <v xml:space="preserve"> &lt;li&gt; I've never used a condom&lt;reply&gt;
	            &lt;text&gt;yes&lt;/text&gt;
	            &lt;postback&gt;survey yes&lt;/postback&gt;
            &lt;/reply&gt;
              &lt;reply&gt;
	            &lt;text&gt;no&lt;/text&gt;
	            &lt;postback&gt;survey no&lt;/postback&gt;
            &lt;/reply&gt;
	                &lt;/li&gt;</v>
      </c>
    </row>
    <row r="39" spans="1:6">
      <c r="A39" t="s">
        <v>58</v>
      </c>
      <c r="B39" t="s">
        <v>44</v>
      </c>
      <c r="E39" t="str">
        <f t="shared" si="1"/>
        <v>&lt;category&gt;&lt;pattern&gt;prevention&lt;/pattern&gt;&lt;template&gt;The condom breaks a lot&lt;/template&gt;&lt;/category&gt;</v>
      </c>
      <c r="F39" t="str">
        <f>" &lt;li&gt; " &amp;B39 &amp; "&lt;reply&gt;
	            &lt;text&gt;yes&lt;/text&gt;
	            &lt;postback&gt;survey yes&lt;/postback&gt;
            &lt;/reply&gt;
              &lt;reply&gt;
	            &lt;text&gt;no&lt;/text&gt;
	            &lt;postback&gt;survey no&lt;/postback&gt;
            &lt;/reply&gt;
	                &lt;/li&gt;"</f>
        <v xml:space="preserve"> &lt;li&gt; The condom breaks a lot&lt;reply&gt;
	            &lt;text&gt;yes&lt;/text&gt;
	            &lt;postback&gt;survey yes&lt;/postback&gt;
            &lt;/reply&gt;
              &lt;reply&gt;
	            &lt;text&gt;no&lt;/text&gt;
	            &lt;postback&gt;survey no&lt;/postback&gt;
            &lt;/reply&gt;
	                &lt;/li&gt;</v>
      </c>
    </row>
    <row r="40" spans="1:6">
      <c r="A40" t="s">
        <v>58</v>
      </c>
      <c r="B40" t="s">
        <v>45</v>
      </c>
      <c r="E40" t="str">
        <f t="shared" si="1"/>
        <v>&lt;category&gt;&lt;pattern&gt;prevention&lt;/pattern&gt;&lt;template&gt;I go to parties where there are lots of Party drugs&lt;/template&gt;&lt;/category&gt;</v>
      </c>
      <c r="F40" t="str">
        <f>" &lt;li&gt; " &amp;B40 &amp; "&lt;reply&gt;
	            &lt;text&gt;yes&lt;/text&gt;
	            &lt;postback&gt;survey yes&lt;/postback&gt;
            &lt;/reply&gt;
              &lt;reply&gt;
	            &lt;text&gt;no&lt;/text&gt;
	            &lt;postback&gt;survey no&lt;/postback&gt;
            &lt;/reply&gt;
	                &lt;/li&gt;"</f>
        <v xml:space="preserve"> &lt;li&gt; I go to parties where there are lots of Party drugs&lt;reply&gt;
	            &lt;text&gt;yes&lt;/text&gt;
	            &lt;postback&gt;survey yes&lt;/postback&gt;
            &lt;/reply&gt;
              &lt;reply&gt;
	            &lt;text&gt;no&lt;/text&gt;
	            &lt;postback&gt;survey no&lt;/postback&gt;
            &lt;/reply&gt;
	                &lt;/li&gt;</v>
      </c>
    </row>
    <row r="41" spans="1:6">
      <c r="A41" t="s">
        <v>58</v>
      </c>
      <c r="B41" t="s">
        <v>46</v>
      </c>
      <c r="E41" t="str">
        <f t="shared" si="1"/>
        <v>&lt;category&gt;&lt;pattern&gt;prevention&lt;/pattern&gt;&lt;template&gt;I've had an STI in the past year&lt;/template&gt;&lt;/category&gt;</v>
      </c>
      <c r="F41" t="str">
        <f>" &lt;li&gt; " &amp;B41 &amp; "&lt;reply&gt;
	            &lt;text&gt;yes&lt;/text&gt;
	            &lt;postback&gt;survey yes&lt;/postback&gt;
            &lt;/reply&gt;
              &lt;reply&gt;
	            &lt;text&gt;no&lt;/text&gt;
	            &lt;postback&gt;survey no&lt;/postback&gt;
            &lt;/reply&gt;
	                &lt;/li&gt;"</f>
        <v xml:space="preserve"> &lt;li&gt; I've had an STI in the past year&lt;reply&gt;
	            &lt;text&gt;yes&lt;/text&gt;
	            &lt;postback&gt;survey yes&lt;/postback&gt;
            &lt;/reply&gt;
              &lt;reply&gt;
	            &lt;text&gt;no&lt;/text&gt;
	            &lt;postback&gt;survey no&lt;/postback&gt;
            &lt;/reply&gt;
	                &lt;/li&gt;</v>
      </c>
    </row>
    <row r="42" spans="1:6">
      <c r="A42" t="s">
        <v>58</v>
      </c>
      <c r="B42" t="s">
        <v>47</v>
      </c>
      <c r="E42" t="str">
        <f t="shared" si="1"/>
        <v>&lt;category&gt;&lt;pattern&gt;prevention&lt;/pattern&gt;&lt;template&gt;My partner is much older than me&lt;/template&gt;&lt;/category&gt;</v>
      </c>
      <c r="F42" t="str">
        <f>" &lt;li&gt; " &amp;B42 &amp; "&lt;reply&gt;
	            &lt;text&gt;yes&lt;/text&gt;
	            &lt;postback&gt;survey yes&lt;/postback&gt;
            &lt;/reply&gt;
              &lt;reply&gt;
	            &lt;text&gt;no&lt;/text&gt;
	            &lt;postback&gt;survey no&lt;/postback&gt;
            &lt;/reply&gt;
	                &lt;/li&gt;"</f>
        <v xml:space="preserve"> &lt;li&gt; My partner is much older than me&lt;reply&gt;
	            &lt;text&gt;yes&lt;/text&gt;
	            &lt;postback&gt;survey yes&lt;/postback&gt;
            &lt;/reply&gt;
              &lt;reply&gt;
	            &lt;text&gt;no&lt;/text&gt;
	            &lt;postback&gt;survey no&lt;/postback&gt;
            &lt;/reply&gt;
	                &lt;/li&gt;</v>
      </c>
    </row>
    <row r="43" spans="1:6">
      <c r="A43" t="s">
        <v>58</v>
      </c>
      <c r="B43" t="s">
        <v>48</v>
      </c>
      <c r="E43" t="str">
        <f t="shared" si="1"/>
        <v>&lt;category&gt;&lt;pattern&gt;prevention&lt;/pattern&gt;&lt;template&gt;I've been with my current partner more than a year&lt;/template&gt;&lt;/category&gt;</v>
      </c>
      <c r="F43" t="str">
        <f>" &lt;li&gt; " &amp;B43 &amp; "&lt;reply&gt;
	            &lt;text&gt;yes&lt;/text&gt;
	            &lt;postback&gt;survey yes&lt;/postback&gt;
            &lt;/reply&gt;
              &lt;reply&gt;
	            &lt;text&gt;no&lt;/text&gt;
	            &lt;postback&gt;survey no&lt;/postback&gt;
            &lt;/reply&gt;
	                &lt;/li&gt;"</f>
        <v xml:space="preserve"> &lt;li&gt; I've been with my current partner more than a year&lt;reply&gt;
	            &lt;text&gt;yes&lt;/text&gt;
	            &lt;postback&gt;survey yes&lt;/postback&gt;
            &lt;/reply&gt;
              &lt;reply&gt;
	            &lt;text&gt;no&lt;/text&gt;
	            &lt;postback&gt;survey no&lt;/postback&gt;
            &lt;/reply&gt;
	                &lt;/li&gt;</v>
      </c>
    </row>
    <row r="44" spans="1:6">
      <c r="A44" t="s">
        <v>58</v>
      </c>
      <c r="B44" t="s">
        <v>49</v>
      </c>
      <c r="E44" t="str">
        <f t="shared" si="1"/>
        <v>&lt;category&gt;&lt;pattern&gt;prevention&lt;/pattern&gt;&lt;template&gt;I have to have sex for money&lt;/template&gt;&lt;/category&gt;</v>
      </c>
      <c r="F44" t="str">
        <f>" &lt;li&gt; " &amp;B44 &amp; "&lt;reply&gt;
	            &lt;text&gt;yes&lt;/text&gt;
	            &lt;postback&gt;survey yes&lt;/postback&gt;
            &lt;/reply&gt;
              &lt;reply&gt;
	            &lt;text&gt;no&lt;/text&gt;
	            &lt;postback&gt;survey no&lt;/postback&gt;
            &lt;/reply&gt;
	                &lt;/li&gt;"</f>
        <v xml:space="preserve"> &lt;li&gt; I have to have sex for money&lt;reply&gt;
	            &lt;text&gt;yes&lt;/text&gt;
	            &lt;postback&gt;survey yes&lt;/postback&gt;
            &lt;/reply&gt;
              &lt;reply&gt;
	            &lt;text&gt;no&lt;/text&gt;
	            &lt;postback&gt;survey no&lt;/postback&gt;
            &lt;/reply&gt;
	                &lt;/li&gt;</v>
      </c>
    </row>
    <row r="45" spans="1:6">
      <c r="A45" t="s">
        <v>58</v>
      </c>
      <c r="B45" t="s">
        <v>50</v>
      </c>
      <c r="E45" t="str">
        <f t="shared" si="1"/>
        <v>&lt;category&gt;&lt;pattern&gt;prevention&lt;/pattern&gt;&lt;template&gt;I feel better if he wears a condom&lt;/template&gt;&lt;/category&gt;</v>
      </c>
      <c r="F45" t="str">
        <f>" &lt;li&gt; " &amp;B45 &amp; "&lt;reply&gt;
	            &lt;text&gt;yes&lt;/text&gt;
	            &lt;postback&gt;survey yes&lt;/postback&gt;
            &lt;/reply&gt;
              &lt;reply&gt;
	            &lt;text&gt;no&lt;/text&gt;
	            &lt;postback&gt;survey no&lt;/postback&gt;
            &lt;/reply&gt;
	                &lt;/li&gt;"</f>
        <v xml:space="preserve"> &lt;li&gt; I feel better if he wears a condom&lt;reply&gt;
	            &lt;text&gt;yes&lt;/text&gt;
	            &lt;postback&gt;survey yes&lt;/postback&gt;
            &lt;/reply&gt;
              &lt;reply&gt;
	            &lt;text&gt;no&lt;/text&gt;
	            &lt;postback&gt;survey no&lt;/postback&gt;
            &lt;/reply&gt;
	                &lt;/li&gt;</v>
      </c>
    </row>
    <row r="46" spans="1:6">
      <c r="A46" t="s">
        <v>58</v>
      </c>
      <c r="B46" t="s">
        <v>52</v>
      </c>
      <c r="E46" t="str">
        <f t="shared" si="1"/>
        <v>&lt;category&gt;&lt;pattern&gt;prevention&lt;/pattern&gt;&lt;template&gt;My partner would agree to get tested with me&lt;/template&gt;&lt;/category&gt;</v>
      </c>
      <c r="F46" t="str">
        <f>" &lt;li&gt; " &amp;B46 &amp; "&lt;reply&gt;
	            &lt;text&gt;yes&lt;/text&gt;
	            &lt;postback&gt;survey yes&lt;/postback&gt;
            &lt;/reply&gt;
              &lt;reply&gt;
	            &lt;text&gt;no&lt;/text&gt;
	            &lt;postback&gt;survey no&lt;/postback&gt;
            &lt;/reply&gt;
	                &lt;/li&gt;"</f>
        <v xml:space="preserve"> &lt;li&gt; My partner would agree to get tested with me&lt;reply&gt;
	            &lt;text&gt;yes&lt;/text&gt;
	            &lt;postback&gt;survey yes&lt;/postback&gt;
            &lt;/reply&gt;
              &lt;reply&gt;
	            &lt;text&gt;no&lt;/text&gt;
	            &lt;postback&gt;survey no&lt;/postback&gt;
            &lt;/reply&gt;
	                &lt;/li&gt;</v>
      </c>
    </row>
    <row r="47" spans="1:6">
      <c r="A47" t="s">
        <v>58</v>
      </c>
      <c r="B47" t="s">
        <v>53</v>
      </c>
      <c r="E47" t="str">
        <f t="shared" si="1"/>
        <v>&lt;category&gt;&lt;pattern&gt;prevention&lt;/pattern&gt;&lt;template&gt;I don't know whether my partner has HIV&lt;/template&gt;&lt;/category&gt;</v>
      </c>
      <c r="F47" t="str">
        <f>" &lt;li&gt; " &amp;B47 &amp; "&lt;reply&gt;
	            &lt;text&gt;yes&lt;/text&gt;
	            &lt;postback&gt;survey yes&lt;/postback&gt;
            &lt;/reply&gt;
              &lt;reply&gt;
	            &lt;text&gt;no&lt;/text&gt;
	            &lt;postback&gt;survey no&lt;/postback&gt;
            &lt;/reply&gt;
	                &lt;/li&gt;"</f>
        <v xml:space="preserve"> &lt;li&gt; I don't know whether my partner has HIV&lt;reply&gt;
	            &lt;text&gt;yes&lt;/text&gt;
	            &lt;postback&gt;survey yes&lt;/postback&gt;
            &lt;/reply&gt;
              &lt;reply&gt;
	            &lt;text&gt;no&lt;/text&gt;
	            &lt;postback&gt;survey no&lt;/postback&gt;
            &lt;/reply&gt;
	                &lt;/li&gt;</v>
      </c>
    </row>
    <row r="48" spans="1:6">
      <c r="A48" t="s">
        <v>58</v>
      </c>
      <c r="B48" t="s">
        <v>54</v>
      </c>
      <c r="E48" t="str">
        <f t="shared" si="1"/>
        <v>&lt;category&gt;&lt;pattern&gt;prevention&lt;/pattern&gt;&lt;template&gt;I have multiple partners and have sex frequently&lt;/template&gt;&lt;/category&gt;</v>
      </c>
      <c r="F48" t="str">
        <f>" &lt;li&gt; " &amp;B48 &amp; "&lt;reply&gt;
	            &lt;text&gt;yes&lt;/text&gt;
	            &lt;postback&gt;survey yes&lt;/postback&gt;
            &lt;/reply&gt;
              &lt;reply&gt;
	            &lt;text&gt;no&lt;/text&gt;
	            &lt;postback&gt;survey no&lt;/postback&gt;
            &lt;/reply&gt;
	                &lt;/li&gt;"</f>
        <v xml:space="preserve"> &lt;li&gt; I have multiple partners and have sex frequently&lt;reply&gt;
	            &lt;text&gt;yes&lt;/text&gt;
	            &lt;postback&gt;survey yes&lt;/postback&gt;
            &lt;/reply&gt;
              &lt;reply&gt;
	            &lt;text&gt;no&lt;/text&gt;
	            &lt;postback&gt;survey no&lt;/postback&gt;
            &lt;/reply&gt;
	                &lt;/li&gt;</v>
      </c>
    </row>
    <row r="49" spans="1:6">
      <c r="A49" t="s">
        <v>58</v>
      </c>
      <c r="B49" t="s">
        <v>55</v>
      </c>
      <c r="E49" t="str">
        <f t="shared" si="1"/>
        <v>&lt;category&gt;&lt;pattern&gt;prevention&lt;/pattern&gt;&lt;template&gt;I have a sexual partner much younger than me&lt;/template&gt;&lt;/category&gt;</v>
      </c>
      <c r="F49" t="str">
        <f>" &lt;li&gt; " &amp;B49 &amp; "&lt;reply&gt;
	            &lt;text&gt;yes&lt;/text&gt;
	            &lt;postback&gt;survey yes&lt;/postback&gt;
            &lt;/reply&gt;
              &lt;reply&gt;
	            &lt;text&gt;no&lt;/text&gt;
	            &lt;postback&gt;survey no&lt;/postback&gt;
            &lt;/reply&gt;
	                &lt;/li&gt;"</f>
        <v xml:space="preserve"> &lt;li&gt; I have a sexual partner much younger than me&lt;reply&gt;
	            &lt;text&gt;yes&lt;/text&gt;
	            &lt;postback&gt;survey yes&lt;/postback&gt;
            &lt;/reply&gt;
              &lt;reply&gt;
	            &lt;text&gt;no&lt;/text&gt;
	            &lt;postback&gt;survey no&lt;/postback&gt;
            &lt;/reply&gt;
	                &lt;/li&gt;</v>
      </c>
    </row>
    <row r="50" spans="1:6">
      <c r="A50" t="s">
        <v>58</v>
      </c>
      <c r="B50" t="s">
        <v>56</v>
      </c>
      <c r="E50" t="str">
        <f t="shared" si="1"/>
        <v>&lt;category&gt;&lt;pattern&gt;prevention&lt;/pattern&gt;&lt;template&gt;I started to have sex at an early age&lt;/template&gt;&lt;/category&gt;</v>
      </c>
      <c r="F50" t="str">
        <f>" &lt;li&gt; " &amp;B50 &amp; "&lt;reply&gt;
	            &lt;text&gt;yes&lt;/text&gt;
	            &lt;postback&gt;survey yes&lt;/postback&gt;
            &lt;/reply&gt;
              &lt;reply&gt;
	            &lt;text&gt;no&lt;/text&gt;
	            &lt;postback&gt;survey no&lt;/postback&gt;
            &lt;/reply&gt;
	                &lt;/li&gt;"</f>
        <v xml:space="preserve"> &lt;li&gt; I started to have sex at an early age&lt;reply&gt;
	            &lt;text&gt;yes&lt;/text&gt;
	            &lt;postback&gt;survey yes&lt;/postback&gt;
            &lt;/reply&gt;
              &lt;reply&gt;
	            &lt;text&gt;no&lt;/text&gt;
	            &lt;postback&gt;survey no&lt;/postback&gt;
            &lt;/reply&gt;
	                &lt;/li&gt;</v>
      </c>
    </row>
    <row r="51" spans="1:6">
      <c r="A51" t="s">
        <v>58</v>
      </c>
      <c r="B51" t="s">
        <v>57</v>
      </c>
      <c r="E51" t="str">
        <f t="shared" si="1"/>
        <v>&lt;category&gt;&lt;pattern&gt;prevention&lt;/pattern&gt;&lt;template&gt;We only have sex with each other.&lt;/template&gt;&lt;/category&gt;</v>
      </c>
      <c r="F51" t="str">
        <f>" &lt;li&gt; " &amp;B51 &amp; "&lt;reply&gt;
	            &lt;text&gt;yes&lt;/text&gt;
	            &lt;postback&gt;survey yes&lt;/postback&gt;
            &lt;/reply&gt;
              &lt;reply&gt;
	            &lt;text&gt;no&lt;/text&gt;
	            &lt;postback&gt;survey no&lt;/postback&gt;
            &lt;/reply&gt;
	                &lt;/li&gt;"</f>
        <v xml:space="preserve"> &lt;li&gt; We only have sex with each other.&lt;reply&gt;
	            &lt;text&gt;yes&lt;/text&gt;
	            &lt;postback&gt;survey yes&lt;/postback&gt;
            &lt;/reply&gt;
              &lt;reply&gt;
	            &lt;text&gt;no&lt;/text&gt;
	            &lt;postback&gt;survey no&lt;/postback&gt;
            &lt;/reply&gt;
	                &lt;/li&gt;</v>
      </c>
    </row>
    <row r="52" spans="1:6">
      <c r="A52" t="s">
        <v>58</v>
      </c>
      <c r="B52" t="s">
        <v>72</v>
      </c>
      <c r="E52" t="str">
        <f t="shared" si="1"/>
        <v>&lt;category&gt;&lt;pattern&gt;prevention&lt;/pattern&gt;&lt;template&gt;I would have to hide my pills&lt;/template&gt;&lt;/category&gt;</v>
      </c>
      <c r="F52" t="str">
        <f>" &lt;li&gt; " &amp;B52 &amp; "&lt;reply&gt;
	            &lt;text&gt;yes&lt;/text&gt;
	            &lt;postback&gt;survey yes&lt;/postback&gt;
            &lt;/reply&gt;
              &lt;reply&gt;
	            &lt;text&gt;no&lt;/text&gt;
	            &lt;postback&gt;survey no&lt;/postback&gt;
            &lt;/reply&gt;
	                &lt;/li&gt;"</f>
        <v xml:space="preserve"> &lt;li&gt; I would have to hide my pills&lt;reply&gt;
	            &lt;text&gt;yes&lt;/text&gt;
	            &lt;postback&gt;survey yes&lt;/postback&gt;
            &lt;/reply&gt;
              &lt;reply&gt;
	            &lt;text&gt;no&lt;/text&gt;
	            &lt;postback&gt;survey no&lt;/postback&gt;
            &lt;/reply&gt;
	                &lt;/li&gt;</v>
      </c>
    </row>
    <row r="53" spans="1:6">
      <c r="A53" t="s">
        <v>58</v>
      </c>
      <c r="B53" t="s">
        <v>73</v>
      </c>
      <c r="E53" t="str">
        <f t="shared" si="1"/>
        <v>&lt;category&gt;&lt;pattern&gt;prevention&lt;/pattern&gt;&lt;template&gt;My parents know that I am sexually active&lt;/template&gt;&lt;/category&gt;</v>
      </c>
      <c r="F53" t="str">
        <f>" &lt;li&gt; " &amp;B53 &amp; "&lt;reply&gt;
	            &lt;text&gt;yes&lt;/text&gt;
	            &lt;postback&gt;survey yes&lt;/postback&gt;
            &lt;/reply&gt;
              &lt;reply&gt;
	            &lt;text&gt;no&lt;/text&gt;
	            &lt;postback&gt;survey no&lt;/postback&gt;
            &lt;/reply&gt;
	                &lt;/li&gt;"</f>
        <v xml:space="preserve"> &lt;li&gt; My parents know that I am sexually active&lt;reply&gt;
	            &lt;text&gt;yes&lt;/text&gt;
	            &lt;postback&gt;survey yes&lt;/postback&gt;
            &lt;/reply&gt;
              &lt;reply&gt;
	            &lt;text&gt;no&lt;/text&gt;
	            &lt;postback&gt;survey no&lt;/postback&gt;
            &lt;/reply&gt;
	                &lt;/li&gt;</v>
      </c>
    </row>
    <row r="54" spans="1:6">
      <c r="A54" t="s">
        <v>58</v>
      </c>
      <c r="B54" t="s">
        <v>74</v>
      </c>
      <c r="E54" t="str">
        <f t="shared" si="1"/>
        <v>&lt;category&gt;&lt;pattern&gt;prevention&lt;/pattern&gt;&lt;template&gt;I feel ok about telling my parents about PrEP.&lt;/template&gt;&lt;/category&gt;</v>
      </c>
      <c r="F54" t="str">
        <f>" &lt;li&gt; " &amp;B54 &amp; "&lt;reply&gt;
	            &lt;text&gt;yes&lt;/text&gt;
	            &lt;postback&gt;survey yes&lt;/postback&gt;
            &lt;/reply&gt;
              &lt;reply&gt;
	            &lt;text&gt;no&lt;/text&gt;
	            &lt;postback&gt;survey no&lt;/postback&gt;
            &lt;/reply&gt;
	                &lt;/li&gt;"</f>
        <v xml:space="preserve"> &lt;li&gt; I feel ok about telling my parents about PrEP.&lt;reply&gt;
	            &lt;text&gt;yes&lt;/text&gt;
	            &lt;postback&gt;survey yes&lt;/postback&gt;
            &lt;/reply&gt;
              &lt;reply&gt;
	            &lt;text&gt;no&lt;/text&gt;
	            &lt;postback&gt;survey no&lt;/postback&gt;
            &lt;/reply&gt;
	                &lt;/li&gt;</v>
      </c>
    </row>
    <row r="55" spans="1:6">
      <c r="A55" t="s">
        <v>58</v>
      </c>
      <c r="B55" t="s">
        <v>75</v>
      </c>
      <c r="E55" t="str">
        <f t="shared" si="1"/>
        <v>&lt;category&gt;&lt;pattern&gt;prevention&lt;/pattern&gt;&lt;template&gt;Even if you see a condom in his trousers as proof that he uses condoms out there, if you try to introduce condoms in the home, he will refuse. You will be the one who is accused of infidelity.&lt;/template&gt;&lt;/category&gt;</v>
      </c>
      <c r="F55" t="str">
        <f>" &lt;li&gt; " &amp;B55 &amp; "&lt;reply&gt;
	            &lt;text&gt;yes&lt;/text&gt;
	            &lt;postback&gt;survey yes&lt;/postback&gt;
            &lt;/reply&gt;
              &lt;reply&gt;
	            &lt;text&gt;no&lt;/text&gt;
	            &lt;postback&gt;survey no&lt;/postback&gt;
            &lt;/reply&gt;
	                &lt;/li&gt;"</f>
        <v xml:space="preserve"> &lt;li&gt; Even if you see a condom in his trousers as proof that he uses condoms out there, if you try to introduce condoms in the home, he will refuse. You will be the one who is accused of infidelity.&lt;reply&gt;
	            &lt;text&gt;yes&lt;/text&gt;
	            &lt;postback&gt;survey yes&lt;/postback&gt;
            &lt;/reply&gt;
              &lt;reply&gt;
	            &lt;text&gt;no&lt;/text&gt;
	            &lt;postback&gt;survey no&lt;/postback&gt;
            &lt;/reply&gt;
	                &lt;/li&gt;</v>
      </c>
    </row>
    <row r="56" spans="1:6">
      <c r="A56" t="s">
        <v>58</v>
      </c>
      <c r="B56" t="s">
        <v>76</v>
      </c>
      <c r="E56" t="str">
        <f t="shared" si="1"/>
        <v>&lt;category&gt;&lt;pattern&gt;prevention&lt;/pattern&gt;&lt;template&gt;The Heath care workers will lok down on me if I tell them&lt;/template&gt;&lt;/category&gt;</v>
      </c>
      <c r="F56" t="str">
        <f>" &lt;li&gt; " &amp;B56 &amp; "&lt;reply&gt;
	            &lt;text&gt;yes&lt;/text&gt;
	            &lt;postback&gt;survey yes&lt;/postback&gt;
            &lt;/reply&gt;
              &lt;reply&gt;
	            &lt;text&gt;no&lt;/text&gt;
	            &lt;postback&gt;survey no&lt;/postback&gt;
            &lt;/reply&gt;
	                &lt;/li&gt;"</f>
        <v xml:space="preserve"> &lt;li&gt; The Heath care workers will lok down on me if I tell them&lt;reply&gt;
	            &lt;text&gt;yes&lt;/text&gt;
	            &lt;postback&gt;survey yes&lt;/postback&gt;
            &lt;/reply&gt;
              &lt;reply&gt;
	            &lt;text&gt;no&lt;/text&gt;
	            &lt;postback&gt;survey no&lt;/postback&gt;
            &lt;/reply&gt;
	                &lt;/li&gt;</v>
      </c>
    </row>
    <row r="57" spans="1:6">
      <c r="A57" t="s">
        <v>58</v>
      </c>
      <c r="B57" t="s">
        <v>77</v>
      </c>
      <c r="E57" t="str">
        <f t="shared" si="1"/>
        <v>&lt;category&gt;&lt;pattern&gt;prevention&lt;/pattern&gt;&lt;template&gt;He will kill you if he discovers you are taking PrEP without disclosing to him.&lt;/template&gt;&lt;/category&gt;</v>
      </c>
      <c r="F57" t="str">
        <f>" &lt;li&gt; " &amp;B57 &amp; "&lt;reply&gt;
	            &lt;text&gt;yes&lt;/text&gt;
	            &lt;postback&gt;survey yes&lt;/postback&gt;
            &lt;/reply&gt;
              &lt;reply&gt;
	            &lt;text&gt;no&lt;/text&gt;
	            &lt;postback&gt;survey no&lt;/postback&gt;
            &lt;/reply&gt;
	                &lt;/li&gt;"</f>
        <v xml:space="preserve"> &lt;li&gt; He will kill you if he discovers you are taking PrEP without disclosing to him.&lt;reply&gt;
	            &lt;text&gt;yes&lt;/text&gt;
	            &lt;postback&gt;survey yes&lt;/postback&gt;
            &lt;/reply&gt;
              &lt;reply&gt;
	            &lt;text&gt;no&lt;/text&gt;
	            &lt;postback&gt;survey no&lt;/postback&gt;
            &lt;/reply&gt;
	                &lt;/li&gt;</v>
      </c>
    </row>
    <row r="58" spans="1:6">
      <c r="A58" t="s">
        <v>58</v>
      </c>
      <c r="B58" t="s">
        <v>78</v>
      </c>
      <c r="E58" t="str">
        <f t="shared" si="1"/>
        <v>&lt;category&gt;&lt;pattern&gt;prevention&lt;/pattern&gt;&lt;template&gt;I haven't been tested for HIV recently&lt;/template&gt;&lt;/category&gt;</v>
      </c>
      <c r="F58" t="str">
        <f>" &lt;li&gt; " &amp;B58 &amp; "&lt;reply&gt;
	            &lt;text&gt;yes&lt;/text&gt;
	            &lt;postback&gt;survey yes&lt;/postback&gt;
            &lt;/reply&gt;
              &lt;reply&gt;
	            &lt;text&gt;no&lt;/text&gt;
	            &lt;postback&gt;survey no&lt;/postback&gt;
            &lt;/reply&gt;
	                &lt;/li&gt;"</f>
        <v xml:space="preserve"> &lt;li&gt; I haven't been tested for HIV recently&lt;reply&gt;
	            &lt;text&gt;yes&lt;/text&gt;
	            &lt;postback&gt;survey yes&lt;/postback&gt;
            &lt;/reply&gt;
              &lt;reply&gt;
	            &lt;text&gt;no&lt;/text&gt;
	            &lt;postback&gt;survey no&lt;/postback&gt;
            &lt;/reply&gt;
	                &lt;/li&gt;</v>
      </c>
    </row>
    <row r="59" spans="1:6">
      <c r="A59" t="s">
        <v>58</v>
      </c>
      <c r="B59" t="s">
        <v>79</v>
      </c>
      <c r="E59" t="str">
        <f t="shared" si="1"/>
        <v>&lt;category&gt;&lt;pattern&gt;prevention&lt;/pattern&gt;&lt;template&gt;I would rather hide the pills where I store my tea bags or inside a pillow.&lt;/template&gt;&lt;/category&gt;</v>
      </c>
      <c r="F59" t="str">
        <f>" &lt;li&gt; " &amp;B59 &amp; "&lt;reply&gt;
	            &lt;text&gt;yes&lt;/text&gt;
	            &lt;postback&gt;survey yes&lt;/postback&gt;
            &lt;/reply&gt;
              &lt;reply&gt;
	            &lt;text&gt;no&lt;/text&gt;
	            &lt;postback&gt;survey no&lt;/postback&gt;
            &lt;/reply&gt;
	                &lt;/li&gt;"</f>
        <v xml:space="preserve"> &lt;li&gt; I would rather hide the pills where I store my tea bags or inside a pillow.&lt;reply&gt;
	            &lt;text&gt;yes&lt;/text&gt;
	            &lt;postback&gt;survey yes&lt;/postback&gt;
            &lt;/reply&gt;
              &lt;reply&gt;
	            &lt;text&gt;no&lt;/text&gt;
	            &lt;postback&gt;survey no&lt;/postback&gt;
            &lt;/reply&gt;
	                &lt;/li&gt;</v>
      </c>
    </row>
    <row r="60" spans="1:6">
      <c r="A60" t="s">
        <v>58</v>
      </c>
      <c r="B60" t="s">
        <v>80</v>
      </c>
      <c r="E60" t="str">
        <f t="shared" si="1"/>
        <v>&lt;category&gt;&lt;pattern&gt;prevention&lt;/pattern&gt;&lt;template&gt;My boyfreind will leave me if I start taking PrEP&lt;/template&gt;&lt;/category&gt;</v>
      </c>
      <c r="F60" t="str">
        <f>" &lt;li&gt; " &amp;B60 &amp; "&lt;reply&gt;
	            &lt;text&gt;yes&lt;/text&gt;
	            &lt;postback&gt;survey yes&lt;/postback&gt;
            &lt;/reply&gt;
              &lt;reply&gt;
	            &lt;text&gt;no&lt;/text&gt;
	            &lt;postback&gt;survey no&lt;/postback&gt;
            &lt;/reply&gt;
	                &lt;/li&gt;"</f>
        <v xml:space="preserve"> &lt;li&gt; My boyfreind will leave me if I start taking PrEP&lt;reply&gt;
	            &lt;text&gt;yes&lt;/text&gt;
	            &lt;postback&gt;survey yes&lt;/postback&gt;
            &lt;/reply&gt;
              &lt;reply&gt;
	            &lt;text&gt;no&lt;/text&gt;
	            &lt;postback&gt;survey no&lt;/postback&gt;
            &lt;/reply&gt;
	                &lt;/li&gt;</v>
      </c>
    </row>
    <row r="61" spans="1:6">
      <c r="A61" t="s">
        <v>58</v>
      </c>
      <c r="B61" t="s">
        <v>81</v>
      </c>
      <c r="E61" t="str">
        <f t="shared" si="1"/>
        <v>&lt;category&gt;&lt;pattern&gt;prevention&lt;/pattern&gt;&lt;template&gt;If I tell my boyfriend that I am taking PrEP, he may start saying that we should have unprotected sex since PrEP will protect us.&lt;/template&gt;&lt;/category&gt;</v>
      </c>
      <c r="F61" t="str">
        <f>" &lt;li&gt; " &amp;B61 &amp; "&lt;reply&gt;
	            &lt;text&gt;yes&lt;/text&gt;
	            &lt;postback&gt;survey yes&lt;/postback&gt;
            &lt;/reply&gt;
              &lt;reply&gt;
	            &lt;text&gt;no&lt;/text&gt;
	            &lt;postback&gt;survey no&lt;/postback&gt;
            &lt;/reply&gt;
	                &lt;/li&gt;"</f>
        <v xml:space="preserve"> &lt;li&gt; If I tell my boyfriend that I am taking PrEP, he may start saying that we should have unprotected sex since PrEP will protect us.&lt;reply&gt;
	            &lt;text&gt;yes&lt;/text&gt;
	            &lt;postback&gt;survey yes&lt;/postback&gt;
            &lt;/reply&gt;
              &lt;reply&gt;
	            &lt;text&gt;no&lt;/text&gt;
	            &lt;postback&gt;survey no&lt;/postback&gt;
            &lt;/reply&gt;
	                &lt;/li&gt;</v>
      </c>
    </row>
    <row r="62" spans="1:6">
      <c r="A62" t="s">
        <v>58</v>
      </c>
      <c r="B62" t="s">
        <v>82</v>
      </c>
      <c r="E62" t="str">
        <f t="shared" si="1"/>
        <v>&lt;category&gt;&lt;pattern&gt;prevention&lt;/pattern&gt;&lt;template&gt;If my girlfriend finds out that I am on PrEP, she would want us to have unprotected sex.&lt;/template&gt;&lt;/category&gt;</v>
      </c>
      <c r="F62" t="str">
        <f>" &lt;li&gt; " &amp;B62 &amp; "&lt;reply&gt;
	            &lt;text&gt;yes&lt;/text&gt;
	            &lt;postback&gt;survey yes&lt;/postback&gt;
            &lt;/reply&gt;
              &lt;reply&gt;
	            &lt;text&gt;no&lt;/text&gt;
	            &lt;postback&gt;survey no&lt;/postback&gt;
            &lt;/reply&gt;
	                &lt;/li&gt;"</f>
        <v xml:space="preserve"> &lt;li&gt; If my girlfriend finds out that I am on PrEP, she would want us to have unprotected sex.&lt;reply&gt;
	            &lt;text&gt;yes&lt;/text&gt;
	            &lt;postback&gt;survey yes&lt;/postback&gt;
            &lt;/reply&gt;
              &lt;reply&gt;
	            &lt;text&gt;no&lt;/text&gt;
	            &lt;postback&gt;survey no&lt;/postback&gt;
            &lt;/reply&gt;
	                &lt;/li&gt;</v>
      </c>
    </row>
    <row r="63" spans="1:6">
      <c r="A63" t="s">
        <v>58</v>
      </c>
      <c r="B63" t="s">
        <v>83</v>
      </c>
      <c r="E63" t="str">
        <f t="shared" si="1"/>
        <v>&lt;category&gt;&lt;pattern&gt;prevention&lt;/pattern&gt;&lt;template&gt;If you are seen with the PrEP, you will be asked to go back to your parents’ house, that marriage will be a thing of the past.&lt;/template&gt;&lt;/category&gt;</v>
      </c>
      <c r="F63" t="str">
        <f>" &lt;li&gt; " &amp;B63 &amp; "&lt;reply&gt;
	            &lt;text&gt;yes&lt;/text&gt;
	            &lt;postback&gt;survey yes&lt;/postback&gt;
            &lt;/reply&gt;
              &lt;reply&gt;
	            &lt;text&gt;no&lt;/text&gt;
	            &lt;postback&gt;survey no&lt;/postback&gt;
            &lt;/reply&gt;
	                &lt;/li&gt;"</f>
        <v xml:space="preserve"> &lt;li&gt; If you are seen with the PrEP, you will be asked to go back to your parents’ house, that marriage will be a thing of the past.&lt;reply&gt;
	            &lt;text&gt;yes&lt;/text&gt;
	            &lt;postback&gt;survey yes&lt;/postback&gt;
            &lt;/reply&gt;
              &lt;reply&gt;
	            &lt;text&gt;no&lt;/text&gt;
	            &lt;postback&gt;survey no&lt;/postback&gt;
            &lt;/reply&gt;
	                &lt;/li&gt;</v>
      </c>
    </row>
    <row r="64" spans="1:6">
      <c r="A64" t="s">
        <v>58</v>
      </c>
      <c r="B64" t="s">
        <v>84</v>
      </c>
      <c r="E64" t="str">
        <f t="shared" si="1"/>
        <v>&lt;category&gt;&lt;pattern&gt;prevention&lt;/pattern&gt;&lt;template&gt;In our community, people on ART are given green files when they go to collect their pills. We don’t want the same system for PrEP.&lt;/template&gt;&lt;/category&gt;</v>
      </c>
      <c r="F64" t="str">
        <f>" &lt;li&gt; " &amp;B64 &amp; "&lt;reply&gt;
	            &lt;text&gt;yes&lt;/text&gt;
	            &lt;postback&gt;survey yes&lt;/postback&gt;
            &lt;/reply&gt;
              &lt;reply&gt;
	            &lt;text&gt;no&lt;/text&gt;
	            &lt;postback&gt;survey no&lt;/postback&gt;
            &lt;/reply&gt;
	                &lt;/li&gt;"</f>
        <v xml:space="preserve"> &lt;li&gt; In our community, people on ART are given green files when they go to collect their pills. We don’t want the same system for PrEP.&lt;reply&gt;
	            &lt;text&gt;yes&lt;/text&gt;
	            &lt;postback&gt;survey yes&lt;/postback&gt;
            &lt;/reply&gt;
              &lt;reply&gt;
	            &lt;text&gt;no&lt;/text&gt;
	            &lt;postback&gt;survey no&lt;/postback&gt;
            &lt;/reply&gt;
	                &lt;/li&gt;</v>
      </c>
    </row>
    <row r="65" spans="1:6">
      <c r="A65" t="s">
        <v>58</v>
      </c>
      <c r="B65" t="s">
        <v>85</v>
      </c>
      <c r="E65" t="str">
        <f t="shared" si="1"/>
        <v>&lt;category&gt;&lt;pattern&gt;prevention&lt;/pattern&gt;&lt;template&gt;There might be a drug interaction between hormonal treatment and PrEP &lt;/template&gt;&lt;/category&gt;</v>
      </c>
      <c r="F65" t="str">
        <f>" &lt;li&gt; " &amp;B65 &amp; "&lt;reply&gt;
	            &lt;text&gt;yes&lt;/text&gt;
	            &lt;postback&gt;survey yes&lt;/postback&gt;
            &lt;/reply&gt;
              &lt;reply&gt;
	            &lt;text&gt;no&lt;/text&gt;
	            &lt;postback&gt;survey no&lt;/postback&gt;
            &lt;/reply&gt;
	                &lt;/li&gt;"</f>
        <v xml:space="preserve"> &lt;li&gt; There might be a drug interaction between hormonal treatment and PrEP &lt;reply&gt;
	            &lt;text&gt;yes&lt;/text&gt;
	            &lt;postback&gt;survey yes&lt;/postback&gt;
            &lt;/reply&gt;
              &lt;reply&gt;
	            &lt;text&gt;no&lt;/text&gt;
	            &lt;postback&gt;survey no&lt;/postback&gt;
            &lt;/reply&gt;
	                &lt;/li&gt;</v>
      </c>
    </row>
    <row r="66" spans="1:6">
      <c r="A66" t="s">
        <v>58</v>
      </c>
      <c r="B66" t="s">
        <v>86</v>
      </c>
      <c r="E66" t="str">
        <f t="shared" ref="E66:E97" si="2">"&lt;category&gt;&lt;pattern&gt;" &amp; A66 &amp; "&lt;/pattern&gt;&lt;template&gt;" &amp;B66 &amp; "&lt;/template&gt;&lt;/category&gt;"</f>
        <v>&lt;category&gt;&lt;pattern&gt;prevention&lt;/pattern&gt;&lt;template&gt;It is better for PrEP to be suggested by the man in the relationship because it is romantic and more acceptable.&lt;/template&gt;&lt;/category&gt;</v>
      </c>
      <c r="F66" t="str">
        <f>" &lt;li&gt; " &amp;B66 &amp; "&lt;reply&gt;
	            &lt;text&gt;yes&lt;/text&gt;
	            &lt;postback&gt;survey yes&lt;/postback&gt;
            &lt;/reply&gt;
              &lt;reply&gt;
	            &lt;text&gt;no&lt;/text&gt;
	            &lt;postback&gt;survey no&lt;/postback&gt;
            &lt;/reply&gt;
	                &lt;/li&gt;"</f>
        <v xml:space="preserve"> &lt;li&gt; It is better for PrEP to be suggested by the man in the relationship because it is romantic and more acceptable.&lt;reply&gt;
	            &lt;text&gt;yes&lt;/text&gt;
	            &lt;postback&gt;survey yes&lt;/postback&gt;
            &lt;/reply&gt;
              &lt;reply&gt;
	            &lt;text&gt;no&lt;/text&gt;
	            &lt;postback&gt;survey no&lt;/postback&gt;
            &lt;/reply&gt;
	                &lt;/li&gt;</v>
      </c>
    </row>
    <row r="67" spans="1:6">
      <c r="A67" t="s">
        <v>58</v>
      </c>
      <c r="B67" t="s">
        <v>87</v>
      </c>
      <c r="E67" t="str">
        <f t="shared" si="2"/>
        <v>&lt;category&gt;&lt;pattern&gt;prevention&lt;/pattern&gt;&lt;template&gt;It is better for them to put PrEP in the little plastic packets, at least no one will notice you have some drugs.&lt;/template&gt;&lt;/category&gt;</v>
      </c>
      <c r="F67" t="str">
        <f>" &lt;li&gt; " &amp;B67 &amp; "&lt;reply&gt;
	            &lt;text&gt;yes&lt;/text&gt;
	            &lt;postback&gt;survey yes&lt;/postback&gt;
            &lt;/reply&gt;
              &lt;reply&gt;
	            &lt;text&gt;no&lt;/text&gt;
	            &lt;postback&gt;survey no&lt;/postback&gt;
            &lt;/reply&gt;
	                &lt;/li&gt;"</f>
        <v xml:space="preserve"> &lt;li&gt; It is better for them to put PrEP in the little plastic packets, at least no one will notice you have some drugs.&lt;reply&gt;
	            &lt;text&gt;yes&lt;/text&gt;
	            &lt;postback&gt;survey yes&lt;/postback&gt;
            &lt;/reply&gt;
              &lt;reply&gt;
	            &lt;text&gt;no&lt;/text&gt;
	            &lt;postback&gt;survey no&lt;/postback&gt;
            &lt;/reply&gt;
	                &lt;/li&gt;</v>
      </c>
    </row>
    <row r="68" spans="1:6">
      <c r="A68" t="s">
        <v>58</v>
      </c>
      <c r="B68" t="s">
        <v>88</v>
      </c>
      <c r="E68" t="str">
        <f t="shared" si="2"/>
        <v>&lt;category&gt;&lt;pattern&gt;prevention&lt;/pattern&gt;&lt;template&gt;It is better to be counselled together, that way a man can initiate PrEP which is more acceptable.&lt;/template&gt;&lt;/category&gt;</v>
      </c>
      <c r="F68" t="str">
        <f>" &lt;li&gt; " &amp;B68 &amp; "&lt;reply&gt;
	            &lt;text&gt;yes&lt;/text&gt;
	            &lt;postback&gt;survey yes&lt;/postback&gt;
            &lt;/reply&gt;
              &lt;reply&gt;
	            &lt;text&gt;no&lt;/text&gt;
	            &lt;postback&gt;survey no&lt;/postback&gt;
            &lt;/reply&gt;
	                &lt;/li&gt;"</f>
        <v xml:space="preserve"> &lt;li&gt; It is better to be counselled together, that way a man can initiate PrEP which is more acceptable.&lt;reply&gt;
	            &lt;text&gt;yes&lt;/text&gt;
	            &lt;postback&gt;survey yes&lt;/postback&gt;
            &lt;/reply&gt;
              &lt;reply&gt;
	            &lt;text&gt;no&lt;/text&gt;
	            &lt;postback&gt;survey no&lt;/postback&gt;
            &lt;/reply&gt;
	                &lt;/li&gt;</v>
      </c>
    </row>
    <row r="69" spans="1:6">
      <c r="A69" t="s">
        <v>58</v>
      </c>
      <c r="B69" t="s">
        <v>89</v>
      </c>
      <c r="E69" t="str">
        <f t="shared" si="2"/>
        <v>&lt;category&gt;&lt;pattern&gt;prevention&lt;/pattern&gt;&lt;template&gt;It is better to have a place where I can freely go to as a young woman: where there is a nurse who is trained to serve young women only. Someone with a smiling face and who is relaxed.&lt;/template&gt;&lt;/category&gt;</v>
      </c>
      <c r="F69" t="str">
        <f>" &lt;li&gt; " &amp;B69 &amp; "&lt;reply&gt;
	            &lt;text&gt;yes&lt;/text&gt;
	            &lt;postback&gt;survey yes&lt;/postback&gt;
            &lt;/reply&gt;
              &lt;reply&gt;
	            &lt;text&gt;no&lt;/text&gt;
	            &lt;postback&gt;survey no&lt;/postback&gt;
            &lt;/reply&gt;
	                &lt;/li&gt;"</f>
        <v xml:space="preserve"> &lt;li&gt; It is better to have a place where I can freely go to as a young woman: where there is a nurse who is trained to serve young women only. Someone with a smiling face and who is relaxed.&lt;reply&gt;
	            &lt;text&gt;yes&lt;/text&gt;
	            &lt;postback&gt;survey yes&lt;/postback&gt;
            &lt;/reply&gt;
              &lt;reply&gt;
	            &lt;text&gt;no&lt;/text&gt;
	            &lt;postback&gt;survey no&lt;/postback&gt;
            &lt;/reply&gt;
	                &lt;/li&gt;</v>
      </c>
    </row>
    <row r="70" spans="1:6">
      <c r="A70" t="s">
        <v>58</v>
      </c>
      <c r="B70" t="s">
        <v>90</v>
      </c>
      <c r="E70" t="str">
        <f t="shared" si="2"/>
        <v>&lt;category&gt;&lt;pattern&gt;prevention&lt;/pattern&gt;&lt;template&gt;It’s easy to take PrEP because my spouse will be pleased to know I am HIV negative.&lt;/template&gt;&lt;/category&gt;</v>
      </c>
      <c r="F70" t="str">
        <f>" &lt;li&gt; " &amp;B70 &amp; "&lt;reply&gt;
	            &lt;text&gt;yes&lt;/text&gt;
	            &lt;postback&gt;survey yes&lt;/postback&gt;
            &lt;/reply&gt;
              &lt;reply&gt;
	            &lt;text&gt;no&lt;/text&gt;
	            &lt;postback&gt;survey no&lt;/postback&gt;
            &lt;/reply&gt;
	                &lt;/li&gt;"</f>
        <v xml:space="preserve"> &lt;li&gt; It’s easy to take PrEP because my spouse will be pleased to know I am HIV negative.&lt;reply&gt;
	            &lt;text&gt;yes&lt;/text&gt;
	            &lt;postback&gt;survey yes&lt;/postback&gt;
            &lt;/reply&gt;
              &lt;reply&gt;
	            &lt;text&gt;no&lt;/text&gt;
	            &lt;postback&gt;survey no&lt;/postback&gt;
            &lt;/reply&gt;
	                &lt;/li&gt;</v>
      </c>
    </row>
    <row r="71" spans="1:6">
      <c r="A71" t="s">
        <v>58</v>
      </c>
      <c r="B71" t="s">
        <v>91</v>
      </c>
      <c r="E71" t="str">
        <f t="shared" si="2"/>
        <v>&lt;category&gt;&lt;pattern&gt;prevention&lt;/pattern&gt;&lt;template&gt;Leaving PrEP information at hospitals won’t really work because we hardly visit health facilities except when we are sick. You can go for years without visiting a clinic.&lt;/template&gt;&lt;/category&gt;</v>
      </c>
      <c r="F71" t="str">
        <f>" &lt;li&gt; " &amp;B71 &amp; "&lt;reply&gt;
	            &lt;text&gt;yes&lt;/text&gt;
	            &lt;postback&gt;survey yes&lt;/postback&gt;
            &lt;/reply&gt;
              &lt;reply&gt;
	            &lt;text&gt;no&lt;/text&gt;
	            &lt;postback&gt;survey no&lt;/postback&gt;
            &lt;/reply&gt;
	                &lt;/li&gt;"</f>
        <v xml:space="preserve"> &lt;li&gt; Leaving PrEP information at hospitals won’t really work because we hardly visit health facilities except when we are sick. You can go for years without visiting a clinic.&lt;reply&gt;
	            &lt;text&gt;yes&lt;/text&gt;
	            &lt;postback&gt;survey yes&lt;/postback&gt;
            &lt;/reply&gt;
              &lt;reply&gt;
	            &lt;text&gt;no&lt;/text&gt;
	            &lt;postback&gt;survey no&lt;/postback&gt;
            &lt;/reply&gt;
	                &lt;/li&gt;</v>
      </c>
    </row>
    <row r="72" spans="1:6">
      <c r="A72" t="s">
        <v>58</v>
      </c>
      <c r="B72" t="s">
        <v>92</v>
      </c>
      <c r="E72" t="str">
        <f t="shared" si="2"/>
        <v>&lt;category&gt;&lt;pattern&gt;prevention&lt;/pattern&gt;&lt;template&gt;My child, should I suffer with an untreated STI because your father is a fool?&lt;/template&gt;&lt;/category&gt;</v>
      </c>
      <c r="F72" t="str">
        <f>" &lt;li&gt; " &amp;B72 &amp; "&lt;reply&gt;
	            &lt;text&gt;yes&lt;/text&gt;
	            &lt;postback&gt;survey yes&lt;/postback&gt;
            &lt;/reply&gt;
              &lt;reply&gt;
	            &lt;text&gt;no&lt;/text&gt;
	            &lt;postback&gt;survey no&lt;/postback&gt;
            &lt;/reply&gt;
	                &lt;/li&gt;"</f>
        <v xml:space="preserve"> &lt;li&gt; My child, should I suffer with an untreated STI because your father is a fool?&lt;reply&gt;
	            &lt;text&gt;yes&lt;/text&gt;
	            &lt;postback&gt;survey yes&lt;/postback&gt;
            &lt;/reply&gt;
              &lt;reply&gt;
	            &lt;text&gt;no&lt;/text&gt;
	            &lt;postback&gt;survey no&lt;/postback&gt;
            &lt;/reply&gt;
	                &lt;/li&gt;</v>
      </c>
    </row>
    <row r="73" spans="1:6">
      <c r="A73" t="s">
        <v>58</v>
      </c>
      <c r="B73" t="s">
        <v>93</v>
      </c>
      <c r="E73" t="str">
        <f t="shared" si="2"/>
        <v>&lt;category&gt;&lt;pattern&gt;prevention&lt;/pattern&gt;&lt;template&gt;Now that we know about PrEP, we are going to inform our children when we get back home.&lt;/template&gt;&lt;/category&gt;</v>
      </c>
      <c r="F73" t="str">
        <f>" &lt;li&gt; " &amp;B73 &amp; "&lt;reply&gt;
	            &lt;text&gt;yes&lt;/text&gt;
	            &lt;postback&gt;survey yes&lt;/postback&gt;
            &lt;/reply&gt;
              &lt;reply&gt;
	            &lt;text&gt;no&lt;/text&gt;
	            &lt;postback&gt;survey no&lt;/postback&gt;
            &lt;/reply&gt;
	                &lt;/li&gt;"</f>
        <v xml:space="preserve"> &lt;li&gt; Now that we know about PrEP, we are going to inform our children when we get back home.&lt;reply&gt;
	            &lt;text&gt;yes&lt;/text&gt;
	            &lt;postback&gt;survey yes&lt;/postback&gt;
            &lt;/reply&gt;
              &lt;reply&gt;
	            &lt;text&gt;no&lt;/text&gt;
	            &lt;postback&gt;survey no&lt;/postback&gt;
            &lt;/reply&gt;
	                &lt;/li&gt;</v>
      </c>
    </row>
    <row r="74" spans="1:6">
      <c r="A74" t="s">
        <v>58</v>
      </c>
      <c r="B74" t="s">
        <v>94</v>
      </c>
      <c r="E74" t="str">
        <f t="shared" si="2"/>
        <v>&lt;category&gt;&lt;pattern&gt;prevention&lt;/pattern&gt;&lt;template&gt;People in the community gossip a lot, what more will they say when they see someone taking PrEP.&lt;/template&gt;&lt;/category&gt;</v>
      </c>
      <c r="F74" t="str">
        <f>" &lt;li&gt; " &amp;B74 &amp; "&lt;reply&gt;
	            &lt;text&gt;yes&lt;/text&gt;
	            &lt;postback&gt;survey yes&lt;/postback&gt;
            &lt;/reply&gt;
              &lt;reply&gt;
	            &lt;text&gt;no&lt;/text&gt;
	            &lt;postback&gt;survey no&lt;/postback&gt;
            &lt;/reply&gt;
	                &lt;/li&gt;"</f>
        <v xml:space="preserve"> &lt;li&gt; People in the community gossip a lot, what more will they say when they see someone taking PrEP.&lt;reply&gt;
	            &lt;text&gt;yes&lt;/text&gt;
	            &lt;postback&gt;survey yes&lt;/postback&gt;
            &lt;/reply&gt;
              &lt;reply&gt;
	            &lt;text&gt;no&lt;/text&gt;
	            &lt;postback&gt;survey no&lt;/postback&gt;
            &lt;/reply&gt;
	                &lt;/li&gt;</v>
      </c>
    </row>
    <row r="75" spans="1:6">
      <c r="A75" t="s">
        <v>58</v>
      </c>
      <c r="B75" t="s">
        <v>95</v>
      </c>
      <c r="E75" t="str">
        <f t="shared" si="2"/>
        <v>&lt;category&gt;&lt;pattern&gt;prevention&lt;/pattern&gt;&lt;template&gt;Privacy does not work, I share a room with other people. It is bound to be exposed sooner or later and it may cause problems.&lt;/template&gt;&lt;/category&gt;</v>
      </c>
      <c r="F75" t="str">
        <f>" &lt;li&gt; " &amp;B75 &amp; "&lt;reply&gt;
	            &lt;text&gt;yes&lt;/text&gt;
	            &lt;postback&gt;survey yes&lt;/postback&gt;
            &lt;/reply&gt;
              &lt;reply&gt;
	            &lt;text&gt;no&lt;/text&gt;
	            &lt;postback&gt;survey no&lt;/postback&gt;
            &lt;/reply&gt;
	                &lt;/li&gt;"</f>
        <v xml:space="preserve"> &lt;li&gt; Privacy does not work, I share a room with other people. It is bound to be exposed sooner or later and it may cause problems.&lt;reply&gt;
	            &lt;text&gt;yes&lt;/text&gt;
	            &lt;postback&gt;survey yes&lt;/postback&gt;
            &lt;/reply&gt;
              &lt;reply&gt;
	            &lt;text&gt;no&lt;/text&gt;
	            &lt;postback&gt;survey no&lt;/postback&gt;
            &lt;/reply&gt;
	                &lt;/li&gt;</v>
      </c>
    </row>
    <row r="76" spans="1:6">
      <c r="A76" t="s">
        <v>58</v>
      </c>
      <c r="B76" t="s">
        <v>96</v>
      </c>
      <c r="E76" t="str">
        <f t="shared" si="2"/>
        <v>&lt;category&gt;&lt;pattern&gt;prevention&lt;/pattern&gt;&lt;template&gt;So, some of us go to the bars, will PrEP work after I take my beer&lt;/template&gt;&lt;/category&gt;</v>
      </c>
      <c r="F76" t="str">
        <f>" &lt;li&gt; " &amp;B76 &amp; "&lt;reply&gt;
	            &lt;text&gt;yes&lt;/text&gt;
	            &lt;postback&gt;survey yes&lt;/postback&gt;
            &lt;/reply&gt;
              &lt;reply&gt;
	            &lt;text&gt;no&lt;/text&gt;
	            &lt;postback&gt;survey no&lt;/postback&gt;
            &lt;/reply&gt;
	                &lt;/li&gt;"</f>
        <v xml:space="preserve"> &lt;li&gt; So, some of us go to the bars, will PrEP work after I take my beer&lt;reply&gt;
	            &lt;text&gt;yes&lt;/text&gt;
	            &lt;postback&gt;survey yes&lt;/postback&gt;
            &lt;/reply&gt;
              &lt;reply&gt;
	            &lt;text&gt;no&lt;/text&gt;
	            &lt;postback&gt;survey no&lt;/postback&gt;
            &lt;/reply&gt;
	                &lt;/li&gt;</v>
      </c>
    </row>
    <row r="77" spans="1:6">
      <c r="A77" t="s">
        <v>58</v>
      </c>
      <c r="B77" t="s">
        <v>97</v>
      </c>
      <c r="E77" t="str">
        <f t="shared" si="2"/>
        <v>&lt;category&gt;&lt;pattern&gt;prevention&lt;/pattern&gt;&lt;template&gt;Some people are afraid of going to the hospitals due to the ill-treatment there.&lt;/template&gt;&lt;/category&gt;</v>
      </c>
      <c r="F77" t="str">
        <f>" &lt;li&gt; " &amp;B77 &amp; "&lt;reply&gt;
	            &lt;text&gt;yes&lt;/text&gt;
	            &lt;postback&gt;survey yes&lt;/postback&gt;
            &lt;/reply&gt;
              &lt;reply&gt;
	            &lt;text&gt;no&lt;/text&gt;
	            &lt;postback&gt;survey no&lt;/postback&gt;
            &lt;/reply&gt;
	                &lt;/li&gt;"</f>
        <v xml:space="preserve"> &lt;li&gt; Some people are afraid of going to the hospitals due to the ill-treatment there.&lt;reply&gt;
	            &lt;text&gt;yes&lt;/text&gt;
	            &lt;postback&gt;survey yes&lt;/postback&gt;
            &lt;/reply&gt;
              &lt;reply&gt;
	            &lt;text&gt;no&lt;/text&gt;
	            &lt;postback&gt;survey no&lt;/postback&gt;
            &lt;/reply&gt;
	                &lt;/li&gt;</v>
      </c>
    </row>
    <row r="78" spans="1:6">
      <c r="A78" t="s">
        <v>58</v>
      </c>
      <c r="B78" t="s">
        <v>98</v>
      </c>
      <c r="E78" t="str">
        <f t="shared" si="2"/>
        <v>&lt;category&gt;&lt;pattern&gt;prevention&lt;/pattern&gt;&lt;template&gt;That pill container is too big. Where do you put it?&lt;/template&gt;&lt;/category&gt;</v>
      </c>
      <c r="F78" t="str">
        <f>" &lt;li&gt; " &amp;B78 &amp; "&lt;reply&gt;
	            &lt;text&gt;yes&lt;/text&gt;
	            &lt;postback&gt;survey yes&lt;/postback&gt;
            &lt;/reply&gt;
              &lt;reply&gt;
	            &lt;text&gt;no&lt;/text&gt;
	            &lt;postback&gt;survey no&lt;/postback&gt;
            &lt;/reply&gt;
	                &lt;/li&gt;"</f>
        <v xml:space="preserve"> &lt;li&gt; That pill container is too big. Where do you put it?&lt;reply&gt;
	            &lt;text&gt;yes&lt;/text&gt;
	            &lt;postback&gt;survey yes&lt;/postback&gt;
            &lt;/reply&gt;
              &lt;reply&gt;
	            &lt;text&gt;no&lt;/text&gt;
	            &lt;postback&gt;survey no&lt;/postback&gt;
            &lt;/reply&gt;
	                &lt;/li&gt;</v>
      </c>
    </row>
    <row r="79" spans="1:6">
      <c r="A79" t="s">
        <v>58</v>
      </c>
      <c r="B79" t="s">
        <v>99</v>
      </c>
      <c r="E79" t="str">
        <f t="shared" si="2"/>
        <v>&lt;category&gt;&lt;pattern&gt;prevention&lt;/pattern&gt;&lt;template&gt;The provider should not be too young such that one can potentially catch feelings with her.&lt;/template&gt;&lt;/category&gt;</v>
      </c>
      <c r="F79" t="str">
        <f>" &lt;li&gt; " &amp;B79 &amp; "&lt;reply&gt;
	            &lt;text&gt;yes&lt;/text&gt;
	            &lt;postback&gt;survey yes&lt;/postback&gt;
            &lt;/reply&gt;
              &lt;reply&gt;
	            &lt;text&gt;no&lt;/text&gt;
	            &lt;postback&gt;survey no&lt;/postback&gt;
            &lt;/reply&gt;
	                &lt;/li&gt;"</f>
        <v xml:space="preserve"> &lt;li&gt; The provider should not be too young such that one can potentially catch feelings with her.&lt;reply&gt;
	            &lt;text&gt;yes&lt;/text&gt;
	            &lt;postback&gt;survey yes&lt;/postback&gt;
            &lt;/reply&gt;
              &lt;reply&gt;
	            &lt;text&gt;no&lt;/text&gt;
	            &lt;postback&gt;survey no&lt;/postback&gt;
            &lt;/reply&gt;
	                &lt;/li&gt;</v>
      </c>
    </row>
    <row r="80" spans="1:6">
      <c r="A80" t="s">
        <v>58</v>
      </c>
      <c r="B80" t="s">
        <v>100</v>
      </c>
      <c r="E80" t="str">
        <f t="shared" si="2"/>
        <v>&lt;category&gt;&lt;pattern&gt;prevention&lt;/pattern&gt;&lt;template&gt;The service providers should not be from this area, like we have with the CeSHHAR staff who come once a week. They should also be rotated every so often so that they do not become too familiar.&lt;/template&gt;&lt;/category&gt;</v>
      </c>
      <c r="F80" t="str">
        <f>" &lt;li&gt; " &amp;B80 &amp; "&lt;reply&gt;
	            &lt;text&gt;yes&lt;/text&gt;
	            &lt;postback&gt;survey yes&lt;/postback&gt;
            &lt;/reply&gt;
              &lt;reply&gt;
	            &lt;text&gt;no&lt;/text&gt;
	            &lt;postback&gt;survey no&lt;/postback&gt;
            &lt;/reply&gt;
	                &lt;/li&gt;"</f>
        <v xml:space="preserve"> &lt;li&gt; The service providers should not be from this area, like we have with the CeSHHAR staff who come once a week. They should also be rotated every so often so that they do not become too familiar.&lt;reply&gt;
	            &lt;text&gt;yes&lt;/text&gt;
	            &lt;postback&gt;survey yes&lt;/postback&gt;
            &lt;/reply&gt;
              &lt;reply&gt;
	            &lt;text&gt;no&lt;/text&gt;
	            &lt;postback&gt;survey no&lt;/postback&gt;
            &lt;/reply&gt;
	                &lt;/li&gt;</v>
      </c>
    </row>
    <row r="81" spans="1:6">
      <c r="A81" t="s">
        <v>58</v>
      </c>
      <c r="B81" t="s">
        <v>101</v>
      </c>
      <c r="E81" t="str">
        <f t="shared" si="2"/>
        <v>&lt;category&gt;&lt;pattern&gt;prevention&lt;/pattern&gt;&lt;template&gt;The testing issue is a problem, at times they have mobile services but, not all the time.&lt;/template&gt;&lt;/category&gt;</v>
      </c>
      <c r="F81" t="str">
        <f>" &lt;li&gt; " &amp;B81 &amp; "&lt;reply&gt;
	            &lt;text&gt;yes&lt;/text&gt;
	            &lt;postback&gt;survey yes&lt;/postback&gt;
            &lt;/reply&gt;
              &lt;reply&gt;
	            &lt;text&gt;no&lt;/text&gt;
	            &lt;postback&gt;survey no&lt;/postback&gt;
            &lt;/reply&gt;
	                &lt;/li&gt;"</f>
        <v xml:space="preserve"> &lt;li&gt; The testing issue is a problem, at times they have mobile services but, not all the time.&lt;reply&gt;
	            &lt;text&gt;yes&lt;/text&gt;
	            &lt;postback&gt;survey yes&lt;/postback&gt;
            &lt;/reply&gt;
              &lt;reply&gt;
	            &lt;text&gt;no&lt;/text&gt;
	            &lt;postback&gt;survey no&lt;/postback&gt;
            &lt;/reply&gt;
	                &lt;/li&gt;</v>
      </c>
    </row>
    <row r="82" spans="1:6">
      <c r="A82" t="s">
        <v>58</v>
      </c>
      <c r="B82" t="s">
        <v>102</v>
      </c>
      <c r="E82" t="str">
        <f t="shared" si="2"/>
        <v>&lt;category&gt;&lt;pattern&gt;prevention&lt;/pattern&gt;&lt;template&gt;The way one doesn’t disclose to their parents that they are using condoms should apply to PrEP.&lt;/template&gt;&lt;/category&gt;</v>
      </c>
      <c r="F82" t="str">
        <f>" &lt;li&gt; " &amp;B82 &amp; "&lt;reply&gt;
	            &lt;text&gt;yes&lt;/text&gt;
	            &lt;postback&gt;survey yes&lt;/postback&gt;
            &lt;/reply&gt;
              &lt;reply&gt;
	            &lt;text&gt;no&lt;/text&gt;
	            &lt;postback&gt;survey no&lt;/postback&gt;
            &lt;/reply&gt;
	                &lt;/li&gt;"</f>
        <v xml:space="preserve"> &lt;li&gt; The way one doesn’t disclose to their parents that they are using condoms should apply to PrEP.&lt;reply&gt;
	            &lt;text&gt;yes&lt;/text&gt;
	            &lt;postback&gt;survey yes&lt;/postback&gt;
            &lt;/reply&gt;
              &lt;reply&gt;
	            &lt;text&gt;no&lt;/text&gt;
	            &lt;postback&gt;survey no&lt;/postback&gt;
            &lt;/reply&gt;
	                &lt;/li&gt;</v>
      </c>
    </row>
    <row r="83" spans="1:6">
      <c r="A83" t="s">
        <v>58</v>
      </c>
      <c r="B83" t="s">
        <v>103</v>
      </c>
      <c r="E83" t="str">
        <f t="shared" si="2"/>
        <v>&lt;category&gt;&lt;pattern&gt;prevention&lt;/pattern&gt;&lt;template&gt;There is no reason why people cannot love each other anymore regardless of your HIV status.&lt;/template&gt;&lt;/category&gt;</v>
      </c>
      <c r="F83" t="str">
        <f>" &lt;li&gt; " &amp;B83 &amp; "&lt;reply&gt;
	            &lt;text&gt;yes&lt;/text&gt;
	            &lt;postback&gt;survey yes&lt;/postback&gt;
            &lt;/reply&gt;
              &lt;reply&gt;
	            &lt;text&gt;no&lt;/text&gt;
	            &lt;postback&gt;survey no&lt;/postback&gt;
            &lt;/reply&gt;
	                &lt;/li&gt;"</f>
        <v xml:space="preserve"> &lt;li&gt; There is no reason why people cannot love each other anymore regardless of your HIV status.&lt;reply&gt;
	            &lt;text&gt;yes&lt;/text&gt;
	            &lt;postback&gt;survey yes&lt;/postback&gt;
            &lt;/reply&gt;
              &lt;reply&gt;
	            &lt;text&gt;no&lt;/text&gt;
	            &lt;postback&gt;survey no&lt;/postback&gt;
            &lt;/reply&gt;
	                &lt;/li&gt;</v>
      </c>
    </row>
    <row r="84" spans="1:6">
      <c r="A84" t="s">
        <v>58</v>
      </c>
      <c r="B84" t="s">
        <v>104</v>
      </c>
      <c r="E84" t="str">
        <f t="shared" si="2"/>
        <v>&lt;category&gt;&lt;pattern&gt;prevention&lt;/pattern&gt;&lt;template&gt;This HIV testing is a problem, why do I need to get tested.&lt;/template&gt;&lt;/category&gt;</v>
      </c>
      <c r="F84" t="str">
        <f>" &lt;li&gt; " &amp;B84 &amp; "&lt;reply&gt;
	            &lt;text&gt;yes&lt;/text&gt;
	            &lt;postback&gt;survey yes&lt;/postback&gt;
            &lt;/reply&gt;
              &lt;reply&gt;
	            &lt;text&gt;no&lt;/text&gt;
	            &lt;postback&gt;survey no&lt;/postback&gt;
            &lt;/reply&gt;
	                &lt;/li&gt;"</f>
        <v xml:space="preserve"> &lt;li&gt; This HIV testing is a problem, why do I need to get tested.&lt;reply&gt;
	            &lt;text&gt;yes&lt;/text&gt;
	            &lt;postback&gt;survey yes&lt;/postback&gt;
            &lt;/reply&gt;
              &lt;reply&gt;
	            &lt;text&gt;no&lt;/text&gt;
	            &lt;postback&gt;survey no&lt;/postback&gt;
            &lt;/reply&gt;
	                &lt;/li&gt;</v>
      </c>
    </row>
    <row r="85" spans="1:6">
      <c r="A85" t="s">
        <v>58</v>
      </c>
      <c r="B85" t="s">
        <v>105</v>
      </c>
      <c r="E85" t="str">
        <f t="shared" si="2"/>
        <v>&lt;category&gt;&lt;pattern&gt;prevention&lt;/pattern&gt;&lt;template&gt;This is my first time to hear about this (PrEP&lt;/template&gt;&lt;/category&gt;</v>
      </c>
      <c r="F85" t="str">
        <f>" &lt;li&gt; " &amp;B85 &amp; "&lt;reply&gt;
	            &lt;text&gt;yes&lt;/text&gt;
	            &lt;postback&gt;survey yes&lt;/postback&gt;
            &lt;/reply&gt;
              &lt;reply&gt;
	            &lt;text&gt;no&lt;/text&gt;
	            &lt;postback&gt;survey no&lt;/postback&gt;
            &lt;/reply&gt;
	                &lt;/li&gt;"</f>
        <v xml:space="preserve"> &lt;li&gt; This is my first time to hear about this (PrEP&lt;reply&gt;
	            &lt;text&gt;yes&lt;/text&gt;
	            &lt;postback&gt;survey yes&lt;/postback&gt;
            &lt;/reply&gt;
              &lt;reply&gt;
	            &lt;text&gt;no&lt;/text&gt;
	            &lt;postback&gt;survey no&lt;/postback&gt;
            &lt;/reply&gt;
	                &lt;/li&gt;</v>
      </c>
    </row>
    <row r="86" spans="1:6">
      <c r="A86" t="s">
        <v>58</v>
      </c>
      <c r="B86" t="s">
        <v>106</v>
      </c>
      <c r="E86" t="str">
        <f t="shared" si="2"/>
        <v>&lt;category&gt;&lt;pattern&gt;prevention&lt;/pattern&gt;&lt;template&gt;I think it should be advertised a lot using all kinds of ways like fliers, adverts on television so that a lot of people get to know about it.&lt;/template&gt;&lt;/category&gt;</v>
      </c>
      <c r="F86" t="str">
        <f>" &lt;li&gt; " &amp;B86 &amp; "&lt;reply&gt;
	            &lt;text&gt;yes&lt;/text&gt;
	            &lt;postback&gt;survey yes&lt;/postback&gt;
            &lt;/reply&gt;
              &lt;reply&gt;
	            &lt;text&gt;no&lt;/text&gt;
	            &lt;postback&gt;survey no&lt;/postback&gt;
            &lt;/reply&gt;
	                &lt;/li&gt;"</f>
        <v xml:space="preserve"> &lt;li&gt; I think it should be advertised a lot using all kinds of ways like fliers, adverts on television so that a lot of people get to know about it.&lt;reply&gt;
	            &lt;text&gt;yes&lt;/text&gt;
	            &lt;postback&gt;survey yes&lt;/postback&gt;
            &lt;/reply&gt;
              &lt;reply&gt;
	            &lt;text&gt;no&lt;/text&gt;
	            &lt;postback&gt;survey no&lt;/postback&gt;
            &lt;/reply&gt;
	                &lt;/li&gt;</v>
      </c>
    </row>
    <row r="87" spans="1:6">
      <c r="A87" t="s">
        <v>58</v>
      </c>
      <c r="B87" t="s">
        <v>107</v>
      </c>
      <c r="E87" t="str">
        <f t="shared" si="2"/>
        <v>&lt;category&gt;&lt;pattern&gt;prevention&lt;/pattern&gt;&lt;template&gt;We cannot disclose to our wives that we are taking pills.&lt;/template&gt;&lt;/category&gt;</v>
      </c>
      <c r="F87" t="str">
        <f>" &lt;li&gt; " &amp;B87 &amp; "&lt;reply&gt;
	            &lt;text&gt;yes&lt;/text&gt;
	            &lt;postback&gt;survey yes&lt;/postback&gt;
            &lt;/reply&gt;
              &lt;reply&gt;
	            &lt;text&gt;no&lt;/text&gt;
	            &lt;postback&gt;survey no&lt;/postback&gt;
            &lt;/reply&gt;
	                &lt;/li&gt;"</f>
        <v xml:space="preserve"> &lt;li&gt; We cannot disclose to our wives that we are taking pills.&lt;reply&gt;
	            &lt;text&gt;yes&lt;/text&gt;
	            &lt;postback&gt;survey yes&lt;/postback&gt;
            &lt;/reply&gt;
              &lt;reply&gt;
	            &lt;text&gt;no&lt;/text&gt;
	            &lt;postback&gt;survey no&lt;/postback&gt;
            &lt;/reply&gt;
	                &lt;/li&gt;</v>
      </c>
    </row>
    <row r="88" spans="1:6">
      <c r="A88" t="s">
        <v>58</v>
      </c>
      <c r="B88" t="s">
        <v>108</v>
      </c>
      <c r="E88" t="str">
        <f t="shared" si="2"/>
        <v>&lt;category&gt;&lt;pattern&gt;prevention&lt;/pattern&gt;&lt;template&gt;We heard that one can take PrEP there and there, just before sex and you will be ok.&lt;/template&gt;&lt;/category&gt;</v>
      </c>
      <c r="F88" t="str">
        <f>" &lt;li&gt; " &amp;B88 &amp; "&lt;reply&gt;
	            &lt;text&gt;yes&lt;/text&gt;
	            &lt;postback&gt;survey yes&lt;/postback&gt;
            &lt;/reply&gt;
              &lt;reply&gt;
	            &lt;text&gt;no&lt;/text&gt;
	            &lt;postback&gt;survey no&lt;/postback&gt;
            &lt;/reply&gt;
	                &lt;/li&gt;"</f>
        <v xml:space="preserve"> &lt;li&gt; We heard that one can take PrEP there and there, just before sex and you will be ok.&lt;reply&gt;
	            &lt;text&gt;yes&lt;/text&gt;
	            &lt;postback&gt;survey yes&lt;/postback&gt;
            &lt;/reply&gt;
              &lt;reply&gt;
	            &lt;text&gt;no&lt;/text&gt;
	            &lt;postback&gt;survey no&lt;/postback&gt;
            &lt;/reply&gt;
	                &lt;/li&gt;</v>
      </c>
    </row>
    <row r="89" spans="1:6">
      <c r="A89" t="s">
        <v>58</v>
      </c>
      <c r="B89" t="s">
        <v>109</v>
      </c>
      <c r="E89" t="str">
        <f t="shared" si="2"/>
        <v>&lt;category&gt;&lt;pattern&gt;prevention&lt;/pattern&gt;&lt;template&gt;We want a central place where one does not have to walk very far to access services and the place should not be a clinic.&lt;/template&gt;&lt;/category&gt;</v>
      </c>
      <c r="F89" t="str">
        <f>" &lt;li&gt; " &amp;B89 &amp; "&lt;reply&gt;
	            &lt;text&gt;yes&lt;/text&gt;
	            &lt;postback&gt;survey yes&lt;/postback&gt;
            &lt;/reply&gt;
              &lt;reply&gt;
	            &lt;text&gt;no&lt;/text&gt;
	            &lt;postback&gt;survey no&lt;/postback&gt;
            &lt;/reply&gt;
	                &lt;/li&gt;"</f>
        <v xml:space="preserve"> &lt;li&gt; We want a central place where one does not have to walk very far to access services and the place should not be a clinic.&lt;reply&gt;
	            &lt;text&gt;yes&lt;/text&gt;
	            &lt;postback&gt;survey yes&lt;/postback&gt;
            &lt;/reply&gt;
              &lt;reply&gt;
	            &lt;text&gt;no&lt;/text&gt;
	            &lt;postback&gt;survey no&lt;/postback&gt;
            &lt;/reply&gt;
	                &lt;/li&gt;</v>
      </c>
    </row>
    <row r="90" spans="1:6">
      <c r="A90" t="s">
        <v>58</v>
      </c>
      <c r="B90" t="s">
        <v>110</v>
      </c>
      <c r="E90" t="str">
        <f t="shared" si="2"/>
        <v>&lt;category&gt;&lt;pattern&gt;prevention&lt;/pattern&gt;&lt;template&gt;We were starting to think that this PrEP has come as a licence for people to stop using condoms.&lt;/template&gt;&lt;/category&gt;</v>
      </c>
      <c r="F90" t="str">
        <f>" &lt;li&gt; " &amp;B90 &amp; "&lt;reply&gt;
	            &lt;text&gt;yes&lt;/text&gt;
	            &lt;postback&gt;survey yes&lt;/postback&gt;
            &lt;/reply&gt;
              &lt;reply&gt;
	            &lt;text&gt;no&lt;/text&gt;
	            &lt;postback&gt;survey no&lt;/postback&gt;
            &lt;/reply&gt;
	                &lt;/li&gt;"</f>
        <v xml:space="preserve"> &lt;li&gt; We were starting to think that this PrEP has come as a licence for people to stop using condoms.&lt;reply&gt;
	            &lt;text&gt;yes&lt;/text&gt;
	            &lt;postback&gt;survey yes&lt;/postback&gt;
            &lt;/reply&gt;
              &lt;reply&gt;
	            &lt;text&gt;no&lt;/text&gt;
	            &lt;postback&gt;survey no&lt;/postback&gt;
            &lt;/reply&gt;
	                &lt;/li&gt;</v>
      </c>
    </row>
    <row r="91" spans="1:6">
      <c r="A91" t="s">
        <v>58</v>
      </c>
      <c r="B91" t="s">
        <v>111</v>
      </c>
      <c r="E91" t="str">
        <f t="shared" si="2"/>
        <v>&lt;category&gt;&lt;pattern&gt;prevention&lt;/pattern&gt;&lt;template&gt;We were talking about unprotected sex at the bar, and one of the guys was saying there is a new pill that has been brought in from abroad. If you take it, you can’t catch AIDS, but the only boring part is that you have to take it every day for 5 days.&lt;/template&gt;&lt;/category&gt;</v>
      </c>
      <c r="F91" t="str">
        <f>" &lt;li&gt; " &amp;B91 &amp; "&lt;reply&gt;
	            &lt;text&gt;yes&lt;/text&gt;
	            &lt;postback&gt;survey yes&lt;/postback&gt;
            &lt;/reply&gt;
              &lt;reply&gt;
	            &lt;text&gt;no&lt;/text&gt;
	            &lt;postback&gt;survey no&lt;/postback&gt;
            &lt;/reply&gt;
	                &lt;/li&gt;"</f>
        <v xml:space="preserve"> &lt;li&gt; We were talking about unprotected sex at the bar, and one of the guys was saying there is a new pill that has been brought in from abroad. If you take it, you can’t catch AIDS, but the only boring part is that you have to take it every day for 5 days.&lt;reply&gt;
	            &lt;text&gt;yes&lt;/text&gt;
	            &lt;postback&gt;survey yes&lt;/postback&gt;
            &lt;/reply&gt;
              &lt;reply&gt;
	            &lt;text&gt;no&lt;/text&gt;
	            &lt;postback&gt;survey no&lt;/postback&gt;
            &lt;/reply&gt;
	                &lt;/li&gt;</v>
      </c>
    </row>
    <row r="92" spans="1:6">
      <c r="A92" t="s">
        <v>58</v>
      </c>
      <c r="B92" t="s">
        <v>112</v>
      </c>
      <c r="E92" t="str">
        <f t="shared" si="2"/>
        <v>&lt;category&gt;&lt;pattern&gt;prevention&lt;/pattern&gt;&lt;template&gt;We will use PrEP in secret just like we have been using condoms with our secondary partners without our primary partner’s knowledge.&lt;/template&gt;&lt;/category&gt;</v>
      </c>
      <c r="F92" t="str">
        <f>" &lt;li&gt; " &amp;B92 &amp; "&lt;reply&gt;
	            &lt;text&gt;yes&lt;/text&gt;
	            &lt;postback&gt;survey yes&lt;/postback&gt;
            &lt;/reply&gt;
              &lt;reply&gt;
	            &lt;text&gt;no&lt;/text&gt;
	            &lt;postback&gt;survey no&lt;/postback&gt;
            &lt;/reply&gt;
	                &lt;/li&gt;"</f>
        <v xml:space="preserve"> &lt;li&gt; We will use PrEP in secret just like we have been using condoms with our secondary partners without our primary partner’s knowledge.&lt;reply&gt;
	            &lt;text&gt;yes&lt;/text&gt;
	            &lt;postback&gt;survey yes&lt;/postback&gt;
            &lt;/reply&gt;
              &lt;reply&gt;
	            &lt;text&gt;no&lt;/text&gt;
	            &lt;postback&gt;survey no&lt;/postback&gt;
            &lt;/reply&gt;
	                &lt;/li&gt;</v>
      </c>
    </row>
    <row r="93" spans="1:6">
      <c r="A93" t="s">
        <v>58</v>
      </c>
      <c r="B93" t="s">
        <v>113</v>
      </c>
      <c r="E93" t="str">
        <f t="shared" si="2"/>
        <v>&lt;category&gt;&lt;pattern&gt;prevention&lt;/pattern&gt;&lt;template&gt;When I go to the clinic to find out about PrEP, the nurse may start asking a lot of personal questions, and judging me for being in a sexual relationship.&lt;/template&gt;&lt;/category&gt;</v>
      </c>
      <c r="F93" t="str">
        <f>" &lt;li&gt; " &amp;B93 &amp; "&lt;reply&gt;
	            &lt;text&gt;yes&lt;/text&gt;
	            &lt;postback&gt;survey yes&lt;/postback&gt;
            &lt;/reply&gt;
              &lt;reply&gt;
	            &lt;text&gt;no&lt;/text&gt;
	            &lt;postback&gt;survey no&lt;/postback&gt;
            &lt;/reply&gt;
	                &lt;/li&gt;"</f>
        <v xml:space="preserve"> &lt;li&gt; When I go to the clinic to find out about PrEP, the nurse may start asking a lot of personal questions, and judging me for being in a sexual relationship.&lt;reply&gt;
	            &lt;text&gt;yes&lt;/text&gt;
	            &lt;postback&gt;survey yes&lt;/postback&gt;
            &lt;/reply&gt;
              &lt;reply&gt;
	            &lt;text&gt;no&lt;/text&gt;
	            &lt;postback&gt;survey no&lt;/postback&gt;
            &lt;/reply&gt;
	                &lt;/li&gt;</v>
      </c>
    </row>
    <row r="94" spans="1:6">
      <c r="A94" t="s">
        <v>58</v>
      </c>
      <c r="B94" t="s">
        <v>114</v>
      </c>
      <c r="E94" t="str">
        <f t="shared" si="2"/>
        <v>&lt;category&gt;&lt;pattern&gt;prevention&lt;/pattern&gt;&lt;template&gt;Will this pill not lower my sexual drive when I want to have sex with my wife? &lt;/template&gt;&lt;/category&gt;</v>
      </c>
      <c r="F94" t="str">
        <f>" &lt;li&gt; " &amp;B94 &amp; "&lt;reply&gt;
	            &lt;text&gt;yes&lt;/text&gt;
	            &lt;postback&gt;survey yes&lt;/postback&gt;
            &lt;/reply&gt;
              &lt;reply&gt;
	            &lt;text&gt;no&lt;/text&gt;
	            &lt;postback&gt;survey no&lt;/postback&gt;
            &lt;/reply&gt;
	                &lt;/li&gt;"</f>
        <v xml:space="preserve"> &lt;li&gt; Will this pill not lower my sexual drive when I want to have sex with my wife? &lt;reply&gt;
	            &lt;text&gt;yes&lt;/text&gt;
	            &lt;postback&gt;survey yes&lt;/postback&gt;
            &lt;/reply&gt;
              &lt;reply&gt;
	            &lt;text&gt;no&lt;/text&gt;
	            &lt;postback&gt;survey no&lt;/postback&gt;
            &lt;/reply&gt;
	                &lt;/li&gt;</v>
      </c>
    </row>
    <row r="95" spans="1:6">
      <c r="A95" t="s">
        <v>58</v>
      </c>
      <c r="B95" t="s">
        <v>115</v>
      </c>
      <c r="E95" t="str">
        <f t="shared" si="2"/>
        <v>&lt;category&gt;&lt;pattern&gt;prevention&lt;/pattern&gt;&lt;template&gt;Will this pill not make the young ones infertile and unable to have children in future after continued use?&lt;/template&gt;&lt;/category&gt;</v>
      </c>
      <c r="F95" t="str">
        <f>" &lt;li&gt; " &amp;B95 &amp; "&lt;reply&gt;
	            &lt;text&gt;yes&lt;/text&gt;
	            &lt;postback&gt;survey yes&lt;/postback&gt;
            &lt;/reply&gt;
              &lt;reply&gt;
	            &lt;text&gt;no&lt;/text&gt;
	            &lt;postback&gt;survey no&lt;/postback&gt;
            &lt;/reply&gt;
	                &lt;/li&gt;"</f>
        <v xml:space="preserve"> &lt;li&gt; Will this pill not make the young ones infertile and unable to have children in future after continued use?&lt;reply&gt;
	            &lt;text&gt;yes&lt;/text&gt;
	            &lt;postback&gt;survey yes&lt;/postback&gt;
            &lt;/reply&gt;
              &lt;reply&gt;
	            &lt;text&gt;no&lt;/text&gt;
	            &lt;postback&gt;survey no&lt;/postback&gt;
            &lt;/reply&gt;
	                &lt;/li&gt;</v>
      </c>
    </row>
    <row r="96" spans="1:6">
      <c r="A96" t="s">
        <v>58</v>
      </c>
      <c r="B96" t="s">
        <v>116</v>
      </c>
      <c r="E96" t="str">
        <f t="shared" si="2"/>
        <v>&lt;category&gt;&lt;pattern&gt;prevention&lt;/pattern&gt;&lt;template&gt;With PrEP, there is no need to continue using condoms&lt;/template&gt;&lt;/category&gt;</v>
      </c>
      <c r="F96" t="str">
        <f>" &lt;li&gt; " &amp;B96 &amp; "&lt;reply&gt;
	            &lt;text&gt;yes&lt;/text&gt;
	            &lt;postback&gt;survey yes&lt;/postback&gt;
            &lt;/reply&gt;
              &lt;reply&gt;
	            &lt;text&gt;no&lt;/text&gt;
	            &lt;postback&gt;survey no&lt;/postback&gt;
            &lt;/reply&gt;
	                &lt;/li&gt;"</f>
        <v xml:space="preserve"> &lt;li&gt; With PrEP, there is no need to continue using condoms&lt;reply&gt;
	            &lt;text&gt;yes&lt;/text&gt;
	            &lt;postback&gt;survey yes&lt;/postback&gt;
            &lt;/reply&gt;
              &lt;reply&gt;
	            &lt;text&gt;no&lt;/text&gt;
	            &lt;postback&gt;survey no&lt;/postback&gt;
            &lt;/reply&gt;
	                &lt;/li&gt;</v>
      </c>
    </row>
    <row r="97" spans="1:6">
      <c r="A97" t="s">
        <v>58</v>
      </c>
      <c r="B97" t="s">
        <v>117</v>
      </c>
      <c r="E97" t="str">
        <f t="shared" si="2"/>
        <v>&lt;category&gt;&lt;pattern&gt;prevention&lt;/pattern&gt;&lt;template&gt;With PrEP, I can date anyone, positive or negative. I will be taking my ART whilst they are taking their PrEP. I think that is fair.&lt;/template&gt;&lt;/category&gt;</v>
      </c>
      <c r="F97" t="str">
        <f>" &lt;li&gt; " &amp;B97 &amp; "&lt;reply&gt;
	            &lt;text&gt;yes&lt;/text&gt;
	            &lt;postback&gt;survey yes&lt;/postback&gt;
            &lt;/reply&gt;
              &lt;reply&gt;
	            &lt;text&gt;no&lt;/text&gt;
	            &lt;postback&gt;survey no&lt;/postback&gt;
            &lt;/reply&gt;
	                &lt;/li&gt;"</f>
        <v xml:space="preserve"> &lt;li&gt; With PrEP, I can date anyone, positive or negative. I will be taking my ART whilst they are taking their PrEP. I think that is fair.&lt;reply&gt;
	            &lt;text&gt;yes&lt;/text&gt;
	            &lt;postback&gt;survey yes&lt;/postback&gt;
            &lt;/reply&gt;
              &lt;reply&gt;
	            &lt;text&gt;no&lt;/text&gt;
	            &lt;postback&gt;survey no&lt;/postback&gt;
            &lt;/reply&gt;
	                &lt;/li&gt;</v>
      </c>
    </row>
    <row r="98" spans="1:6">
      <c r="A98" t="s">
        <v>159</v>
      </c>
      <c r="B98" t="s">
        <v>166</v>
      </c>
      <c r="E98" t="str">
        <f t="shared" ref="E98:E114" si="3">"&lt;category&gt;&lt;pattern&gt;" &amp; A98 &amp; "&lt;/pattern&gt;&lt;template&gt;" &amp;B98 &amp; "&lt;/template&gt;&lt;/category&gt;"</f>
        <v>&lt;category&gt;&lt;pattern&gt;PrEP Survey&lt;/pattern&gt;&lt;template&gt;Being healthly is very important to me&lt;/template&gt;&lt;/category&gt;</v>
      </c>
      <c r="F98" t="str">
        <f>" &lt;li&gt; " &amp;B98 &amp; "&lt;reply&gt;
	            &lt;text&gt;yes&lt;/text&gt;
	            &lt;postback&gt;survey yes&lt;/postback&gt;
            &lt;/reply&gt;
              &lt;reply&gt;
	            &lt;text&gt;no&lt;/text&gt;
	            &lt;postback&gt;survey no&lt;/postback&gt;
            &lt;/reply&gt;
	                &lt;/li&gt;"</f>
        <v xml:space="preserve"> &lt;li&gt; Being healthly is very important to me&lt;reply&gt;
	            &lt;text&gt;yes&lt;/text&gt;
	            &lt;postback&gt;survey yes&lt;/postback&gt;
            &lt;/reply&gt;
              &lt;reply&gt;
	            &lt;text&gt;no&lt;/text&gt;
	            &lt;postback&gt;survey no&lt;/postback&gt;
            &lt;/reply&gt;
	                &lt;/li&gt;</v>
      </c>
    </row>
    <row r="99" spans="1:6">
      <c r="A99" t="s">
        <v>159</v>
      </c>
      <c r="B99" t="s">
        <v>167</v>
      </c>
      <c r="E99" t="str">
        <f t="shared" si="3"/>
        <v>&lt;category&gt;&lt;pattern&gt;PrEP Survey&lt;/pattern&gt;&lt;template&gt;My family values health&lt;/template&gt;&lt;/category&gt;</v>
      </c>
      <c r="F99" t="str">
        <f>" &lt;li&gt; " &amp;B99 &amp; "&lt;reply&gt;
	            &lt;text&gt;yes&lt;/text&gt;
	            &lt;postback&gt;survey yes&lt;/postback&gt;
            &lt;/reply&gt;
              &lt;reply&gt;
	            &lt;text&gt;no&lt;/text&gt;
	            &lt;postback&gt;survey no&lt;/postback&gt;
            &lt;/reply&gt;
	                &lt;/li&gt;"</f>
        <v xml:space="preserve"> &lt;li&gt; My family values health&lt;reply&gt;
	            &lt;text&gt;yes&lt;/text&gt;
	            &lt;postback&gt;survey yes&lt;/postback&gt;
            &lt;/reply&gt;
              &lt;reply&gt;
	            &lt;text&gt;no&lt;/text&gt;
	            &lt;postback&gt;survey no&lt;/postback&gt;
            &lt;/reply&gt;
	                &lt;/li&gt;</v>
      </c>
    </row>
    <row r="100" spans="1:6">
      <c r="A100" t="s">
        <v>159</v>
      </c>
      <c r="B100" t="s">
        <v>168</v>
      </c>
      <c r="E100" t="str">
        <f t="shared" si="3"/>
        <v>&lt;category&gt;&lt;pattern&gt;PrEP Survey&lt;/pattern&gt;&lt;template&gt;I see myself as happy and successful in five years&lt;/template&gt;&lt;/category&gt;</v>
      </c>
      <c r="F100" t="str">
        <f>" &lt;li&gt; " &amp;B100 &amp; "&lt;reply&gt;
	            &lt;text&gt;yes&lt;/text&gt;
	            &lt;postback&gt;survey yes&lt;/postback&gt;
            &lt;/reply&gt;
              &lt;reply&gt;
	            &lt;text&gt;no&lt;/text&gt;
	            &lt;postback&gt;survey no&lt;/postback&gt;
            &lt;/reply&gt;
	                &lt;/li&gt;"</f>
        <v xml:space="preserve"> &lt;li&gt; I see myself as happy and successful in five years&lt;reply&gt;
	            &lt;text&gt;yes&lt;/text&gt;
	            &lt;postback&gt;survey yes&lt;/postback&gt;
            &lt;/reply&gt;
              &lt;reply&gt;
	            &lt;text&gt;no&lt;/text&gt;
	            &lt;postback&gt;survey no&lt;/postback&gt;
            &lt;/reply&gt;
	                &lt;/li&gt;</v>
      </c>
    </row>
    <row r="101" spans="1:6">
      <c r="A101" t="s">
        <v>159</v>
      </c>
      <c r="B101" t="s">
        <v>169</v>
      </c>
      <c r="E101" t="str">
        <f t="shared" si="3"/>
        <v>&lt;category&gt;&lt;pattern&gt;PrEP Survey&lt;/pattern&gt;&lt;template&gt;There are a lot of problems that stop me from being healthy&lt;/template&gt;&lt;/category&gt;</v>
      </c>
      <c r="F101" t="str">
        <f>" &lt;li&gt; " &amp;B101 &amp; "&lt;reply&gt;
	            &lt;text&gt;yes&lt;/text&gt;
	            &lt;postback&gt;survey yes&lt;/postback&gt;
            &lt;/reply&gt;
              &lt;reply&gt;
	            &lt;text&gt;no&lt;/text&gt;
	            &lt;postback&gt;survey no&lt;/postback&gt;
            &lt;/reply&gt;
	                &lt;/li&gt;"</f>
        <v xml:space="preserve"> &lt;li&gt; There are a lot of problems that stop me from being healthy&lt;reply&gt;
	            &lt;text&gt;yes&lt;/text&gt;
	            &lt;postback&gt;survey yes&lt;/postback&gt;
            &lt;/reply&gt;
              &lt;reply&gt;
	            &lt;text&gt;no&lt;/text&gt;
	            &lt;postback&gt;survey no&lt;/postback&gt;
            &lt;/reply&gt;
	                &lt;/li&gt;</v>
      </c>
    </row>
    <row r="102" spans="1:6">
      <c r="A102" t="s">
        <v>159</v>
      </c>
      <c r="B102" t="s">
        <v>170</v>
      </c>
      <c r="E102" t="str">
        <f t="shared" si="3"/>
        <v>&lt;category&gt;&lt;pattern&gt;PrEP Survey&lt;/pattern&gt;&lt;template&gt;Health is important to my success&lt;/template&gt;&lt;/category&gt;</v>
      </c>
      <c r="F102" t="str">
        <f>" &lt;li&gt; " &amp;B102 &amp; "&lt;reply&gt;
	            &lt;text&gt;yes&lt;/text&gt;
	            &lt;postback&gt;survey yes&lt;/postback&gt;
            &lt;/reply&gt;
              &lt;reply&gt;
	            &lt;text&gt;no&lt;/text&gt;
	            &lt;postback&gt;survey no&lt;/postback&gt;
            &lt;/reply&gt;
	                &lt;/li&gt;"</f>
        <v xml:space="preserve"> &lt;li&gt; Health is important to my success&lt;reply&gt;
	            &lt;text&gt;yes&lt;/text&gt;
	            &lt;postback&gt;survey yes&lt;/postback&gt;
            &lt;/reply&gt;
              &lt;reply&gt;
	            &lt;text&gt;no&lt;/text&gt;
	            &lt;postback&gt;survey no&lt;/postback&gt;
            &lt;/reply&gt;
	                &lt;/li&gt;</v>
      </c>
    </row>
    <row r="103" spans="1:6">
      <c r="A103" t="s">
        <v>159</v>
      </c>
      <c r="B103" t="s">
        <v>171</v>
      </c>
      <c r="E103" t="str">
        <f t="shared" si="3"/>
        <v>&lt;category&gt;&lt;pattern&gt;PrEP Survey&lt;/pattern&gt;&lt;template&gt;I know a lot about PrEP&lt;/template&gt;&lt;/category&gt;</v>
      </c>
      <c r="F103" t="str">
        <f>" &lt;li&gt; " &amp;B103 &amp; "&lt;reply&gt;
	            &lt;text&gt;yes&lt;/text&gt;
	            &lt;postback&gt;survey yes&lt;/postback&gt;
            &lt;/reply&gt;
              &lt;reply&gt;
	            &lt;text&gt;no&lt;/text&gt;
	            &lt;postback&gt;survey no&lt;/postback&gt;
            &lt;/reply&gt;
	                &lt;/li&gt;"</f>
        <v xml:space="preserve"> &lt;li&gt; I know a lot about PrEP&lt;reply&gt;
	            &lt;text&gt;yes&lt;/text&gt;
	            &lt;postback&gt;survey yes&lt;/postback&gt;
            &lt;/reply&gt;
              &lt;reply&gt;
	            &lt;text&gt;no&lt;/text&gt;
	            &lt;postback&gt;survey no&lt;/postback&gt;
            &lt;/reply&gt;
	                &lt;/li&gt;</v>
      </c>
    </row>
    <row r="104" spans="1:6">
      <c r="A104" t="s">
        <v>159</v>
      </c>
      <c r="B104" t="s">
        <v>172</v>
      </c>
      <c r="E104" t="str">
        <f t="shared" si="3"/>
        <v>&lt;category&gt;&lt;pattern&gt;PrEP Survey&lt;/pattern&gt;&lt;template&gt;I know the difference between PEP and PrEP&lt;/template&gt;&lt;/category&gt;</v>
      </c>
      <c r="F104" t="str">
        <f>" &lt;li&gt; " &amp;B104 &amp; "&lt;reply&gt;
	            &lt;text&gt;yes&lt;/text&gt;
	            &lt;postback&gt;survey yes&lt;/postback&gt;
            &lt;/reply&gt;
              &lt;reply&gt;
	            &lt;text&gt;no&lt;/text&gt;
	            &lt;postback&gt;survey no&lt;/postback&gt;
            &lt;/reply&gt;
	                &lt;/li&gt;"</f>
        <v xml:space="preserve"> &lt;li&gt; I know the difference between PEP and PrEP&lt;reply&gt;
	            &lt;text&gt;yes&lt;/text&gt;
	            &lt;postback&gt;survey yes&lt;/postback&gt;
            &lt;/reply&gt;
              &lt;reply&gt;
	            &lt;text&gt;no&lt;/text&gt;
	            &lt;postback&gt;survey no&lt;/postback&gt;
            &lt;/reply&gt;
	                &lt;/li&gt;</v>
      </c>
    </row>
    <row r="105" spans="1:6">
      <c r="A105" t="s">
        <v>159</v>
      </c>
      <c r="B105" t="s">
        <v>173</v>
      </c>
      <c r="E105" t="str">
        <f t="shared" si="3"/>
        <v>&lt;category&gt;&lt;pattern&gt;PrEP Survey&lt;/pattern&gt;&lt;template&gt;Most of my friends and family know what PrEP is&lt;/template&gt;&lt;/category&gt;</v>
      </c>
      <c r="F105" t="str">
        <f>" &lt;li&gt; " &amp;B105 &amp; "&lt;reply&gt;
	            &lt;text&gt;yes&lt;/text&gt;
	            &lt;postback&gt;survey yes&lt;/postback&gt;
            &lt;/reply&gt;
              &lt;reply&gt;
	            &lt;text&gt;no&lt;/text&gt;
	            &lt;postback&gt;survey no&lt;/postback&gt;
            &lt;/reply&gt;
	                &lt;/li&gt;"</f>
        <v xml:space="preserve"> &lt;li&gt; Most of my friends and family know what PrEP is&lt;reply&gt;
	            &lt;text&gt;yes&lt;/text&gt;
	            &lt;postback&gt;survey yes&lt;/postback&gt;
            &lt;/reply&gt;
              &lt;reply&gt;
	            &lt;text&gt;no&lt;/text&gt;
	            &lt;postback&gt;survey no&lt;/postback&gt;
            &lt;/reply&gt;
	                &lt;/li&gt;</v>
      </c>
    </row>
    <row r="106" spans="1:6">
      <c r="A106" t="s">
        <v>159</v>
      </c>
      <c r="B106" t="s">
        <v>174</v>
      </c>
      <c r="E106" t="str">
        <f t="shared" si="3"/>
        <v>&lt;category&gt;&lt;pattern&gt;PrEP Survey&lt;/pattern&gt;&lt;template&gt;I know people that use PrEP&lt;/template&gt;&lt;/category&gt;</v>
      </c>
      <c r="F106" t="str">
        <f>" &lt;li&gt; " &amp;B106 &amp; "&lt;reply&gt;
	            &lt;text&gt;yes&lt;/text&gt;
	            &lt;postback&gt;survey yes&lt;/postback&gt;
            &lt;/reply&gt;
              &lt;reply&gt;
	            &lt;text&gt;no&lt;/text&gt;
	            &lt;postback&gt;survey no&lt;/postback&gt;
            &lt;/reply&gt;
	                &lt;/li&gt;"</f>
        <v xml:space="preserve"> &lt;li&gt; I know people that use PrEP&lt;reply&gt;
	            &lt;text&gt;yes&lt;/text&gt;
	            &lt;postback&gt;survey yes&lt;/postback&gt;
            &lt;/reply&gt;
              &lt;reply&gt;
	            &lt;text&gt;no&lt;/text&gt;
	            &lt;postback&gt;survey no&lt;/postback&gt;
            &lt;/reply&gt;
	                &lt;/li&gt;</v>
      </c>
    </row>
    <row r="107" spans="1:6">
      <c r="A107" t="s">
        <v>159</v>
      </c>
      <c r="B107" t="s">
        <v>175</v>
      </c>
      <c r="E107" t="str">
        <f t="shared" si="3"/>
        <v>&lt;category&gt;&lt;pattern&gt;PrEP Survey&lt;/pattern&gt;&lt;template&gt;I'm interested in learning about ways to prevent HIV&lt;/template&gt;&lt;/category&gt;</v>
      </c>
      <c r="F107" t="str">
        <f>" &lt;li&gt; " &amp;B107 &amp; "&lt;reply&gt;
	            &lt;text&gt;yes&lt;/text&gt;
	            &lt;postback&gt;survey yes&lt;/postback&gt;
            &lt;/reply&gt;
              &lt;reply&gt;
	            &lt;text&gt;no&lt;/text&gt;
	            &lt;postback&gt;survey no&lt;/postback&gt;
            &lt;/reply&gt;
	                &lt;/li&gt;"</f>
        <v xml:space="preserve"> &lt;li&gt; I'm interested in learning about ways to prevent HIV&lt;reply&gt;
	            &lt;text&gt;yes&lt;/text&gt;
	            &lt;postback&gt;survey yes&lt;/postback&gt;
            &lt;/reply&gt;
              &lt;reply&gt;
	            &lt;text&gt;no&lt;/text&gt;
	            &lt;postback&gt;survey no&lt;/postback&gt;
            &lt;/reply&gt;
	                &lt;/li&gt;</v>
      </c>
    </row>
    <row r="108" spans="1:6">
      <c r="A108" t="s">
        <v>159</v>
      </c>
      <c r="B108" t="s">
        <v>176</v>
      </c>
      <c r="E108" t="str">
        <f t="shared" si="3"/>
        <v>&lt;category&gt;&lt;pattern&gt;PrEP Survey&lt;/pattern&gt;&lt;template&gt;I normally get health – related information from friends and family&lt;/template&gt;&lt;/category&gt;</v>
      </c>
      <c r="F108" t="str">
        <f>" &lt;li&gt; " &amp;B108 &amp; "&lt;reply&gt;
	            &lt;text&gt;yes&lt;/text&gt;
	            &lt;postback&gt;survey yes&lt;/postback&gt;
            &lt;/reply&gt;
              &lt;reply&gt;
	            &lt;text&gt;no&lt;/text&gt;
	            &lt;postback&gt;survey no&lt;/postback&gt;
            &lt;/reply&gt;
	                &lt;/li&gt;"</f>
        <v xml:space="preserve"> &lt;li&gt; I normally get health – related information from friends and family&lt;reply&gt;
	            &lt;text&gt;yes&lt;/text&gt;
	            &lt;postback&gt;survey yes&lt;/postback&gt;
            &lt;/reply&gt;
              &lt;reply&gt;
	            &lt;text&gt;no&lt;/text&gt;
	            &lt;postback&gt;survey no&lt;/postback&gt;
            &lt;/reply&gt;
	                &lt;/li&gt;</v>
      </c>
    </row>
    <row r="109" spans="1:6">
      <c r="A109" t="s">
        <v>159</v>
      </c>
      <c r="B109" t="s">
        <v>177</v>
      </c>
      <c r="E109" t="str">
        <f t="shared" si="3"/>
        <v>&lt;category&gt;&lt;pattern&gt;PrEP Survey&lt;/pattern&gt;&lt;template&gt;I use the internet and books to get health information&lt;/template&gt;&lt;/category&gt;</v>
      </c>
      <c r="F109" t="str">
        <f>" &lt;li&gt; " &amp;B109 &amp; "&lt;reply&gt;
	            &lt;text&gt;yes&lt;/text&gt;
	            &lt;postback&gt;survey yes&lt;/postback&gt;
            &lt;/reply&gt;
              &lt;reply&gt;
	            &lt;text&gt;no&lt;/text&gt;
	            &lt;postback&gt;survey no&lt;/postback&gt;
            &lt;/reply&gt;
	                &lt;/li&gt;"</f>
        <v xml:space="preserve"> &lt;li&gt; I use the internet and books to get health information&lt;reply&gt;
	            &lt;text&gt;yes&lt;/text&gt;
	            &lt;postback&gt;survey yes&lt;/postback&gt;
            &lt;/reply&gt;
              &lt;reply&gt;
	            &lt;text&gt;no&lt;/text&gt;
	            &lt;postback&gt;survey no&lt;/postback&gt;
            &lt;/reply&gt;
	                &lt;/li&gt;</v>
      </c>
    </row>
    <row r="110" spans="1:6">
      <c r="A110" t="s">
        <v>159</v>
      </c>
      <c r="B110" t="s">
        <v>178</v>
      </c>
      <c r="E110" t="str">
        <f t="shared" si="3"/>
        <v>&lt;category&gt;&lt;pattern&gt;PrEP Survey&lt;/pattern&gt;&lt;template&gt;I get my health information from doctors and health care workers&lt;/template&gt;&lt;/category&gt;</v>
      </c>
      <c r="F110" t="str">
        <f>" &lt;li&gt; " &amp;B110 &amp; "&lt;reply&gt;
	            &lt;text&gt;yes&lt;/text&gt;
	            &lt;postback&gt;survey yes&lt;/postback&gt;
            &lt;/reply&gt;
              &lt;reply&gt;
	            &lt;text&gt;no&lt;/text&gt;
	            &lt;postback&gt;survey no&lt;/postback&gt;
            &lt;/reply&gt;
	                &lt;/li&gt;"</f>
        <v xml:space="preserve"> &lt;li&gt; I get my health information from doctors and health care workers&lt;reply&gt;
	            &lt;text&gt;yes&lt;/text&gt;
	            &lt;postback&gt;survey yes&lt;/postback&gt;
            &lt;/reply&gt;
              &lt;reply&gt;
	            &lt;text&gt;no&lt;/text&gt;
	            &lt;postback&gt;survey no&lt;/postback&gt;
            &lt;/reply&gt;
	                &lt;/li&gt;</v>
      </c>
    </row>
    <row r="111" spans="1:6">
      <c r="A111" t="s">
        <v>159</v>
      </c>
      <c r="B111" t="s">
        <v>179</v>
      </c>
      <c r="E111" t="str">
        <f t="shared" si="3"/>
        <v>&lt;category&gt;&lt;pattern&gt;PrEP Survey&lt;/pattern&gt;&lt;template&gt;I feel comfortable reading health care materials.&lt;/template&gt;&lt;/category&gt;</v>
      </c>
      <c r="F111" t="str">
        <f>" &lt;li&gt; " &amp;B111 &amp; "&lt;reply&gt;
	            &lt;text&gt;yes&lt;/text&gt;
	            &lt;postback&gt;survey yes&lt;/postback&gt;
            &lt;/reply&gt;
              &lt;reply&gt;
	            &lt;text&gt;no&lt;/text&gt;
	            &lt;postback&gt;survey no&lt;/postback&gt;
            &lt;/reply&gt;
	                &lt;/li&gt;"</f>
        <v xml:space="preserve"> &lt;li&gt; I feel comfortable reading health care materials.&lt;reply&gt;
	            &lt;text&gt;yes&lt;/text&gt;
	            &lt;postback&gt;survey yes&lt;/postback&gt;
            &lt;/reply&gt;
              &lt;reply&gt;
	            &lt;text&gt;no&lt;/text&gt;
	            &lt;postback&gt;survey no&lt;/postback&gt;
            &lt;/reply&gt;
	                &lt;/li&gt;</v>
      </c>
    </row>
    <row r="112" spans="1:6">
      <c r="A112" t="s">
        <v>159</v>
      </c>
      <c r="B112" t="s">
        <v>180</v>
      </c>
      <c r="E112" t="str">
        <f t="shared" si="3"/>
        <v>&lt;category&gt;&lt;pattern&gt;PrEP Survey&lt;/pattern&gt;&lt;template&gt;I do NOT have a lot of access to information related to my health&lt;/template&gt;&lt;/category&gt;</v>
      </c>
      <c r="F112" t="str">
        <f>" &lt;li&gt; " &amp;B112 &amp; "&lt;reply&gt;
	            &lt;text&gt;yes&lt;/text&gt;
	            &lt;postback&gt;survey yes&lt;/postback&gt;
            &lt;/reply&gt;
              &lt;reply&gt;
	            &lt;text&gt;no&lt;/text&gt;
	            &lt;postback&gt;survey no&lt;/postback&gt;
            &lt;/reply&gt;
	                &lt;/li&gt;"</f>
        <v xml:space="preserve"> &lt;li&gt; I do NOT have a lot of access to information related to my health&lt;reply&gt;
	            &lt;text&gt;yes&lt;/text&gt;
	            &lt;postback&gt;survey yes&lt;/postback&gt;
            &lt;/reply&gt;
              &lt;reply&gt;
	            &lt;text&gt;no&lt;/text&gt;
	            &lt;postback&gt;survey no&lt;/postback&gt;
            &lt;/reply&gt;
	                &lt;/li&gt;</v>
      </c>
    </row>
    <row r="113" spans="1:6">
      <c r="A113" t="s">
        <v>159</v>
      </c>
      <c r="B113" t="s">
        <v>181</v>
      </c>
      <c r="E113" t="str">
        <f t="shared" si="3"/>
        <v>&lt;category&gt;&lt;pattern&gt;PrEP Survey&lt;/pattern&gt;&lt;template&gt;I prefer to get information from&lt;/template&gt;&lt;/category&gt;</v>
      </c>
      <c r="F113" t="str">
        <f>" &lt;li&gt; " &amp;B113 &amp; "&lt;reply&gt;
	            &lt;text&gt;yes&lt;/text&gt;
	            &lt;postback&gt;survey yes&lt;/postback&gt;
            &lt;/reply&gt;
              &lt;reply&gt;
	            &lt;text&gt;no&lt;/text&gt;
	            &lt;postback&gt;survey no&lt;/postback&gt;
            &lt;/reply&gt;
	                &lt;/li&gt;"</f>
        <v xml:space="preserve"> &lt;li&gt; I prefer to get information from&lt;reply&gt;
	            &lt;text&gt;yes&lt;/text&gt;
	            &lt;postback&gt;survey yes&lt;/postback&gt;
            &lt;/reply&gt;
              &lt;reply&gt;
	            &lt;text&gt;no&lt;/text&gt;
	            &lt;postback&gt;survey no&lt;/postback&gt;
            &lt;/reply&gt;
	                &lt;/li&gt;</v>
      </c>
    </row>
    <row r="114" spans="1:6">
      <c r="A114" t="s">
        <v>159</v>
      </c>
      <c r="B114" t="s">
        <v>182</v>
      </c>
      <c r="E114" t="str">
        <f t="shared" si="3"/>
        <v>&lt;category&gt;&lt;pattern&gt;PrEP Survey&lt;/pattern&gt;&lt;template&gt;Health information is not important for young people.&lt;/template&gt;&lt;/category&gt;</v>
      </c>
      <c r="F114" t="str">
        <f>" &lt;li&gt; " &amp;B114 &amp; "&lt;reply&gt;
	            &lt;text&gt;yes&lt;/text&gt;
	            &lt;postback&gt;survey yes&lt;/postback&gt;
            &lt;/reply&gt;
              &lt;reply&gt;
	            &lt;text&gt;no&lt;/text&gt;
	            &lt;postback&gt;survey no&lt;/postback&gt;
            &lt;/reply&gt;
	                &lt;/li&gt;"</f>
        <v xml:space="preserve"> &lt;li&gt; Health information is not important for young people.&lt;reply&gt;
	            &lt;text&gt;yes&lt;/text&gt;
	            &lt;postback&gt;survey yes&lt;/postback&gt;
            &lt;/reply&gt;
              &lt;reply&gt;
	            &lt;text&gt;no&lt;/text&gt;
	            &lt;postback&gt;survey no&lt;/postback&gt;
            &lt;/reply&gt;
	                &lt;/li&gt;</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5574-F0F1-44E2-9EF6-B32B29B0407F}">
  <dimension ref="A1:D39"/>
  <sheetViews>
    <sheetView workbookViewId="0">
      <selection activeCell="B11" sqref="B11"/>
    </sheetView>
  </sheetViews>
  <sheetFormatPr defaultRowHeight="15"/>
  <cols>
    <col min="1" max="1" width="22.5703125" customWidth="1"/>
    <col min="2" max="2" width="55.42578125" customWidth="1"/>
    <col min="3" max="3" width="18.5703125" customWidth="1"/>
    <col min="4" max="4" width="52.7109375" customWidth="1"/>
  </cols>
  <sheetData>
    <row r="1" spans="1:4">
      <c r="A1" t="s">
        <v>0</v>
      </c>
      <c r="B1" t="s">
        <v>1</v>
      </c>
      <c r="C1" t="s">
        <v>228</v>
      </c>
      <c r="D1" t="s">
        <v>462</v>
      </c>
    </row>
    <row r="2" spans="1:4">
      <c r="A2" t="s">
        <v>3</v>
      </c>
      <c r="B2" t="s">
        <v>4</v>
      </c>
      <c r="D2" t="str">
        <f>"&lt;li&gt;"&amp; B2 &amp; "&lt;/li&gt;"</f>
        <v>&lt;li&gt;What are the symptoms?&lt;/li&gt;</v>
      </c>
    </row>
    <row r="3" spans="1:4">
      <c r="A3" t="s">
        <v>3</v>
      </c>
      <c r="B3" t="s">
        <v>5</v>
      </c>
      <c r="D3" t="str">
        <f t="shared" ref="D3:D39" si="0">"&lt;li&gt;"&amp; B3 &amp; "&lt;/li&gt;"</f>
        <v>&lt;li&gt;How does it affect the body?&lt;/li&gt;</v>
      </c>
    </row>
    <row r="4" spans="1:4">
      <c r="A4" t="s">
        <v>3</v>
      </c>
      <c r="B4" t="s">
        <v>6</v>
      </c>
      <c r="D4" t="str">
        <f t="shared" si="0"/>
        <v>&lt;li&gt;How likely is it that it will get worse?&lt;/li&gt;</v>
      </c>
    </row>
    <row r="5" spans="1:4">
      <c r="A5" t="s">
        <v>3</v>
      </c>
      <c r="B5" t="s">
        <v>7</v>
      </c>
      <c r="D5" t="str">
        <f t="shared" si="0"/>
        <v>&lt;li&gt;What happens over time?&lt;/li&gt;</v>
      </c>
    </row>
    <row r="6" spans="1:4">
      <c r="A6" t="s">
        <v>8</v>
      </c>
      <c r="B6" t="s">
        <v>469</v>
      </c>
      <c r="D6" t="str">
        <f t="shared" si="0"/>
        <v>&lt;li&gt;What type of organism is HIV?&lt;/li&gt;</v>
      </c>
    </row>
    <row r="7" spans="1:4">
      <c r="A7" t="s">
        <v>8</v>
      </c>
      <c r="B7" t="s">
        <v>9</v>
      </c>
      <c r="D7" t="str">
        <f t="shared" si="0"/>
        <v>&lt;li&gt;What is it called (scientific name and commonly used names)?&lt;/li&gt;</v>
      </c>
    </row>
    <row r="8" spans="1:4">
      <c r="A8" t="s">
        <v>8</v>
      </c>
      <c r="B8" t="s">
        <v>10</v>
      </c>
      <c r="D8" t="str">
        <f t="shared" si="0"/>
        <v>&lt;li&gt;Where does it live in the human body?&lt;/li&gt;</v>
      </c>
    </row>
    <row r="9" spans="1:4">
      <c r="A9" t="s">
        <v>8</v>
      </c>
      <c r="B9" t="s">
        <v>11</v>
      </c>
      <c r="D9" t="str">
        <f t="shared" si="0"/>
        <v>&lt;li&gt;How does it multiply?&lt;/li&gt;</v>
      </c>
    </row>
    <row r="10" spans="1:4">
      <c r="A10" t="s">
        <v>12</v>
      </c>
      <c r="B10" t="s">
        <v>13</v>
      </c>
      <c r="D10" t="str">
        <f t="shared" si="0"/>
        <v>&lt;li&gt;How can it be detected?&lt;/li&gt;</v>
      </c>
    </row>
    <row r="11" spans="1:4">
      <c r="A11" t="s">
        <v>12</v>
      </c>
      <c r="B11" t="s">
        <v>14</v>
      </c>
      <c r="D11" t="str">
        <f t="shared" si="0"/>
        <v>&lt;li&gt;How is the test done?&lt;/li&gt;</v>
      </c>
    </row>
    <row r="12" spans="1:4">
      <c r="A12" t="s">
        <v>12</v>
      </c>
      <c r="B12" t="s">
        <v>15</v>
      </c>
      <c r="D12" t="str">
        <f t="shared" si="0"/>
        <v>&lt;li&gt;Who can do the test?&lt;/li&gt;</v>
      </c>
    </row>
    <row r="13" spans="1:4">
      <c r="A13" t="s">
        <v>12</v>
      </c>
      <c r="B13" t="s">
        <v>16</v>
      </c>
      <c r="D13" t="str">
        <f t="shared" si="0"/>
        <v>&lt;li&gt;What next if the result is positive?&lt;/li&gt;</v>
      </c>
    </row>
    <row r="14" spans="1:4">
      <c r="A14" t="s">
        <v>12</v>
      </c>
      <c r="B14" t="s">
        <v>17</v>
      </c>
      <c r="D14" t="str">
        <f t="shared" si="0"/>
        <v>&lt;li&gt;What next if the result is negative?&lt;/li&gt;</v>
      </c>
    </row>
    <row r="15" spans="1:4">
      <c r="A15" t="s">
        <v>12</v>
      </c>
      <c r="B15" t="s">
        <v>18</v>
      </c>
      <c r="D15" t="str">
        <f t="shared" si="0"/>
        <v>&lt;li&gt;Where can I get tested and how much does it cost?&lt;/li&gt;</v>
      </c>
    </row>
    <row r="16" spans="1:4">
      <c r="A16" t="s">
        <v>12</v>
      </c>
      <c r="B16" t="s">
        <v>19</v>
      </c>
      <c r="D16" t="str">
        <f t="shared" si="0"/>
        <v>&lt;li&gt;Is the test anonymous?&lt;/li&gt;</v>
      </c>
    </row>
    <row r="17" spans="1:4">
      <c r="A17" t="s">
        <v>12</v>
      </c>
      <c r="B17" t="s">
        <v>20</v>
      </c>
      <c r="D17" t="str">
        <f t="shared" si="0"/>
        <v>&lt;li&gt;Are the results confidential?&lt;/li&gt;</v>
      </c>
    </row>
    <row r="18" spans="1:4">
      <c r="A18" t="s">
        <v>12</v>
      </c>
      <c r="B18" t="s">
        <v>21</v>
      </c>
      <c r="D18" t="str">
        <f t="shared" si="0"/>
        <v>&lt;li&gt;Can I take the test at home?&lt;/li&gt;</v>
      </c>
    </row>
    <row r="19" spans="1:4">
      <c r="A19" t="s">
        <v>215</v>
      </c>
      <c r="B19" t="s">
        <v>214</v>
      </c>
      <c r="D19" t="str">
        <f t="shared" si="0"/>
        <v>&lt;li&gt;How likely am I to get HIV&lt;/li&gt;</v>
      </c>
    </row>
    <row r="20" spans="1:4">
      <c r="A20" t="s">
        <v>215</v>
      </c>
      <c r="B20" t="s">
        <v>216</v>
      </c>
      <c r="D20" t="str">
        <f t="shared" si="0"/>
        <v>&lt;li&gt;It's impossible fo me to get HIV&lt;/li&gt;</v>
      </c>
    </row>
    <row r="21" spans="1:4">
      <c r="A21" t="s">
        <v>215</v>
      </c>
      <c r="B21" t="s">
        <v>217</v>
      </c>
      <c r="D21" t="str">
        <f t="shared" si="0"/>
        <v>&lt;li&gt;I'm much more likely to ___ than get HIV&lt;/li&gt;</v>
      </c>
    </row>
    <row r="22" spans="1:4">
      <c r="A22" t="s">
        <v>22</v>
      </c>
      <c r="B22" t="s">
        <v>23</v>
      </c>
      <c r="D22" t="str">
        <f t="shared" si="0"/>
        <v>&lt;li&gt;How can it be transmitted?&lt;/li&gt;</v>
      </c>
    </row>
    <row r="23" spans="1:4">
      <c r="A23" t="s">
        <v>22</v>
      </c>
      <c r="B23" t="s">
        <v>24</v>
      </c>
      <c r="D23" t="str">
        <f t="shared" si="0"/>
        <v>&lt;li&gt;How is it most commonly transmitted?&lt;/li&gt;</v>
      </c>
    </row>
    <row r="24" spans="1:4">
      <c r="A24" t="s">
        <v>22</v>
      </c>
      <c r="B24" t="s">
        <v>25</v>
      </c>
      <c r="D24" t="str">
        <f t="shared" si="0"/>
        <v>&lt;li&gt;What is the level of risk for different transmission routes?&lt;/li&gt;</v>
      </c>
    </row>
    <row r="25" spans="1:4">
      <c r="A25" t="s">
        <v>22</v>
      </c>
      <c r="B25" t="s">
        <v>26</v>
      </c>
      <c r="D25" t="str">
        <f t="shared" si="0"/>
        <v>&lt;li&gt;Is a vaccine available?&lt;/li&gt;</v>
      </c>
    </row>
    <row r="26" spans="1:4">
      <c r="A26" t="s">
        <v>22</v>
      </c>
      <c r="B26" t="s">
        <v>27</v>
      </c>
      <c r="D26" t="str">
        <f t="shared" si="0"/>
        <v>&lt;li&gt;How can transmission and infection be prevented? (Condoms, successful ART, PrEP and other&lt;/li&gt;</v>
      </c>
    </row>
    <row r="27" spans="1:4">
      <c r="A27" t="s">
        <v>22</v>
      </c>
      <c r="B27" t="s">
        <v>28</v>
      </c>
      <c r="D27" t="str">
        <f t="shared" si="0"/>
        <v>&lt;li&gt;interventions)&lt;/li&gt;</v>
      </c>
    </row>
    <row r="28" spans="1:4">
      <c r="A28" t="s">
        <v>22</v>
      </c>
      <c r="B28" t="s">
        <v>29</v>
      </c>
      <c r="D28" t="str">
        <f t="shared" si="0"/>
        <v>&lt;li&gt;How can the risk be managed or reduced?&lt;/li&gt;</v>
      </c>
    </row>
    <row r="29" spans="1:4">
      <c r="A29" t="s">
        <v>30</v>
      </c>
      <c r="B29" t="s">
        <v>31</v>
      </c>
      <c r="D29" t="str">
        <f t="shared" si="0"/>
        <v>&lt;li&gt;What treatments are available (including post-exposure prophylaxis for HIV and Hep B)?&lt;/li&gt;</v>
      </c>
    </row>
    <row r="30" spans="1:4">
      <c r="A30" t="s">
        <v>30</v>
      </c>
      <c r="B30" t="s">
        <v>32</v>
      </c>
      <c r="D30" t="str">
        <f t="shared" si="0"/>
        <v>&lt;li&gt;Is the treatment a cure?&lt;/li&gt;</v>
      </c>
    </row>
    <row r="31" spans="1:4">
      <c r="A31" t="s">
        <v>30</v>
      </c>
      <c r="B31" t="s">
        <v>33</v>
      </c>
      <c r="D31" t="str">
        <f t="shared" si="0"/>
        <v>&lt;li&gt;What does the treatment achieve?&lt;/li&gt;</v>
      </c>
    </row>
    <row r="32" spans="1:4">
      <c r="A32" t="s">
        <v>30</v>
      </c>
      <c r="B32" t="s">
        <v>34</v>
      </c>
      <c r="D32" t="str">
        <f t="shared" si="0"/>
        <v>&lt;li&gt;How is it administered and how long does it take to complete?&lt;/li&gt;</v>
      </c>
    </row>
    <row r="33" spans="1:4">
      <c r="A33" t="s">
        <v>30</v>
      </c>
      <c r="B33" t="s">
        <v>35</v>
      </c>
      <c r="D33" t="str">
        <f t="shared" si="0"/>
        <v>&lt;li&gt;How long is it effective?&lt;/li&gt;</v>
      </c>
    </row>
    <row r="34" spans="1:4">
      <c r="A34" t="s">
        <v>30</v>
      </c>
      <c r="B34" t="s">
        <v>36</v>
      </c>
      <c r="D34" t="str">
        <f t="shared" si="0"/>
        <v>&lt;li&gt;What are the potential side effects, and how likely are they?&lt;/li&gt;</v>
      </c>
    </row>
    <row r="35" spans="1:4">
      <c r="A35" t="s">
        <v>30</v>
      </c>
      <c r="B35" t="s">
        <v>37</v>
      </c>
      <c r="D35" t="str">
        <f t="shared" si="0"/>
        <v>&lt;li&gt;Where are post-exposure prophylaxis and treatment available, and what are the costs?&lt;/li&gt;</v>
      </c>
    </row>
    <row r="36" spans="1:4">
      <c r="A36" t="s">
        <v>470</v>
      </c>
      <c r="B36" t="s">
        <v>230</v>
      </c>
      <c r="D36" t="str">
        <f t="shared" si="0"/>
        <v>&lt;li&gt;Can I get PEP for free?&lt;/li&gt;</v>
      </c>
    </row>
    <row r="37" spans="1:4">
      <c r="A37" t="s">
        <v>470</v>
      </c>
      <c r="B37" t="s">
        <v>231</v>
      </c>
      <c r="D37" t="str">
        <f t="shared" si="0"/>
        <v>&lt;li&gt;Is post exposure prophylaxis expensive?&lt;/li&gt;</v>
      </c>
    </row>
    <row r="38" spans="1:4">
      <c r="A38" t="s">
        <v>470</v>
      </c>
      <c r="B38" t="s">
        <v>232</v>
      </c>
      <c r="D38" t="str">
        <f t="shared" si="0"/>
        <v>&lt;li&gt;Where can I find pep?&lt;/li&gt;</v>
      </c>
    </row>
    <row r="39" spans="1:4">
      <c r="A39" t="s">
        <v>470</v>
      </c>
      <c r="B39" t="s">
        <v>233</v>
      </c>
      <c r="D39" t="str">
        <f t="shared" si="0"/>
        <v>&lt;li&gt;Where can I get pep pills?&lt;/li&gt;</v>
      </c>
    </row>
  </sheetData>
  <sortState xmlns:xlrd2="http://schemas.microsoft.com/office/spreadsheetml/2017/richdata2" ref="B36:B42">
    <sortCondition ref="B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05C8-B99A-4185-9638-36CC5E0F5B0F}">
  <dimension ref="A1:D27"/>
  <sheetViews>
    <sheetView workbookViewId="0">
      <selection activeCell="D2" sqref="D2"/>
    </sheetView>
  </sheetViews>
  <sheetFormatPr defaultRowHeight="15"/>
  <cols>
    <col min="3" max="3" width="76.5703125" customWidth="1"/>
    <col min="4" max="4" width="64.42578125" customWidth="1"/>
  </cols>
  <sheetData>
    <row r="1" spans="1:4">
      <c r="A1" t="s">
        <v>226</v>
      </c>
      <c r="B1" t="s">
        <v>227</v>
      </c>
      <c r="C1" t="s">
        <v>228</v>
      </c>
      <c r="D1" t="s">
        <v>229</v>
      </c>
    </row>
    <row r="2" spans="1:4">
      <c r="A2">
        <v>100</v>
      </c>
      <c r="B2" t="s">
        <v>261</v>
      </c>
      <c r="C2" t="s">
        <v>235</v>
      </c>
      <c r="D2" t="str">
        <f>"&lt;li&gt;"&amp; C2 &amp; "&lt;/li&gt;"</f>
        <v>&lt;li&gt;“HIV is a complex situation that’s sure to bring out the best and the worst in people.” (Niki de St. Phalle)&lt;/li&gt;</v>
      </c>
    </row>
    <row r="3" spans="1:4">
      <c r="A3">
        <v>100</v>
      </c>
      <c r="B3" t="s">
        <v>261</v>
      </c>
      <c r="C3" t="s">
        <v>236</v>
      </c>
      <c r="D3" t="str">
        <f t="shared" ref="D3:D27" si="0">"&lt;li&gt;"&amp; C3 &amp; "&lt;/li&gt;"</f>
        <v>&lt;li&gt;“HIV is a horrible disease, and the people who catch it deserve compassion.” (Sam Kinison)&lt;/li&gt;</v>
      </c>
    </row>
    <row r="4" spans="1:4">
      <c r="A4">
        <v>100</v>
      </c>
      <c r="B4" t="s">
        <v>261</v>
      </c>
      <c r="C4" t="s">
        <v>237</v>
      </c>
      <c r="D4" t="str">
        <f t="shared" si="0"/>
        <v>&lt;li&gt;“HIV is a judgment we have brought upon ourselves.” (Mary Whitehouse)&lt;/li&gt;</v>
      </c>
    </row>
    <row r="5" spans="1:4">
      <c r="A5">
        <v>100</v>
      </c>
      <c r="B5" t="s">
        <v>261</v>
      </c>
      <c r="C5" t="s">
        <v>238</v>
      </c>
      <c r="D5" t="str">
        <f t="shared" si="0"/>
        <v>&lt;li&gt;“HIV is the revenge of the rainforest.” (Richard Preston)&lt;/li&gt;</v>
      </c>
    </row>
    <row r="6" spans="1:4">
      <c r="A6">
        <v>100</v>
      </c>
      <c r="B6" t="s">
        <v>261</v>
      </c>
      <c r="C6" t="s">
        <v>239</v>
      </c>
      <c r="D6" t="str">
        <f t="shared" si="0"/>
        <v>&lt;li&gt;“HIV itself is subject to incredible stigma.” (Bill Gates)&lt;/li&gt;</v>
      </c>
    </row>
    <row r="7" spans="1:4">
      <c r="A7">
        <v>100</v>
      </c>
      <c r="B7" t="s">
        <v>261</v>
      </c>
      <c r="C7" t="s">
        <v>240</v>
      </c>
      <c r="D7" t="str">
        <f t="shared" si="0"/>
        <v>&lt;li&gt;“HIV obliges people to think of sex as having, possibly, the direst consequences: suicide. Or murder.” (Susan Sontag)&lt;/li&gt;</v>
      </c>
    </row>
    <row r="8" spans="1:4">
      <c r="A8">
        <v>100</v>
      </c>
      <c r="B8" t="s">
        <v>261</v>
      </c>
      <c r="C8" t="s">
        <v>241</v>
      </c>
      <c r="D8" t="str">
        <f t="shared" si="0"/>
        <v>&lt;li&gt;“HIV today is not a death sentence. It can be treated as a chronic illness or a chronic disease.” (Yusuf Hamied)&lt;/li&gt;</v>
      </c>
    </row>
    <row r="9" spans="1:4">
      <c r="A9">
        <v>100</v>
      </c>
      <c r="B9" t="s">
        <v>261</v>
      </c>
      <c r="C9" t="s">
        <v>242</v>
      </c>
      <c r="D9" t="str">
        <f t="shared" si="0"/>
        <v>&lt;li&gt;“HIV was allowed to happen. It is a plague that need not have happened. It is a plague that could have been contained from the very beginning.” (Larry Kramer)&lt;/li&gt;</v>
      </c>
    </row>
    <row r="10" spans="1:4">
      <c r="A10">
        <v>100</v>
      </c>
      <c r="B10" t="s">
        <v>261</v>
      </c>
      <c r="C10" t="s">
        <v>243</v>
      </c>
      <c r="D10" t="str">
        <f t="shared" si="0"/>
        <v>&lt;li&gt;“As long as we do not know how the cell works, we don’t know the kind of havoc the HIV virus creates in the cell.” (Gunter Blobel)&lt;/li&gt;</v>
      </c>
    </row>
    <row r="11" spans="1:4">
      <c r="A11">
        <v>100</v>
      </c>
      <c r="B11" t="s">
        <v>261</v>
      </c>
      <c r="C11" t="s">
        <v>244</v>
      </c>
      <c r="D11" t="str">
        <f t="shared" si="0"/>
        <v>&lt;li&gt;“Give a child love, laughter and peace, not HIV.” (Nelson Mandela)&lt;/li&gt;</v>
      </c>
    </row>
    <row r="12" spans="1:4">
      <c r="A12">
        <v>100</v>
      </c>
      <c r="B12" t="s">
        <v>261</v>
      </c>
      <c r="C12" t="s">
        <v>245</v>
      </c>
      <c r="D12" t="str">
        <f t="shared" si="0"/>
        <v>&lt;li&gt;“I can cure HIV, and I will.” (Yahya Jammeh)&lt;/li&gt;</v>
      </c>
    </row>
    <row r="13" spans="1:4">
      <c r="A13">
        <v>100</v>
      </c>
      <c r="B13" t="s">
        <v>261</v>
      </c>
      <c r="C13" t="s">
        <v>246</v>
      </c>
      <c r="D13" t="str">
        <f t="shared" si="0"/>
        <v>&lt;li&gt;“I enjoy being the messenger for God in terms of letting people know about HIV and HIV.” (Magic Johnson)&lt;/li&gt;</v>
      </c>
    </row>
    <row r="14" spans="1:4">
      <c r="A14">
        <v>100</v>
      </c>
      <c r="B14" t="s">
        <v>261</v>
      </c>
      <c r="C14" t="s">
        <v>247</v>
      </c>
      <c r="D14" t="str">
        <f t="shared" si="0"/>
        <v>&lt;li&gt;“I fight HIV because it’s a killer disease, destroys the human race in all fields.” (Kenneth Kaunda)&lt;/li&gt;</v>
      </c>
    </row>
    <row r="15" spans="1:4">
      <c r="A15">
        <v>100</v>
      </c>
      <c r="B15" t="s">
        <v>261</v>
      </c>
      <c r="C15" t="s">
        <v>248</v>
      </c>
      <c r="D15" t="str">
        <f t="shared" si="0"/>
        <v>&lt;li&gt;“I have an HIV ribbon tattooed on my arm.” (Ryan Lewis)&lt;/li&gt;</v>
      </c>
    </row>
    <row r="16" spans="1:4">
      <c r="A16">
        <v>100</v>
      </c>
      <c r="B16" t="s">
        <v>261</v>
      </c>
      <c r="C16" t="s">
        <v>249</v>
      </c>
      <c r="D16" t="str">
        <f t="shared" si="0"/>
        <v>&lt;li&gt;“I have great trouble with the people who envision HIV as a punishment from God.” (Russell Johnson)&lt;/li&gt;</v>
      </c>
    </row>
    <row r="17" spans="1:4">
      <c r="A17">
        <v>100</v>
      </c>
      <c r="B17" t="s">
        <v>261</v>
      </c>
      <c r="C17" t="s">
        <v>250</v>
      </c>
      <c r="D17" t="str">
        <f t="shared" si="0"/>
        <v>&lt;li&gt;“I think HIV can be won. I think we can win this fight. It is winnable. But it means behavior change.” (Franklin Graham)&lt;/li&gt;</v>
      </c>
    </row>
    <row r="18" spans="1:4">
      <c r="A18">
        <v>100</v>
      </c>
      <c r="B18" t="s">
        <v>261</v>
      </c>
      <c r="C18" t="s">
        <v>251</v>
      </c>
      <c r="D18" t="str">
        <f t="shared" si="0"/>
        <v>&lt;li&gt;“If a country denies it has HIV, that country will inevitably become an even greater victim.” (Richard Holbrooke)&lt;/li&gt;</v>
      </c>
    </row>
    <row r="19" spans="1:4">
      <c r="A19">
        <v>100</v>
      </c>
      <c r="B19" t="s">
        <v>261</v>
      </c>
      <c r="C19" t="s">
        <v>252</v>
      </c>
      <c r="D19" t="str">
        <f t="shared" si="0"/>
        <v>&lt;li&gt;“People with HIV, cancer and other illnesses need free nonmedical support services.” (Marianne Williamson)&lt;/li&gt;</v>
      </c>
    </row>
    <row r="20" spans="1:4">
      <c r="A20">
        <v>100</v>
      </c>
      <c r="B20" t="s">
        <v>261</v>
      </c>
      <c r="C20" t="s">
        <v>253</v>
      </c>
      <c r="D20" t="str">
        <f t="shared" si="0"/>
        <v>&lt;li&gt;“Popular ideas about HIV are based on a hypothesis that does not stand up to scientific scrutiny.” (Nate Mendel)&lt;/li&gt;</v>
      </c>
    </row>
    <row r="21" spans="1:4">
      <c r="A21">
        <v>100</v>
      </c>
      <c r="B21" t="s">
        <v>261</v>
      </c>
      <c r="C21" t="s">
        <v>254</v>
      </c>
      <c r="D21" t="str">
        <f t="shared" si="0"/>
        <v>&lt;li&gt;“Rumors of sneezing, kissing, tears, sweat, and saliva spreading HIV caused people to panic.” (Ryan White)&lt;/li&gt;</v>
      </c>
    </row>
    <row r="22" spans="1:4">
      <c r="A22">
        <v>100</v>
      </c>
      <c r="B22" t="s">
        <v>261</v>
      </c>
      <c r="C22" t="s">
        <v>255</v>
      </c>
      <c r="D22" t="str">
        <f t="shared" si="0"/>
        <v>&lt;li&gt;“Small HIV to individuals, large aid to masses.” (Maria Mitchell)&lt;/li&gt;</v>
      </c>
    </row>
    <row r="23" spans="1:4">
      <c r="A23">
        <v>100</v>
      </c>
      <c r="B23" t="s">
        <v>261</v>
      </c>
      <c r="C23" t="s">
        <v>256</v>
      </c>
      <c r="D23" t="str">
        <f t="shared" si="0"/>
        <v>&lt;li&gt;“The HIV is a disease that is hard to talk about.” (Bill Gates)&lt;/li&gt;</v>
      </c>
    </row>
    <row r="24" spans="1:4">
      <c r="A24">
        <v>100</v>
      </c>
      <c r="B24" t="s">
        <v>261</v>
      </c>
      <c r="C24" t="s">
        <v>257</v>
      </c>
      <c r="D24" t="str">
        <f t="shared" si="0"/>
        <v>&lt;li&gt;“The HIV virus is not more powerful than God.” (Marianne Williamson)&lt;/li&gt;</v>
      </c>
    </row>
    <row r="25" spans="1:4">
      <c r="A25">
        <v>100</v>
      </c>
      <c r="B25" t="s">
        <v>261</v>
      </c>
      <c r="C25" t="s">
        <v>258</v>
      </c>
      <c r="D25" t="str">
        <f t="shared" si="0"/>
        <v>&lt;li&gt;“The pandemic of HIV is a gender-based disease.” (Stephen Lewis)&lt;/li&gt;</v>
      </c>
    </row>
    <row r="26" spans="1:4">
      <c r="A26">
        <v>100</v>
      </c>
      <c r="B26" t="s">
        <v>261</v>
      </c>
      <c r="C26" t="s">
        <v>259</v>
      </c>
      <c r="D26" t="str">
        <f t="shared" si="0"/>
        <v>&lt;li&gt;“This HIV stuff is pretty scary. I hope I don’t get it.” (Robert Mapplethorpe)&lt;/li&gt;</v>
      </c>
    </row>
    <row r="27" spans="1:4">
      <c r="A27">
        <v>100</v>
      </c>
      <c r="B27" t="s">
        <v>261</v>
      </c>
      <c r="C27" t="s">
        <v>260</v>
      </c>
      <c r="D27" t="str">
        <f t="shared" si="0"/>
        <v>&lt;li&gt;“You can’t be involved in healthcare without being involved in the battle against HIV.” (Paul Wolfowitz)&lt;/li&gt;</v>
      </c>
    </row>
  </sheetData>
  <sortState xmlns:xlrd2="http://schemas.microsoft.com/office/spreadsheetml/2017/richdata2" ref="A3:A107">
    <sortCondition ref="A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116D-B7E7-41B2-B148-0FC8FC34085E}">
  <dimension ref="A1:D37"/>
  <sheetViews>
    <sheetView workbookViewId="0">
      <selection activeCell="E4" sqref="E4"/>
    </sheetView>
  </sheetViews>
  <sheetFormatPr defaultRowHeight="15"/>
  <cols>
    <col min="1" max="1" width="9.140625" style="9"/>
    <col min="2" max="2" width="24.5703125" style="9" customWidth="1"/>
    <col min="3" max="3" width="37.5703125" style="11" customWidth="1"/>
    <col min="4" max="4" width="68.7109375" style="9" customWidth="1"/>
  </cols>
  <sheetData>
    <row r="1" spans="1:4">
      <c r="A1" s="9" t="s">
        <v>226</v>
      </c>
      <c r="B1" s="9" t="s">
        <v>227</v>
      </c>
      <c r="C1" s="11" t="s">
        <v>228</v>
      </c>
      <c r="D1" s="9" t="s">
        <v>229</v>
      </c>
    </row>
    <row r="2" spans="1:4" ht="60">
      <c r="A2" s="9">
        <v>1</v>
      </c>
      <c r="B2" s="9" t="s">
        <v>1703</v>
      </c>
      <c r="C2" s="11" t="s">
        <v>220</v>
      </c>
      <c r="D2" s="10" t="str">
        <f t="shared" ref="D2:D7" si="0">"&lt;category&gt;&lt;pattern&gt;# " &amp; B2 &amp; " #&lt;/pattern&gt;&lt;template&gt;" &amp; C2 &amp; "&lt;/template&gt;&lt;/category&gt;"</f>
        <v>&lt;category&gt;&lt;pattern&gt;# how # HIV  #&lt;/pattern&gt;&lt;template&gt;HIV is transmitted through the following bodily fluids: Blood, Semen, Pre-seminal fluid (pre-cum), Breast milk, Vaginal fluids, Anal mucous&lt;/template&gt;&lt;/category&gt;</v>
      </c>
    </row>
    <row r="3" spans="1:4" ht="135">
      <c r="A3" s="9">
        <v>1</v>
      </c>
      <c r="B3" s="9" t="s">
        <v>1702</v>
      </c>
      <c r="C3" s="11" t="s">
        <v>221</v>
      </c>
      <c r="D3" s="10" t="str">
        <f t="shared" si="0"/>
        <v>&lt;category&gt;&lt;pattern&gt;# sex #&lt;/pattern&gt;&lt;template&gt;When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system.&lt;/template&gt;&lt;/category&gt;</v>
      </c>
    </row>
    <row r="4" spans="1:4" ht="180">
      <c r="A4" s="9">
        <v>1</v>
      </c>
      <c r="B4" s="9" t="s">
        <v>474</v>
      </c>
      <c r="C4" s="11" t="s">
        <v>222</v>
      </c>
      <c r="D4" s="10" t="str">
        <f t="shared" si="0"/>
        <v>&lt;category&gt;&lt;pattern&gt;# drugs #&lt;/pattern&gt;&lt;template&gt;If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rare.&lt;/template&gt;&lt;/category&gt;</v>
      </c>
    </row>
    <row r="5" spans="1:4" ht="45">
      <c r="A5" s="9">
        <v>5</v>
      </c>
      <c r="B5" s="9" t="s">
        <v>475</v>
      </c>
      <c r="C5" s="11" t="s">
        <v>223</v>
      </c>
      <c r="D5" s="10" t="str">
        <f t="shared" si="0"/>
        <v>&lt;category&gt;&lt;pattern&gt;# tears #&lt;/pattern&gt;&lt;template&gt;HIV is NOT transmitted through the following bodily fluids: Saliva, Vomit, Feces, Nasal fluid, Tears, Sweat, Urine&lt;/template&gt;&lt;/category&gt;</v>
      </c>
    </row>
    <row r="6" spans="1:4" ht="45">
      <c r="A6" s="9">
        <v>5</v>
      </c>
      <c r="B6" s="9" t="s">
        <v>476</v>
      </c>
      <c r="C6" s="11" t="s">
        <v>223</v>
      </c>
      <c r="D6" s="10" t="str">
        <f t="shared" si="0"/>
        <v>&lt;category&gt;&lt;pattern&gt;# runny nose #&lt;/pattern&gt;&lt;template&gt;HIV is NOT transmitted through the following bodily fluids: Saliva, Vomit, Feces, Nasal fluid, Tears, Sweat, Urine&lt;/template&gt;&lt;/category&gt;</v>
      </c>
    </row>
    <row r="7" spans="1:4" ht="45">
      <c r="A7" s="9">
        <v>5</v>
      </c>
      <c r="B7" s="9" t="s">
        <v>477</v>
      </c>
      <c r="C7" s="11" t="s">
        <v>223</v>
      </c>
      <c r="D7" s="10" t="str">
        <f t="shared" si="0"/>
        <v>&lt;category&gt;&lt;pattern&gt;# poop #&lt;/pattern&gt;&lt;template&gt;HIV is NOT transmitted through the following bodily fluids: Saliva, Vomit, Feces, Nasal fluid, Tears, Sweat, Urine&lt;/template&gt;&lt;/category&gt;</v>
      </c>
    </row>
    <row r="8" spans="1:4" ht="135">
      <c r="A8" s="9">
        <v>10</v>
      </c>
      <c r="B8" s="9" t="s">
        <v>225</v>
      </c>
      <c r="C8" s="11" t="s">
        <v>218</v>
      </c>
      <c r="D8" s="10" t="str">
        <f>"&lt;category&gt;&lt;pattern&gt;# " &amp; B8 &amp; " #&lt;/pattern&gt;&lt;template&gt;" &amp; C8 &amp; "&lt;/template&gt;&lt;/category&gt;"</f>
        <v>&lt;category&gt;&lt;pattern&gt;# HIV #&lt;/pattern&gt;&lt;template&gt;HIV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infections.&lt;/template&gt;&lt;/category&gt;</v>
      </c>
    </row>
    <row r="9" spans="1:4" ht="165">
      <c r="A9" s="9">
        <v>10</v>
      </c>
      <c r="B9" s="9" t="s">
        <v>224</v>
      </c>
      <c r="C9" s="11" t="s">
        <v>219</v>
      </c>
      <c r="D9" s="10" t="str">
        <f t="shared" ref="D9:D36" si="1">"&lt;category&gt;&lt;pattern&gt;# " &amp; B9 &amp; " #&lt;/pattern&gt;&lt;template&gt;" &amp; C9 &amp; "&lt;/template&gt;&lt;/category&gt;"</f>
        <v>&lt;category&gt;&lt;pattern&gt;# AIDS #&lt;/pattern&gt;&lt;template&gt;AIDS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AIDS.&lt;/template&gt;&lt;/category&gt;</v>
      </c>
    </row>
    <row r="10" spans="1:4" ht="135">
      <c r="B10" s="9" t="s">
        <v>472</v>
      </c>
      <c r="C10" s="11" t="s">
        <v>478</v>
      </c>
      <c r="D10" s="10" t="str">
        <f t="shared" si="1"/>
        <v>&lt;category&gt;&lt;pattern&gt;# no risk #&lt;/pattern&gt;&lt;template&gt;No. HIV is a fragile virus and dies within seconds when exposed to light and air. HIV can only be transmitted through direct contact with blood, semen, vaginal and rectal fluid or breast milk. HIV can NOT be transmitted from hugging, kissing, shaking hands, sharing towels, sharing eating utensils or using public restrooms.&lt;/template&gt;&lt;/category&gt;</v>
      </c>
    </row>
    <row r="11" spans="1:4" ht="120">
      <c r="B11" s="9" t="s">
        <v>473</v>
      </c>
      <c r="C11" s="11" t="s">
        <v>479</v>
      </c>
      <c r="D11" s="10" t="str">
        <f t="shared" si="1"/>
        <v>&lt;category&gt;&lt;pattern&gt;# mosquito #&lt;/pattern&gt;&lt;template&gt;HIV transmission via mosquitos is not possible because mosquitoes do not ingest enough HIV-infected blood to transmit HIV to another person. Mosquitos also digest HIV. The virus cannot survive inside the insect and it cannot be passed onto the mosquito's next host.&lt;/template&gt;&lt;/category&gt;</v>
      </c>
    </row>
    <row r="12" spans="1:4" ht="60">
      <c r="B12" s="9" t="s">
        <v>480</v>
      </c>
      <c r="C12" s="11" t="s">
        <v>481</v>
      </c>
      <c r="D12" s="10" t="str">
        <f t="shared" si="1"/>
        <v>&lt;category&gt;&lt;pattern&gt;# blood transfusion #&lt;/pattern&gt;&lt;template&gt;You can get HIV if you have anal sex with someone who has HIV without using protection (like condoms or medicine to treat or prevent HIV).&lt;/template&gt;&lt;/category&gt;</v>
      </c>
    </row>
    <row r="13" spans="1:4" ht="30">
      <c r="B13" s="9" t="s">
        <v>1701</v>
      </c>
      <c r="C13" s="11" t="s">
        <v>482</v>
      </c>
      <c r="D13" s="10" t="str">
        <f t="shared" si="1"/>
        <v>&lt;category&gt;&lt;pattern&gt;# anal #&lt;/pattern&gt;&lt;template&gt;Anal sex is the riskiest type of sex for getting or transmitting HIV.&lt;/template&gt;&lt;/category&gt;</v>
      </c>
    </row>
    <row r="14" spans="1:4" ht="45">
      <c r="B14" s="9" t="s">
        <v>517</v>
      </c>
      <c r="C14" s="11" t="s">
        <v>483</v>
      </c>
      <c r="D14" s="10" t="str">
        <f t="shared" si="1"/>
        <v>&lt;category&gt;&lt;pattern&gt;# bottom anal #&lt;/pattern&gt;&lt;template&gt;Being the receptive partner (bottom) is riskier for getting HIV than being the insertive partner (top).&lt;/template&gt;&lt;/category&gt;</v>
      </c>
    </row>
    <row r="15" spans="1:4" ht="60">
      <c r="B15" s="9" t="s">
        <v>517</v>
      </c>
      <c r="C15" s="11" t="s">
        <v>484</v>
      </c>
      <c r="D15" s="10" t="str">
        <f t="shared" si="1"/>
        <v>&lt;category&gt;&lt;pattern&gt;# bottom anal #&lt;/pattern&gt;&lt;template&gt;The bottom’s risk of getting HIV is very high because the rectum’s lining is thin and may allow HIV to enter the body during anal sex.&lt;/template&gt;&lt;/category&gt;</v>
      </c>
    </row>
    <row r="16" spans="1:4" ht="90">
      <c r="B16" s="9" t="s">
        <v>518</v>
      </c>
      <c r="C16" s="11" t="s">
        <v>485</v>
      </c>
      <c r="D16" s="10" t="str">
        <f t="shared" si="1"/>
        <v>&lt;category&gt;&lt;pattern&gt;# top anal #&lt;/pattern&gt;&lt;template&gt;The top is also at risk because HIV can enter the body through the opening at the tip of the penis (or urethra), the foreskin if  the penis isn’t circumcised, or small cuts, scratches, or open sores anywhere on the penis.&lt;/template&gt;&lt;/category&gt;</v>
      </c>
    </row>
    <row r="17" spans="2:4" ht="30">
      <c r="B17" s="9" t="s">
        <v>1708</v>
      </c>
      <c r="C17" s="11" t="s">
        <v>487</v>
      </c>
      <c r="D17" s="10" t="str">
        <f t="shared" si="1"/>
        <v>&lt;category&gt;&lt;pattern&gt;# vagina #&lt;/pattern&gt;&lt;template&gt;Vaginal sex is less risky for getting HIV than receptive anal sex.&lt;/template&gt;&lt;/category&gt;</v>
      </c>
    </row>
    <row r="18" spans="2:4" ht="30">
      <c r="B18" s="9" t="s">
        <v>486</v>
      </c>
      <c r="C18" s="11" t="s">
        <v>488</v>
      </c>
      <c r="D18" s="10" t="str">
        <f t="shared" si="1"/>
        <v>&lt;category&gt;&lt;pattern&gt;# from vaginal sex #&lt;/pattern&gt;&lt;template&gt;Either partner can get HIV during vaginal sex.&lt;/template&gt;&lt;/category&gt;</v>
      </c>
    </row>
    <row r="19" spans="2:4" ht="75">
      <c r="B19" s="9" t="s">
        <v>520</v>
      </c>
      <c r="C19" s="11" t="s">
        <v>489</v>
      </c>
      <c r="D19" s="10" t="str">
        <f t="shared" si="1"/>
        <v>&lt;category&gt;&lt;pattern&gt;# women from vaginal sex #&lt;/pattern&gt;&lt;template&gt;Most women who get HIV get it from vaginal sex. HIV can enter a woman’s body during vaginal sex through the mucous membranes that line the vagina and cervix.&lt;/template&gt;&lt;/category&gt;</v>
      </c>
    </row>
    <row r="20" spans="2:4" ht="105">
      <c r="B20" s="9" t="s">
        <v>519</v>
      </c>
      <c r="C20" s="11" t="s">
        <v>490</v>
      </c>
      <c r="D20" s="10" t="str">
        <f t="shared" si="1"/>
        <v>&lt;category&gt;&lt;pattern&gt;# men from vaginal #&lt;/pattern&gt;&lt;template&gt;Men can also get HIV during vaginal sex. This is because vaginal fluid and blood can carry HIV. Men get HIV through the opening at the tip of the penis (or urethra), the foreskin if the penis isn’t circumcised, or small cuts, scratches, or open sores anywhere on the penis.&lt;/template&gt;&lt;/category&gt;</v>
      </c>
    </row>
    <row r="21" spans="2:4" ht="75">
      <c r="B21" s="9" t="s">
        <v>1704</v>
      </c>
      <c r="C21" s="11" t="s">
        <v>492</v>
      </c>
      <c r="D21" s="10" t="str">
        <f t="shared" si="1"/>
        <v>&lt;category&gt;&lt;pattern&gt;# mother to her baby #&lt;/pattern&gt;&lt;template&gt;HIV can be transmitted from a mother to her baby during pregnancy, birth, or breastfeeding. However, it is less common because of advances in HIV prevention and treatment.&lt;/template&gt;&lt;/category&gt;</v>
      </c>
    </row>
    <row r="22" spans="2:4" ht="45">
      <c r="B22" s="9" t="s">
        <v>1704</v>
      </c>
      <c r="C22" s="11" t="s">
        <v>493</v>
      </c>
      <c r="D22" s="10" t="str">
        <f t="shared" si="1"/>
        <v>&lt;category&gt;&lt;pattern&gt;# mother to her baby #&lt;/pattern&gt;&lt;template&gt;This is called perinatal transmission or mother-to-child transmission.&lt;/template&gt;&lt;/category&gt;</v>
      </c>
    </row>
    <row r="23" spans="2:4" ht="45">
      <c r="B23" s="9" t="s">
        <v>491</v>
      </c>
      <c r="C23" s="11" t="s">
        <v>494</v>
      </c>
      <c r="D23" s="10" t="str">
        <f t="shared" si="1"/>
        <v>&lt;category&gt;&lt;pattern&gt;# a mother to her baby #&lt;/pattern&gt;&lt;template&gt;Mother-to-child transmission is the most common way that children get HIV.&lt;/template&gt;&lt;/category&gt;</v>
      </c>
    </row>
    <row r="24" spans="2:4" ht="60">
      <c r="B24" s="9" t="s">
        <v>521</v>
      </c>
      <c r="C24" s="11" t="s">
        <v>495</v>
      </c>
      <c r="D24" s="10" t="str">
        <f t="shared" si="1"/>
        <v>&lt;category&gt;&lt;pattern&gt;# pregnant women #&lt;/pattern&gt;&lt;template&gt;Recommendations to test all pregnant women for HIV and start HIV treatment immediately have lowered the number of babies who are born with HIV.&lt;/template&gt;&lt;/category&gt;</v>
      </c>
    </row>
    <row r="25" spans="2:4" ht="105">
      <c r="B25" s="9" t="s">
        <v>521</v>
      </c>
      <c r="C25" s="11" t="s">
        <v>496</v>
      </c>
      <c r="D25" s="10" t="str">
        <f t="shared" si="1"/>
        <v>&lt;category&gt;&lt;pattern&gt;# pregnant women #&lt;/pattern&gt;&lt;template&gt;If a mother with HIV takes HIV medicine daily as prescribed throughout pregnancy and childbirth, and gives HIV medicine to her baby for 4 to 6 weeks after giving birth, the risk of transmitting HIV to the baby can be less than 1%.&lt;/template&gt;&lt;/category&gt;</v>
      </c>
    </row>
    <row r="26" spans="2:4" ht="195">
      <c r="B26" s="9" t="s">
        <v>498</v>
      </c>
      <c r="C26" s="11" t="s">
        <v>497</v>
      </c>
      <c r="D26" s="10" t="str">
        <f t="shared" si="1"/>
        <v>&lt;category&gt;&lt;pattern&gt;# prep #&lt;/pattern&gt;&lt;template&gt;PrEP stands for pre-exposure prophylaxis. It means taking a medicine that can protect you from getting HIV if you have unprotected sex or share needles with someone who is HIV-positive.  When taken as prescribed, PrEP greatly reduces the risk of being infected when an HIV-negative person is exposed to HIV. This does not completely eliminate the risk of infection or protect against other sexually transmitted infections but is considered to be tool in prevention.&lt;/template&gt;&lt;/category&gt;</v>
      </c>
    </row>
    <row r="27" spans="2:4" ht="210">
      <c r="B27" s="9" t="s">
        <v>499</v>
      </c>
      <c r="C27" s="11" t="s">
        <v>504</v>
      </c>
      <c r="D27" s="10" t="str">
        <f t="shared" si="1"/>
        <v>&lt;category&gt;&lt;pattern&gt;# HIV Prevalence #&lt;/pattern&gt;&lt;template&gt;The HIV prevalence is the estimated number of persons with HIV. This estimate includes persons with diagnosed HIV plus the estimated number with undiagnosed HIV. Because the number of persons with undiagnosed HIV is an estimate, the overall HIV prevalence is an estimate. We use prevalence data to better understand the overall current status of the HIV epidemic in the United States and to estimate the total number of people who need access to HIV treatment.&lt;/template&gt;&lt;/category&gt;</v>
      </c>
    </row>
    <row r="28" spans="2:4" ht="45">
      <c r="B28" s="9" t="s">
        <v>500</v>
      </c>
      <c r="C28" s="11" t="s">
        <v>501</v>
      </c>
      <c r="D28" s="10" t="str">
        <f t="shared" si="1"/>
        <v>&lt;category&gt;&lt;pattern&gt;# HIV Prevalence Rate #&lt;/pattern&gt;&lt;template&gt;The HIV prevalence rate is the number of persons with HIV per 100,000 population.&lt;/template&gt;&lt;/category&gt;</v>
      </c>
    </row>
    <row r="29" spans="2:4" ht="135">
      <c r="B29" s="9" t="s">
        <v>502</v>
      </c>
      <c r="C29" s="11" t="s">
        <v>503</v>
      </c>
      <c r="D29" s="10" t="str">
        <f t="shared" si="1"/>
        <v>&lt;category&gt;&lt;pattern&gt;# Persons with Diagnosed HIV #&lt;/pattern&gt;&lt;template&gt;The number of persons with diagnosed HIV include all persons who have been diagnosed with HIV and are still living, regardless of when the diagnosis of HIV was made. These numbers will be smaller than the estimated HIV prevalence since it does not include persons with HIV who remain undiagnosed.&lt;/template&gt;&lt;/category&gt;</v>
      </c>
    </row>
    <row r="30" spans="2:4" ht="105">
      <c r="B30" s="9" t="s">
        <v>507</v>
      </c>
      <c r="C30" s="11" t="s">
        <v>506</v>
      </c>
      <c r="D30" s="10" t="str">
        <f t="shared" si="1"/>
        <v>&lt;category&gt;&lt;pattern&gt;# Female to Female #&lt;/pattern&gt;&lt;template&gt;Case reports of female-to-female transmission of HIV are rare. Vaginal fluids and menstrual blood may carry the virus and exposure to these fluids through mucous membranes (in the vagina or mouth) could potentially lead to HIV infection.&lt;/template&gt;&lt;/category&gt;</v>
      </c>
    </row>
    <row r="31" spans="2:4" ht="225">
      <c r="B31" s="9" t="s">
        <v>1706</v>
      </c>
      <c r="C31" s="11" t="s">
        <v>505</v>
      </c>
      <c r="D31" s="10" t="str">
        <f t="shared" si="1"/>
        <v>&lt;category&gt;&lt;pattern&gt;# tattoo #&lt;/pattern&gt;&lt;template&gt;There are no known cases in the United States of anyone getting HIV this way. it is possible to get HIV from tattooing or body piercing if the equipment used for these procedures has someone else’s blood in it or if the ink is shared. This is more likely to happen when the person doing the procedure is unlicensed because of the potential for unsanitary practices such as sharing needles or ink.
If you get a tattoo or a body piercing, be sure that the person doing the procedure is properly licensed and that they use only new or sterilized needles, ink, and other supplies.&lt;/template&gt;&lt;/category&gt;</v>
      </c>
    </row>
    <row r="32" spans="2:4" ht="135">
      <c r="B32" s="9" t="s">
        <v>1705</v>
      </c>
      <c r="C32" s="11" t="s">
        <v>508</v>
      </c>
      <c r="D32" s="10" t="str">
        <f t="shared" si="1"/>
        <v>&lt;category&gt;&lt;pattern&gt;# deep kiss #&lt;/pattern&gt;&lt;template&gt;Although very rare, transmission can occur if both partners have sores or bleeding gums and blood from the partner with HIV gets into the bloodstream of the HIV-negative partner. HIV is not transmitted through closed-mouth or “social” kissing with someone who has HIV. HIV is not transmitted through saliva.&lt;/template&gt;&lt;/category&gt;</v>
      </c>
    </row>
    <row r="33" spans="2:4" ht="150">
      <c r="B33" s="9" t="s">
        <v>510</v>
      </c>
      <c r="C33" s="11" t="s">
        <v>509</v>
      </c>
      <c r="D33" s="10" t="str">
        <f t="shared" si="1"/>
        <v>&lt;category&gt;&lt;pattern&gt;# Biting #&lt;/pattern&gt;&lt;template&gt;Each of the very small number of documented cases has involved severe trauma with extensive tissue damage and the presence of blood. Transmission can occur when there is contact between broken skin, wounds, or mucous membranes and blood or body fluids mixed with the blood of a person who has HIV. There is no risk of transmission if the skin is not broken.&lt;/template&gt;&lt;/category&gt;</v>
      </c>
    </row>
    <row r="34" spans="2:4" ht="105">
      <c r="B34" s="9" t="s">
        <v>512</v>
      </c>
      <c r="C34" s="11" t="s">
        <v>511</v>
      </c>
      <c r="D34" s="10" t="str">
        <f t="shared" si="1"/>
        <v>&lt;category&gt;&lt;pattern&gt;# Pre-Chewed Food #&lt;/pattern&gt;&lt;template&gt;The only known cases are among infants. Contamination occurs when blood from a caregiver’s mouth mixes with food that is pre-chewed before feeding to an infant. You can’t get HIV from consuming food handled by someone with HIV.&lt;/template&gt;&lt;/category&gt;</v>
      </c>
    </row>
    <row r="35" spans="2:4" ht="90">
      <c r="B35" s="9" t="s">
        <v>515</v>
      </c>
      <c r="C35" s="11" t="s">
        <v>513</v>
      </c>
      <c r="D35" s="10" t="str">
        <f t="shared" si="1"/>
        <v>&lt;category&gt;&lt;pattern&gt;# Medical Care #&lt;/pattern&gt;&lt;template&gt;blood supply and donated organs and tissues are thoroughly tested, so it is very unlikely that you would get HIV from blood transfusions, blood products, or organ and tissue transplants.&lt;/template&gt;&lt;/category&gt;</v>
      </c>
    </row>
    <row r="36" spans="2:4" ht="45">
      <c r="B36" s="9" t="s">
        <v>516</v>
      </c>
      <c r="C36" s="11" t="s">
        <v>514</v>
      </c>
      <c r="D36" s="10" t="str">
        <f t="shared" si="1"/>
        <v>&lt;category&gt;&lt;pattern&gt;# donating blood #&lt;/pattern&gt;&lt;template&gt;You cannot get HIV from donating blood. Blood collection procedures are highly regulated and safe.&lt;/template&gt;&lt;/category&gt;</v>
      </c>
    </row>
    <row r="37" spans="2:4" ht="225">
      <c r="B37" s="9" t="s">
        <v>1707</v>
      </c>
      <c r="C37" s="11" t="s">
        <v>505</v>
      </c>
    </row>
  </sheetData>
  <autoFilter ref="A1:D19" xr:uid="{6C5A0F95-6FAF-4400-A51E-46A1C0612F5B}">
    <sortState xmlns:xlrd2="http://schemas.microsoft.com/office/spreadsheetml/2017/richdata2" ref="A2:D19">
      <sortCondition ref="A1:A19"/>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D505-3557-4DD9-BFA2-D63401355DD2}">
  <dimension ref="A2:D20"/>
  <sheetViews>
    <sheetView workbookViewId="0">
      <selection activeCell="D3" sqref="D3:D20"/>
    </sheetView>
  </sheetViews>
  <sheetFormatPr defaultRowHeight="15"/>
  <cols>
    <col min="1" max="1" width="23.7109375" customWidth="1"/>
    <col min="2" max="2" width="32.28515625" customWidth="1"/>
  </cols>
  <sheetData>
    <row r="2" spans="1:4">
      <c r="D2" t="str">
        <f>"&lt;category&gt;&lt;pattern&gt;" &amp; A2 &amp; "&lt;/pattern&gt;&lt;template&gt;&lt;srai&gt;" &amp; C2 &amp; "&lt;/srai&gt;&lt;/template&gt;&lt;/category&gt;"</f>
        <v>&lt;category&gt;&lt;pattern&gt;&lt;/pattern&gt;&lt;template&gt;&lt;srai&gt;&lt;/srai&gt;&lt;/template&gt;&lt;/category&gt;</v>
      </c>
    </row>
    <row r="3" spans="1:4">
      <c r="A3" t="s">
        <v>1714</v>
      </c>
      <c r="B3" t="s">
        <v>1715</v>
      </c>
      <c r="C3" t="s">
        <v>1702</v>
      </c>
      <c r="D3" t="str">
        <f>"&lt;category&gt;&lt;pattern&gt;" &amp; B3 &amp; "&lt;/pattern&gt;&lt;template&gt;&lt;srai&gt;" &amp; C3 &amp; "&lt;/srai&gt;&lt;/template&gt;&lt;/category&gt;"</f>
        <v>&lt;category&gt;&lt;pattern&gt;# F YOU #&lt;/pattern&gt;&lt;template&gt;&lt;srai&gt;sex&lt;/srai&gt;&lt;/template&gt;&lt;/category&gt;</v>
      </c>
    </row>
    <row r="4" spans="1:4">
      <c r="A4" t="s">
        <v>1714</v>
      </c>
      <c r="B4" t="s">
        <v>1716</v>
      </c>
      <c r="C4" t="s">
        <v>1702</v>
      </c>
      <c r="D4" t="str">
        <f t="shared" ref="D4:D20" si="0">"&lt;category&gt;&lt;pattern&gt;" &amp; B4 &amp; "&lt;/pattern&gt;&lt;template&gt;&lt;srai&gt;" &amp; C4 &amp; "&lt;/srai&gt;&lt;/template&gt;&lt;/category&gt;"</f>
        <v>&lt;category&gt;&lt;pattern&gt;# F OFF #&lt;/pattern&gt;&lt;template&gt;&lt;srai&gt;sex&lt;/srai&gt;&lt;/template&gt;&lt;/category&gt;</v>
      </c>
    </row>
    <row r="5" spans="1:4">
      <c r="A5" t="s">
        <v>1714</v>
      </c>
      <c r="B5" t="s">
        <v>1717</v>
      </c>
      <c r="C5" t="s">
        <v>1702</v>
      </c>
      <c r="D5" t="str">
        <f t="shared" si="0"/>
        <v>&lt;category&gt;&lt;pattern&gt;# F ASTERISK ASTERISK ASTERISK #&lt;/pattern&gt;&lt;template&gt;&lt;srai&gt;sex&lt;/srai&gt;&lt;/template&gt;&lt;/category&gt;</v>
      </c>
    </row>
    <row r="6" spans="1:4">
      <c r="A6" t="s">
        <v>1714</v>
      </c>
      <c r="B6" t="s">
        <v>1718</v>
      </c>
      <c r="C6" t="s">
        <v>1732</v>
      </c>
      <c r="D6" t="str">
        <f t="shared" si="0"/>
        <v>&lt;category&gt;&lt;pattern&gt;# B ASTERISK ASTERISK ASTERISK ASTERISK #&lt;/pattern&gt;&lt;template&gt;&lt;srai&gt;women hiv&lt;/srai&gt;&lt;/template&gt;&lt;/category&gt;</v>
      </c>
    </row>
    <row r="7" spans="1:4">
      <c r="A7" t="s">
        <v>1714</v>
      </c>
      <c r="B7" t="s">
        <v>1719</v>
      </c>
      <c r="C7" t="s">
        <v>1702</v>
      </c>
      <c r="D7" t="str">
        <f t="shared" si="0"/>
        <v>&lt;category&gt;&lt;pattern&gt;# FUCK #&lt;/pattern&gt;&lt;template&gt;&lt;srai&gt;sex&lt;/srai&gt;&lt;/template&gt;&lt;/category&gt;</v>
      </c>
    </row>
    <row r="8" spans="1:4">
      <c r="A8" t="s">
        <v>1714</v>
      </c>
      <c r="B8" t="s">
        <v>1720</v>
      </c>
      <c r="C8" t="s">
        <v>1733</v>
      </c>
      <c r="D8" t="str">
        <f t="shared" si="0"/>
        <v>&lt;category&gt;&lt;pattern&gt;# NIGGER #&lt;/pattern&gt;&lt;template&gt;&lt;srai&gt;race hiv&lt;/srai&gt;&lt;/template&gt;&lt;/category&gt;</v>
      </c>
    </row>
    <row r="9" spans="1:4">
      <c r="A9" t="s">
        <v>1714</v>
      </c>
      <c r="B9" t="s">
        <v>1721</v>
      </c>
      <c r="C9" t="s">
        <v>477</v>
      </c>
      <c r="D9" t="str">
        <f t="shared" si="0"/>
        <v>&lt;category&gt;&lt;pattern&gt;# SHIT #&lt;/pattern&gt;&lt;template&gt;&lt;srai&gt;poop&lt;/srai&gt;&lt;/template&gt;&lt;/category&gt;</v>
      </c>
    </row>
    <row r="10" spans="1:4">
      <c r="A10" t="s">
        <v>1714</v>
      </c>
      <c r="B10" t="s">
        <v>1722</v>
      </c>
      <c r="C10" t="s">
        <v>1702</v>
      </c>
      <c r="D10" t="str">
        <f t="shared" si="0"/>
        <v>&lt;category&gt;&lt;pattern&gt;# FUCKING #&lt;/pattern&gt;&lt;template&gt;&lt;srai&gt;sex&lt;/srai&gt;&lt;/template&gt;&lt;/category&gt;</v>
      </c>
    </row>
    <row r="11" spans="1:4">
      <c r="A11" t="s">
        <v>1714</v>
      </c>
      <c r="B11" t="s">
        <v>1723</v>
      </c>
      <c r="C11" t="s">
        <v>1732</v>
      </c>
      <c r="D11" t="str">
        <f t="shared" si="0"/>
        <v>&lt;category&gt;&lt;pattern&gt;# BITCH #&lt;/pattern&gt;&lt;template&gt;&lt;srai&gt;women hiv&lt;/srai&gt;&lt;/template&gt;&lt;/category&gt;</v>
      </c>
    </row>
    <row r="12" spans="1:4">
      <c r="A12" t="s">
        <v>1714</v>
      </c>
      <c r="B12" t="s">
        <v>1724</v>
      </c>
      <c r="C12" t="s">
        <v>1732</v>
      </c>
      <c r="D12" t="str">
        <f t="shared" si="0"/>
        <v>&lt;category&gt;&lt;pattern&gt;# CUNT #&lt;/pattern&gt;&lt;template&gt;&lt;srai&gt;women hiv&lt;/srai&gt;&lt;/template&gt;&lt;/category&gt;</v>
      </c>
    </row>
    <row r="13" spans="1:4">
      <c r="A13" t="s">
        <v>1714</v>
      </c>
      <c r="B13" t="s">
        <v>1725</v>
      </c>
      <c r="C13" t="s">
        <v>1702</v>
      </c>
      <c r="D13" t="str">
        <f t="shared" si="0"/>
        <v>&lt;category&gt;&lt;pattern&gt;# SCREW YOU #&lt;/pattern&gt;&lt;template&gt;&lt;srai&gt;sex&lt;/srai&gt;&lt;/template&gt;&lt;/category&gt;</v>
      </c>
    </row>
    <row r="14" spans="1:4">
      <c r="A14" t="s">
        <v>1714</v>
      </c>
      <c r="B14" t="s">
        <v>1726</v>
      </c>
      <c r="C14" t="s">
        <v>1734</v>
      </c>
      <c r="D14" t="str">
        <f t="shared" si="0"/>
        <v>&lt;category&gt;&lt;pattern&gt;# URINE IDIOT #&lt;/pattern&gt;&lt;template&gt;&lt;srai&gt;urine&lt;/srai&gt;&lt;/template&gt;&lt;/category&gt;</v>
      </c>
    </row>
    <row r="15" spans="1:4">
      <c r="A15" t="s">
        <v>1714</v>
      </c>
      <c r="B15" t="s">
        <v>1727</v>
      </c>
      <c r="C15" t="s">
        <v>1702</v>
      </c>
      <c r="D15" t="str">
        <f t="shared" si="0"/>
        <v>&lt;category&gt;&lt;pattern&gt;# FU #&lt;/pattern&gt;&lt;template&gt;&lt;srai&gt;sex&lt;/srai&gt;&lt;/template&gt;&lt;/category&gt;</v>
      </c>
    </row>
    <row r="16" spans="1:4">
      <c r="A16" t="s">
        <v>1714</v>
      </c>
      <c r="B16" t="s">
        <v>1728</v>
      </c>
      <c r="C16" t="s">
        <v>1702</v>
      </c>
      <c r="D16" t="str">
        <f t="shared" si="0"/>
        <v>&lt;category&gt;&lt;pattern&gt;# KISS MY #&lt;/pattern&gt;&lt;template&gt;&lt;srai&gt;sex&lt;/srai&gt;&lt;/template&gt;&lt;/category&gt;</v>
      </c>
    </row>
    <row r="17" spans="1:4">
      <c r="A17" t="s">
        <v>1714</v>
      </c>
      <c r="B17" t="s">
        <v>1729</v>
      </c>
      <c r="C17" t="s">
        <v>1702</v>
      </c>
      <c r="D17" t="str">
        <f t="shared" si="0"/>
        <v>&lt;category&gt;&lt;pattern&gt;# FUCKED #&lt;/pattern&gt;&lt;template&gt;&lt;srai&gt;sex&lt;/srai&gt;&lt;/template&gt;&lt;/category&gt;</v>
      </c>
    </row>
    <row r="18" spans="1:4">
      <c r="A18" t="s">
        <v>1714</v>
      </c>
      <c r="B18" t="s">
        <v>1730</v>
      </c>
      <c r="C18" t="s">
        <v>1702</v>
      </c>
      <c r="D18" t="str">
        <f t="shared" si="0"/>
        <v>&lt;category&gt;&lt;pattern&gt;# FUK #&lt;/pattern&gt;&lt;template&gt;&lt;srai&gt;sex&lt;/srai&gt;&lt;/template&gt;&lt;/category&gt;</v>
      </c>
    </row>
    <row r="19" spans="1:4">
      <c r="A19" t="s">
        <v>1714</v>
      </c>
      <c r="B19" t="s">
        <v>1731</v>
      </c>
      <c r="C19" t="s">
        <v>1702</v>
      </c>
      <c r="D19" t="str">
        <f t="shared" si="0"/>
        <v>&lt;category&gt;&lt;pattern&gt;# A ASTERISK ASTERISK #&lt;/pattern&gt;&lt;template&gt;&lt;srai&gt;sex&lt;/srai&gt;&lt;/template&gt;&lt;/category&gt;</v>
      </c>
    </row>
    <row r="20" spans="1:4">
      <c r="A20" t="s">
        <v>1714</v>
      </c>
      <c r="B20" t="s">
        <v>1713</v>
      </c>
      <c r="C20" t="s">
        <v>1702</v>
      </c>
      <c r="D20" t="str">
        <f t="shared" si="0"/>
        <v>&lt;category&gt;&lt;pattern&gt;# F U #&lt;/pattern&gt;&lt;template&gt;&lt;srai&gt;sex&lt;/srai&gt;&lt;/template&gt;&lt;/category&gt;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6BF98-9AB4-4F9F-8F76-42F6ECBDA8D1}">
  <dimension ref="A2:D1179"/>
  <sheetViews>
    <sheetView workbookViewId="0">
      <selection activeCell="D2" sqref="D2"/>
    </sheetView>
  </sheetViews>
  <sheetFormatPr defaultRowHeight="15"/>
  <cols>
    <col min="1" max="1" width="51.5703125" customWidth="1"/>
    <col min="2" max="2" width="27.5703125" customWidth="1"/>
    <col min="3" max="3" width="37" customWidth="1"/>
  </cols>
  <sheetData>
    <row r="2" spans="1:4">
      <c r="A2" t="s">
        <v>1700</v>
      </c>
      <c r="B2" t="s">
        <v>522</v>
      </c>
      <c r="C2" t="s">
        <v>1702</v>
      </c>
      <c r="D2" t="str">
        <f>"&lt;category&gt;&lt;pattern&gt;" &amp; A2 &amp; "&lt;/pattern&gt;&lt;template&gt;&lt;srai&gt;" &amp; C2 &amp; "&lt;/srai&gt;&lt;/template&gt;&lt;/category&gt;"</f>
        <v>&lt;category&gt;&lt;pattern&gt;# DO YOU WANT TO HAVE SEX #&lt;/pattern&gt;&lt;template&gt;&lt;srai&gt;sex&lt;/srai&gt;&lt;/template&gt;&lt;/category&gt;</v>
      </c>
    </row>
    <row r="3" spans="1:4">
      <c r="A3" t="s">
        <v>523</v>
      </c>
      <c r="B3" t="s">
        <v>522</v>
      </c>
      <c r="C3" t="s">
        <v>1702</v>
      </c>
      <c r="D3" t="str">
        <f t="shared" ref="D3:D66" si="0">"&lt;category&gt;&lt;pattern&gt;" &amp; A3 &amp; "&lt;/pattern&gt;&lt;template&gt;&lt;srai&gt;" &amp; C3 &amp; "&lt;/srai&gt;&lt;/template&gt;&lt;/category&gt;"</f>
        <v>&lt;category&gt;&lt;pattern&gt;# DO YOU WANT TO HAVE SEX WITH ME #&lt;/pattern&gt;&lt;template&gt;&lt;srai&gt;sex&lt;/srai&gt;&lt;/template&gt;&lt;/category&gt;</v>
      </c>
    </row>
    <row r="4" spans="1:4">
      <c r="A4" t="s">
        <v>524</v>
      </c>
      <c r="B4" t="s">
        <v>522</v>
      </c>
      <c r="C4" t="s">
        <v>1702</v>
      </c>
      <c r="D4" t="str">
        <f t="shared" si="0"/>
        <v>&lt;category&gt;&lt;pattern&gt;# DO YOU WATCH PORN #&lt;/pattern&gt;&lt;template&gt;&lt;srai&gt;sex&lt;/srai&gt;&lt;/template&gt;&lt;/category&gt;</v>
      </c>
    </row>
    <row r="5" spans="1:4">
      <c r="A5" t="s">
        <v>525</v>
      </c>
      <c r="B5" t="s">
        <v>522</v>
      </c>
      <c r="C5" t="s">
        <v>1702</v>
      </c>
      <c r="D5" t="str">
        <f t="shared" si="0"/>
        <v>&lt;category&gt;&lt;pattern&gt;# DO YOU WANNA HAVE SEX #&lt;/pattern&gt;&lt;template&gt;&lt;srai&gt;sex&lt;/srai&gt;&lt;/template&gt;&lt;/category&gt;</v>
      </c>
    </row>
    <row r="6" spans="1:4">
      <c r="A6" t="s">
        <v>526</v>
      </c>
      <c r="B6" t="s">
        <v>522</v>
      </c>
      <c r="C6" t="s">
        <v>1702</v>
      </c>
      <c r="D6" t="str">
        <f t="shared" si="0"/>
        <v>&lt;category&gt;&lt;pattern&gt;# DO YOU SWALLOW #&lt;/pattern&gt;&lt;template&gt;&lt;srai&gt;sex&lt;/srai&gt;&lt;/template&gt;&lt;/category&gt;</v>
      </c>
    </row>
    <row r="7" spans="1:4">
      <c r="A7" t="s">
        <v>527</v>
      </c>
      <c r="B7" t="s">
        <v>522</v>
      </c>
      <c r="C7" t="s">
        <v>1702</v>
      </c>
      <c r="D7" t="str">
        <f t="shared" si="0"/>
        <v>&lt;category&gt;&lt;pattern&gt;# DO YOU HAVE SEX #&lt;/pattern&gt;&lt;template&gt;&lt;srai&gt;sex&lt;/srai&gt;&lt;/template&gt;&lt;/category&gt;</v>
      </c>
    </row>
    <row r="8" spans="1:4">
      <c r="A8" t="s">
        <v>528</v>
      </c>
      <c r="B8" t="s">
        <v>522</v>
      </c>
      <c r="C8" t="s">
        <v>1702</v>
      </c>
      <c r="D8" t="str">
        <f t="shared" si="0"/>
        <v>&lt;category&gt;&lt;pattern&gt;# DO YOU HAVE BIG BOOBIES #&lt;/pattern&gt;&lt;template&gt;&lt;srai&gt;sex&lt;/srai&gt;&lt;/template&gt;&lt;/category&gt;</v>
      </c>
    </row>
    <row r="9" spans="1:4">
      <c r="A9" t="s">
        <v>529</v>
      </c>
      <c r="B9" t="s">
        <v>522</v>
      </c>
      <c r="C9" t="s">
        <v>1702</v>
      </c>
      <c r="D9" t="str">
        <f t="shared" si="0"/>
        <v>&lt;category&gt;&lt;pattern&gt;# DO YOU SUCK DICK #&lt;/pattern&gt;&lt;template&gt;&lt;srai&gt;sex&lt;/srai&gt;&lt;/template&gt;&lt;/category&gt;</v>
      </c>
    </row>
    <row r="10" spans="1:4">
      <c r="A10" t="s">
        <v>530</v>
      </c>
      <c r="B10" t="s">
        <v>522</v>
      </c>
      <c r="C10" t="s">
        <v>1702</v>
      </c>
      <c r="D10" t="str">
        <f t="shared" si="0"/>
        <v>&lt;category&gt;&lt;pattern&gt;# DO YOU LIKE A ASTERISK #&lt;/pattern&gt;&lt;template&gt;&lt;srai&gt;sex&lt;/srai&gt;&lt;/template&gt;&lt;/category&gt;</v>
      </c>
    </row>
    <row r="11" spans="1:4">
      <c r="A11" t="s">
        <v>531</v>
      </c>
      <c r="B11" t="s">
        <v>522</v>
      </c>
      <c r="C11" t="s">
        <v>1702</v>
      </c>
      <c r="D11" t="str">
        <f t="shared" si="0"/>
        <v>&lt;category&gt;&lt;pattern&gt;# DO YOU LIKE TO HAVE SEX #&lt;/pattern&gt;&lt;template&gt;&lt;srai&gt;sex&lt;/srai&gt;&lt;/template&gt;&lt;/category&gt;</v>
      </c>
    </row>
    <row r="12" spans="1:4">
      <c r="A12" t="s">
        <v>532</v>
      </c>
      <c r="B12" t="s">
        <v>522</v>
      </c>
      <c r="C12" t="s">
        <v>1702</v>
      </c>
      <c r="D12" t="str">
        <f t="shared" si="0"/>
        <v>&lt;category&gt;&lt;pattern&gt;# DO YOU LIKE TO SUCK #&lt;/pattern&gt;&lt;template&gt;&lt;srai&gt;sex&lt;/srai&gt;&lt;/template&gt;&lt;/category&gt;</v>
      </c>
    </row>
    <row r="13" spans="1:4">
      <c r="A13" t="s">
        <v>533</v>
      </c>
      <c r="B13" t="s">
        <v>522</v>
      </c>
      <c r="C13" t="s">
        <v>1702</v>
      </c>
      <c r="D13" t="str">
        <f t="shared" si="0"/>
        <v>&lt;category&gt;&lt;pattern&gt;# DO YOU LIKE SEX #&lt;/pattern&gt;&lt;template&gt;&lt;srai&gt;sex&lt;/srai&gt;&lt;/template&gt;&lt;/category&gt;</v>
      </c>
    </row>
    <row r="14" spans="1:4">
      <c r="A14" t="s">
        <v>534</v>
      </c>
      <c r="B14" t="s">
        <v>522</v>
      </c>
      <c r="C14" t="s">
        <v>1702</v>
      </c>
      <c r="D14" t="str">
        <f t="shared" si="0"/>
        <v>&lt;category&gt;&lt;pattern&gt;# DO YOU LIKE PORN #&lt;/pattern&gt;&lt;template&gt;&lt;srai&gt;sex&lt;/srai&gt;&lt;/template&gt;&lt;/category&gt;</v>
      </c>
    </row>
    <row r="15" spans="1:4">
      <c r="A15" t="s">
        <v>535</v>
      </c>
      <c r="B15" t="s">
        <v>522</v>
      </c>
      <c r="C15" t="s">
        <v>1702</v>
      </c>
      <c r="D15" t="str">
        <f t="shared" si="0"/>
        <v>&lt;category&gt;&lt;pattern&gt;# DO YOU LIKE PENIS #&lt;/pattern&gt;&lt;template&gt;&lt;srai&gt;sex&lt;/srai&gt;&lt;/template&gt;&lt;/category&gt;</v>
      </c>
    </row>
    <row r="16" spans="1:4">
      <c r="A16" t="s">
        <v>536</v>
      </c>
      <c r="B16" t="s">
        <v>522</v>
      </c>
      <c r="C16" t="s">
        <v>1702</v>
      </c>
      <c r="D16" t="str">
        <f t="shared" si="0"/>
        <v>&lt;category&gt;&lt;pattern&gt;# DO YOU KNOW ANY DIRTY JOKES #&lt;/pattern&gt;&lt;template&gt;&lt;srai&gt;sex&lt;/srai&gt;&lt;/template&gt;&lt;/category&gt;</v>
      </c>
    </row>
    <row r="17" spans="1:4">
      <c r="A17" t="s">
        <v>537</v>
      </c>
      <c r="B17" t="s">
        <v>522</v>
      </c>
      <c r="C17" t="s">
        <v>1702</v>
      </c>
      <c r="D17" t="str">
        <f t="shared" si="0"/>
        <v>&lt;category&gt;&lt;pattern&gt;# ARE YOU SEXY #&lt;/pattern&gt;&lt;template&gt;&lt;srai&gt;sex&lt;/srai&gt;&lt;/template&gt;&lt;/category&gt;</v>
      </c>
    </row>
    <row r="18" spans="1:4">
      <c r="A18" t="s">
        <v>538</v>
      </c>
      <c r="B18" t="s">
        <v>522</v>
      </c>
      <c r="C18" t="s">
        <v>1702</v>
      </c>
      <c r="D18" t="str">
        <f t="shared" si="0"/>
        <v>&lt;category&gt;&lt;pattern&gt;# ARE YOU HORNY #&lt;/pattern&gt;&lt;template&gt;&lt;srai&gt;sex&lt;/srai&gt;&lt;/template&gt;&lt;/category&gt;</v>
      </c>
    </row>
    <row r="19" spans="1:4">
      <c r="A19" t="s">
        <v>539</v>
      </c>
      <c r="B19" t="s">
        <v>522</v>
      </c>
      <c r="C19" t="s">
        <v>1702</v>
      </c>
      <c r="D19" t="str">
        <f t="shared" si="0"/>
        <v>&lt;category&gt;&lt;pattern&gt;# TELL ME A DIRTY JOKE #&lt;/pattern&gt;&lt;template&gt;&lt;srai&gt;sex&lt;/srai&gt;&lt;/template&gt;&lt;/category&gt;</v>
      </c>
    </row>
    <row r="20" spans="1:4">
      <c r="A20" t="s">
        <v>540</v>
      </c>
      <c r="B20" t="s">
        <v>522</v>
      </c>
      <c r="C20" t="s">
        <v>1702</v>
      </c>
      <c r="D20" t="str">
        <f t="shared" si="0"/>
        <v>&lt;category&gt;&lt;pattern&gt;# SHOW ME A VAGINA #&lt;/pattern&gt;&lt;template&gt;&lt;srai&gt;sex&lt;/srai&gt;&lt;/template&gt;&lt;/category&gt;</v>
      </c>
    </row>
    <row r="21" spans="1:4">
      <c r="A21" t="s">
        <v>541</v>
      </c>
      <c r="B21" t="s">
        <v>522</v>
      </c>
      <c r="C21" t="s">
        <v>1702</v>
      </c>
      <c r="D21" t="str">
        <f t="shared" si="0"/>
        <v>&lt;category&gt;&lt;pattern&gt;# SHOW ME A PICTURE OF NUDE #&lt;/pattern&gt;&lt;template&gt;&lt;srai&gt;sex&lt;/srai&gt;&lt;/template&gt;&lt;/category&gt;</v>
      </c>
    </row>
    <row r="22" spans="1:4">
      <c r="A22" t="s">
        <v>542</v>
      </c>
      <c r="B22" t="s">
        <v>522</v>
      </c>
      <c r="C22" t="s">
        <v>1702</v>
      </c>
      <c r="D22" t="str">
        <f t="shared" si="0"/>
        <v>&lt;category&gt;&lt;pattern&gt;# SHOW ME A PICTURE OF BOOBIES #&lt;/pattern&gt;&lt;template&gt;&lt;srai&gt;sex&lt;/srai&gt;&lt;/template&gt;&lt;/category&gt;</v>
      </c>
    </row>
    <row r="23" spans="1:4">
      <c r="A23" t="s">
        <v>543</v>
      </c>
      <c r="B23" t="s">
        <v>522</v>
      </c>
      <c r="C23" t="s">
        <v>1702</v>
      </c>
      <c r="D23" t="str">
        <f t="shared" si="0"/>
        <v>&lt;category&gt;&lt;pattern&gt;# SHOW ME A NAKED #&lt;/pattern&gt;&lt;template&gt;&lt;srai&gt;sex&lt;/srai&gt;&lt;/template&gt;&lt;/category&gt;</v>
      </c>
    </row>
    <row r="24" spans="1:4">
      <c r="A24" t="s">
        <v>544</v>
      </c>
      <c r="B24" t="s">
        <v>522</v>
      </c>
      <c r="C24" t="s">
        <v>1702</v>
      </c>
      <c r="D24" t="str">
        <f t="shared" si="0"/>
        <v>&lt;category&gt;&lt;pattern&gt;# SHOW ME PORN #&lt;/pattern&gt;&lt;template&gt;&lt;srai&gt;sex&lt;/srai&gt;&lt;/template&gt;&lt;/category&gt;</v>
      </c>
    </row>
    <row r="25" spans="1:4">
      <c r="A25" t="s">
        <v>545</v>
      </c>
      <c r="B25" t="s">
        <v>522</v>
      </c>
      <c r="C25" t="s">
        <v>1702</v>
      </c>
      <c r="D25" t="str">
        <f t="shared" si="0"/>
        <v>&lt;category&gt;&lt;pattern&gt;# TEENBLOWJOB #&lt;/pattern&gt;&lt;template&gt;&lt;srai&gt;sex&lt;/srai&gt;&lt;/template&gt;&lt;/category&gt;</v>
      </c>
    </row>
    <row r="26" spans="1:4">
      <c r="A26" t="s">
        <v>546</v>
      </c>
      <c r="B26" t="s">
        <v>522</v>
      </c>
      <c r="C26" t="s">
        <v>1702</v>
      </c>
      <c r="D26" t="str">
        <f t="shared" si="0"/>
        <v>&lt;category&gt;&lt;pattern&gt;# SHOW ME SOME PORN #&lt;/pattern&gt;&lt;template&gt;&lt;srai&gt;sex&lt;/srai&gt;&lt;/template&gt;&lt;/category&gt;</v>
      </c>
    </row>
    <row r="27" spans="1:4">
      <c r="A27" t="s">
        <v>547</v>
      </c>
      <c r="B27" t="s">
        <v>522</v>
      </c>
      <c r="C27" t="s">
        <v>1702</v>
      </c>
      <c r="D27" t="str">
        <f t="shared" si="0"/>
        <v>&lt;category&gt;&lt;pattern&gt;# SHOW ME TITS #&lt;/pattern&gt;&lt;template&gt;&lt;srai&gt;sex&lt;/srai&gt;&lt;/template&gt;&lt;/category&gt;</v>
      </c>
    </row>
    <row r="28" spans="1:4">
      <c r="A28" t="s">
        <v>548</v>
      </c>
      <c r="B28" t="s">
        <v>522</v>
      </c>
      <c r="C28" t="s">
        <v>1702</v>
      </c>
      <c r="D28" t="str">
        <f t="shared" si="0"/>
        <v>&lt;category&gt;&lt;pattern&gt;# SHOW ME NUDE #&lt;/pattern&gt;&lt;template&gt;&lt;srai&gt;sex&lt;/srai&gt;&lt;/template&gt;&lt;/category&gt;</v>
      </c>
    </row>
    <row r="29" spans="1:4">
      <c r="A29" t="s">
        <v>549</v>
      </c>
      <c r="B29" t="s">
        <v>522</v>
      </c>
      <c r="C29" t="s">
        <v>1702</v>
      </c>
      <c r="D29" t="str">
        <f t="shared" si="0"/>
        <v>&lt;category&gt;&lt;pattern&gt;# SHOW ME VAGINA #&lt;/pattern&gt;&lt;template&gt;&lt;srai&gt;sex&lt;/srai&gt;&lt;/template&gt;&lt;/category&gt;</v>
      </c>
    </row>
    <row r="30" spans="1:4">
      <c r="A30" t="s">
        <v>550</v>
      </c>
      <c r="B30" t="s">
        <v>522</v>
      </c>
      <c r="C30" t="s">
        <v>1702</v>
      </c>
      <c r="D30" t="str">
        <f t="shared" si="0"/>
        <v>&lt;category&gt;&lt;pattern&gt;# SHOW ME YOUR VAGINA #&lt;/pattern&gt;&lt;template&gt;&lt;srai&gt;sex&lt;/srai&gt;&lt;/template&gt;&lt;/category&gt;</v>
      </c>
    </row>
    <row r="31" spans="1:4">
      <c r="A31" t="s">
        <v>551</v>
      </c>
      <c r="B31" t="s">
        <v>522</v>
      </c>
      <c r="C31" t="s">
        <v>1702</v>
      </c>
      <c r="D31" t="str">
        <f t="shared" si="0"/>
        <v>&lt;category&gt;&lt;pattern&gt;# YOU TURN ME ON #&lt;/pattern&gt;&lt;template&gt;&lt;srai&gt;sex&lt;/srai&gt;&lt;/template&gt;&lt;/category&gt;</v>
      </c>
    </row>
    <row r="32" spans="1:4">
      <c r="A32" t="s">
        <v>552</v>
      </c>
      <c r="B32" t="s">
        <v>522</v>
      </c>
      <c r="C32" t="s">
        <v>1702</v>
      </c>
      <c r="D32" t="str">
        <f t="shared" si="0"/>
        <v>&lt;category&gt;&lt;pattern&gt;# I WANT SEX #&lt;/pattern&gt;&lt;template&gt;&lt;srai&gt;sex&lt;/srai&gt;&lt;/template&gt;&lt;/category&gt;</v>
      </c>
    </row>
    <row r="33" spans="1:4">
      <c r="A33" t="s">
        <v>553</v>
      </c>
      <c r="B33" t="s">
        <v>522</v>
      </c>
      <c r="C33" t="s">
        <v>1702</v>
      </c>
      <c r="D33" t="str">
        <f t="shared" si="0"/>
        <v>&lt;category&gt;&lt;pattern&gt;# I WANT TO F ASTERISK #&lt;/pattern&gt;&lt;template&gt;&lt;srai&gt;sex&lt;/srai&gt;&lt;/template&gt;&lt;/category&gt;</v>
      </c>
    </row>
    <row r="34" spans="1:4">
      <c r="A34" t="s">
        <v>554</v>
      </c>
      <c r="B34" t="s">
        <v>522</v>
      </c>
      <c r="C34" t="s">
        <v>1702</v>
      </c>
      <c r="D34" t="str">
        <f t="shared" si="0"/>
        <v>&lt;category&gt;&lt;pattern&gt;# I WANT TO RAPE YOU #&lt;/pattern&gt;&lt;template&gt;&lt;srai&gt;sex&lt;/srai&gt;&lt;/template&gt;&lt;/category&gt;</v>
      </c>
    </row>
    <row r="35" spans="1:4">
      <c r="A35" t="s">
        <v>555</v>
      </c>
      <c r="B35" t="s">
        <v>522</v>
      </c>
      <c r="C35" t="s">
        <v>1702</v>
      </c>
      <c r="D35" t="str">
        <f t="shared" si="0"/>
        <v>&lt;category&gt;&lt;pattern&gt;# I WANT TO HAVE SEX #&lt;/pattern&gt;&lt;template&gt;&lt;srai&gt;sex&lt;/srai&gt;&lt;/template&gt;&lt;/category&gt;</v>
      </c>
    </row>
    <row r="36" spans="1:4">
      <c r="A36" t="s">
        <v>556</v>
      </c>
      <c r="B36" t="s">
        <v>522</v>
      </c>
      <c r="C36" t="s">
        <v>1702</v>
      </c>
      <c r="D36" t="str">
        <f t="shared" si="0"/>
        <v>&lt;category&gt;&lt;pattern&gt;# I WANT TO MAKE LOVE TO YOU #&lt;/pattern&gt;&lt;template&gt;&lt;srai&gt;sex&lt;/srai&gt;&lt;/template&gt;&lt;/category&gt;</v>
      </c>
    </row>
    <row r="37" spans="1:4">
      <c r="A37" t="s">
        <v>557</v>
      </c>
      <c r="B37" t="s">
        <v>522</v>
      </c>
      <c r="C37" t="s">
        <v>1702</v>
      </c>
      <c r="D37" t="str">
        <f t="shared" si="0"/>
        <v>&lt;category&gt;&lt;pattern&gt;# I HAVE A BONER #&lt;/pattern&gt;&lt;template&gt;&lt;srai&gt;sex&lt;/srai&gt;&lt;/template&gt;&lt;/category&gt;</v>
      </c>
    </row>
    <row r="38" spans="1:4">
      <c r="A38" t="s">
        <v>558</v>
      </c>
      <c r="B38" t="s">
        <v>522</v>
      </c>
      <c r="C38" t="s">
        <v>1702</v>
      </c>
      <c r="D38" t="str">
        <f t="shared" si="0"/>
        <v>&lt;category&gt;&lt;pattern&gt;# I AM HORNY #&lt;/pattern&gt;&lt;template&gt;&lt;srai&gt;sex&lt;/srai&gt;&lt;/template&gt;&lt;/category&gt;</v>
      </c>
    </row>
    <row r="39" spans="1:4">
      <c r="A39" t="s">
        <v>559</v>
      </c>
      <c r="B39" t="s">
        <v>522</v>
      </c>
      <c r="C39" t="s">
        <v>1702</v>
      </c>
      <c r="D39" t="str">
        <f t="shared" si="0"/>
        <v>&lt;category&gt;&lt;pattern&gt;# I LIKE SEX #&lt;/pattern&gt;&lt;template&gt;&lt;srai&gt;sex&lt;/srai&gt;&lt;/template&gt;&lt;/category&gt;</v>
      </c>
    </row>
    <row r="40" spans="1:4">
      <c r="A40" t="s">
        <v>560</v>
      </c>
      <c r="B40" t="s">
        <v>522</v>
      </c>
      <c r="C40" t="s">
        <v>1702</v>
      </c>
      <c r="D40" t="str">
        <f t="shared" si="0"/>
        <v>&lt;category&gt;&lt;pattern&gt;# I LIKE TO HAVE SEX #&lt;/pattern&gt;&lt;template&gt;&lt;srai&gt;sex&lt;/srai&gt;&lt;/template&gt;&lt;/category&gt;</v>
      </c>
    </row>
    <row r="41" spans="1:4">
      <c r="A41" t="s">
        <v>561</v>
      </c>
      <c r="B41" t="s">
        <v>522</v>
      </c>
      <c r="C41" t="s">
        <v>1702</v>
      </c>
      <c r="D41" t="str">
        <f t="shared" si="0"/>
        <v>&lt;category&gt;&lt;pattern&gt;# I LIKE RAPE #&lt;/pattern&gt;&lt;template&gt;&lt;srai&gt;sex&lt;/srai&gt;&lt;/template&gt;&lt;/category&gt;</v>
      </c>
    </row>
    <row r="42" spans="1:4">
      <c r="A42" t="s">
        <v>562</v>
      </c>
      <c r="B42" t="s">
        <v>522</v>
      </c>
      <c r="C42" t="s">
        <v>1702</v>
      </c>
      <c r="D42" t="str">
        <f t="shared" si="0"/>
        <v>&lt;category&gt;&lt;pattern&gt;# I WILL FUCK YOU #&lt;/pattern&gt;&lt;template&gt;&lt;srai&gt;sex&lt;/srai&gt;&lt;/template&gt;&lt;/category&gt;</v>
      </c>
    </row>
    <row r="43" spans="1:4">
      <c r="A43" t="s">
        <v>563</v>
      </c>
      <c r="B43" t="s">
        <v>522</v>
      </c>
      <c r="C43" t="s">
        <v>1702</v>
      </c>
      <c r="D43" t="str">
        <f t="shared" si="0"/>
        <v>&lt;category&gt;&lt;pattern&gt;# I WANNA HAVE SEX #&lt;/pattern&gt;&lt;template&gt;&lt;srai&gt;sex&lt;/srai&gt;&lt;/template&gt;&lt;/category&gt;</v>
      </c>
    </row>
    <row r="44" spans="1:4">
      <c r="A44" t="s">
        <v>564</v>
      </c>
      <c r="B44" t="s">
        <v>522</v>
      </c>
      <c r="C44" t="s">
        <v>1702</v>
      </c>
      <c r="D44" t="str">
        <f t="shared" si="0"/>
        <v>&lt;category&gt;&lt;pattern&gt;# I WANNA FUCK YOU #&lt;/pattern&gt;&lt;template&gt;&lt;srai&gt;sex&lt;/srai&gt;&lt;/template&gt;&lt;/category&gt;</v>
      </c>
    </row>
    <row r="45" spans="1:4">
      <c r="A45" t="s">
        <v>565</v>
      </c>
      <c r="B45" t="s">
        <v>522</v>
      </c>
      <c r="C45" t="s">
        <v>1702</v>
      </c>
      <c r="D45" t="str">
        <f t="shared" si="0"/>
        <v>&lt;category&gt;&lt;pattern&gt;# I FUCKED #&lt;/pattern&gt;&lt;template&gt;&lt;srai&gt;sex&lt;/srai&gt;&lt;/template&gt;&lt;/category&gt;</v>
      </c>
    </row>
    <row r="46" spans="1:4">
      <c r="A46" t="s">
        <v>566</v>
      </c>
      <c r="B46" t="s">
        <v>522</v>
      </c>
      <c r="C46" t="s">
        <v>1702</v>
      </c>
      <c r="D46" t="str">
        <f t="shared" si="0"/>
        <v>&lt;category&gt;&lt;pattern&gt;# I NEED SEX #&lt;/pattern&gt;&lt;template&gt;&lt;srai&gt;sex&lt;/srai&gt;&lt;/template&gt;&lt;/category&gt;</v>
      </c>
    </row>
    <row r="47" spans="1:4">
      <c r="A47" t="s">
        <v>567</v>
      </c>
      <c r="B47" t="s">
        <v>522</v>
      </c>
      <c r="C47" t="s">
        <v>1702</v>
      </c>
      <c r="D47" t="str">
        <f t="shared" si="0"/>
        <v>&lt;category&gt;&lt;pattern&gt;# T ASTERISK ASTERISK ASTERISK #&lt;/pattern&gt;&lt;template&gt;&lt;srai&gt;sex&lt;/srai&gt;&lt;/template&gt;&lt;/category&gt;</v>
      </c>
    </row>
    <row r="48" spans="1:4">
      <c r="A48" t="s">
        <v>568</v>
      </c>
      <c r="B48" t="s">
        <v>522</v>
      </c>
      <c r="C48" t="s">
        <v>1702</v>
      </c>
      <c r="D48" t="str">
        <f t="shared" si="0"/>
        <v>&lt;category&gt;&lt;pattern&gt;# SEXFUCK #&lt;/pattern&gt;&lt;template&gt;&lt;srai&gt;sex&lt;/srai&gt;&lt;/template&gt;&lt;/category&gt;</v>
      </c>
    </row>
    <row r="49" spans="1:4">
      <c r="A49" t="s">
        <v>569</v>
      </c>
      <c r="B49" t="s">
        <v>522</v>
      </c>
      <c r="C49" t="s">
        <v>1702</v>
      </c>
      <c r="D49" t="str">
        <f t="shared" si="0"/>
        <v>&lt;category&gt;&lt;pattern&gt;# NUDEGIRL #&lt;/pattern&gt;&lt;template&gt;&lt;srai&gt;sex&lt;/srai&gt;&lt;/template&gt;&lt;/category&gt;</v>
      </c>
    </row>
    <row r="50" spans="1:4">
      <c r="A50" t="s">
        <v>570</v>
      </c>
      <c r="B50" t="s">
        <v>522</v>
      </c>
      <c r="C50" t="s">
        <v>1702</v>
      </c>
      <c r="D50" t="str">
        <f t="shared" si="0"/>
        <v>&lt;category&gt;&lt;pattern&gt;# GIRLSEX #&lt;/pattern&gt;&lt;template&gt;&lt;srai&gt;sex&lt;/srai&gt;&lt;/template&gt;&lt;/category&gt;</v>
      </c>
    </row>
    <row r="51" spans="1:4">
      <c r="A51" t="s">
        <v>571</v>
      </c>
      <c r="B51" t="s">
        <v>522</v>
      </c>
      <c r="C51" t="s">
        <v>1702</v>
      </c>
      <c r="D51" t="str">
        <f t="shared" si="0"/>
        <v>&lt;category&gt;&lt;pattern&gt;# TO FUCK YOU #&lt;/pattern&gt;&lt;template&gt;&lt;srai&gt;sex&lt;/srai&gt;&lt;/template&gt;&lt;/category&gt;</v>
      </c>
    </row>
    <row r="52" spans="1:4">
      <c r="A52" t="s">
        <v>572</v>
      </c>
      <c r="B52" t="s">
        <v>522</v>
      </c>
      <c r="C52" t="s">
        <v>1702</v>
      </c>
      <c r="D52" t="str">
        <f t="shared" si="0"/>
        <v>&lt;category&gt;&lt;pattern&gt;# ANAL SEX #&lt;/pattern&gt;&lt;template&gt;&lt;srai&gt;sex&lt;/srai&gt;&lt;/template&gt;&lt;/category&gt;</v>
      </c>
    </row>
    <row r="53" spans="1:4">
      <c r="A53" t="s">
        <v>573</v>
      </c>
      <c r="B53" t="s">
        <v>522</v>
      </c>
      <c r="C53" t="s">
        <v>1702</v>
      </c>
      <c r="D53" t="str">
        <f t="shared" si="0"/>
        <v>&lt;category&gt;&lt;pattern&gt;# HOGTIED #&lt;/pattern&gt;&lt;template&gt;&lt;srai&gt;sex&lt;/srai&gt;&lt;/template&gt;&lt;/category&gt;</v>
      </c>
    </row>
    <row r="54" spans="1:4">
      <c r="A54" t="s">
        <v>574</v>
      </c>
      <c r="B54" t="s">
        <v>522</v>
      </c>
      <c r="C54" t="s">
        <v>1702</v>
      </c>
      <c r="D54" t="str">
        <f t="shared" si="0"/>
        <v>&lt;category&gt;&lt;pattern&gt;# TEEN UNDERSCORE #&lt;/pattern&gt;&lt;template&gt;&lt;srai&gt;sex&lt;/srai&gt;&lt;/template&gt;&lt;/category&gt;</v>
      </c>
    </row>
    <row r="55" spans="1:4">
      <c r="A55" t="s">
        <v>575</v>
      </c>
      <c r="B55" t="s">
        <v>522</v>
      </c>
      <c r="C55" t="s">
        <v>1702</v>
      </c>
      <c r="D55" t="str">
        <f t="shared" si="0"/>
        <v>&lt;category&gt;&lt;pattern&gt;# YOUR PUSSY #&lt;/pattern&gt;&lt;template&gt;&lt;srai&gt;sex&lt;/srai&gt;&lt;/template&gt;&lt;/category&gt;</v>
      </c>
    </row>
    <row r="56" spans="1:4">
      <c r="A56" t="s">
        <v>576</v>
      </c>
      <c r="B56" t="s">
        <v>522</v>
      </c>
      <c r="C56" t="s">
        <v>1702</v>
      </c>
      <c r="D56" t="str">
        <f t="shared" si="0"/>
        <v>&lt;category&gt;&lt;pattern&gt;# YOUR BREASTS #&lt;/pattern&gt;&lt;template&gt;&lt;srai&gt;sex&lt;/srai&gt;&lt;/template&gt;&lt;/category&gt;</v>
      </c>
    </row>
    <row r="57" spans="1:4">
      <c r="A57" t="s">
        <v>577</v>
      </c>
      <c r="B57" t="s">
        <v>522</v>
      </c>
      <c r="C57" t="s">
        <v>1702</v>
      </c>
      <c r="D57" t="str">
        <f t="shared" si="0"/>
        <v>&lt;category&gt;&lt;pattern&gt;# DOWNBLOUSE #&lt;/pattern&gt;&lt;template&gt;&lt;srai&gt;sex&lt;/srai&gt;&lt;/template&gt;&lt;/category&gt;</v>
      </c>
    </row>
    <row r="58" spans="1:4">
      <c r="A58" t="s">
        <v>578</v>
      </c>
      <c r="B58" t="s">
        <v>522</v>
      </c>
      <c r="C58" t="s">
        <v>1702</v>
      </c>
      <c r="D58" t="str">
        <f t="shared" si="0"/>
        <v>&lt;category&gt;&lt;pattern&gt;# SEX WITH YOU #&lt;/pattern&gt;&lt;template&gt;&lt;srai&gt;sex&lt;/srai&gt;&lt;/template&gt;&lt;/category&gt;</v>
      </c>
    </row>
    <row r="59" spans="1:4">
      <c r="A59" t="s">
        <v>579</v>
      </c>
      <c r="B59" t="s">
        <v>522</v>
      </c>
      <c r="C59" t="s">
        <v>1702</v>
      </c>
      <c r="D59" t="str">
        <f t="shared" si="0"/>
        <v>&lt;category&gt;&lt;pattern&gt;# SEXGURL #&lt;/pattern&gt;&lt;template&gt;&lt;srai&gt;sex&lt;/srai&gt;&lt;/template&gt;&lt;/category&gt;</v>
      </c>
    </row>
    <row r="60" spans="1:4">
      <c r="A60" t="s">
        <v>580</v>
      </c>
      <c r="B60" t="s">
        <v>522</v>
      </c>
      <c r="C60" t="s">
        <v>1702</v>
      </c>
      <c r="D60" t="str">
        <f t="shared" si="0"/>
        <v>&lt;category&gt;&lt;pattern&gt;# NICE ASS #&lt;/pattern&gt;&lt;template&gt;&lt;srai&gt;sex&lt;/srai&gt;&lt;/template&gt;&lt;/category&gt;</v>
      </c>
    </row>
    <row r="61" spans="1:4">
      <c r="A61" t="s">
        <v>581</v>
      </c>
      <c r="B61" t="s">
        <v>522</v>
      </c>
      <c r="C61" t="s">
        <v>1702</v>
      </c>
      <c r="D61" t="str">
        <f t="shared" si="0"/>
        <v>&lt;category&gt;&lt;pattern&gt;# NEKKID GIRL #&lt;/pattern&gt;&lt;template&gt;&lt;srai&gt;sex&lt;/srai&gt;&lt;/template&gt;&lt;/category&gt;</v>
      </c>
    </row>
    <row r="62" spans="1:4">
      <c r="A62" t="s">
        <v>582</v>
      </c>
      <c r="B62" t="s">
        <v>522</v>
      </c>
      <c r="C62" t="s">
        <v>1702</v>
      </c>
      <c r="D62" t="str">
        <f t="shared" si="0"/>
        <v>&lt;category&gt;&lt;pattern&gt;# WHALETAILS #&lt;/pattern&gt;&lt;template&gt;&lt;srai&gt;sex&lt;/srai&gt;&lt;/template&gt;&lt;/category&gt;</v>
      </c>
    </row>
    <row r="63" spans="1:4">
      <c r="A63" t="s">
        <v>583</v>
      </c>
      <c r="B63" t="s">
        <v>522</v>
      </c>
      <c r="C63" t="s">
        <v>1702</v>
      </c>
      <c r="D63" t="str">
        <f t="shared" si="0"/>
        <v>&lt;category&gt;&lt;pattern&gt;# BLOWJOBGIRL #&lt;/pattern&gt;&lt;template&gt;&lt;srai&gt;sex&lt;/srai&gt;&lt;/template&gt;&lt;/category&gt;</v>
      </c>
    </row>
    <row r="64" spans="1:4">
      <c r="A64" t="s">
        <v>584</v>
      </c>
      <c r="B64" t="s">
        <v>522</v>
      </c>
      <c r="C64" t="s">
        <v>1702</v>
      </c>
      <c r="D64" t="str">
        <f t="shared" si="0"/>
        <v>&lt;category&gt;&lt;pattern&gt;# ATK GALLERIA #&lt;/pattern&gt;&lt;template&gt;&lt;srai&gt;sex&lt;/srai&gt;&lt;/template&gt;&lt;/category&gt;</v>
      </c>
    </row>
    <row r="65" spans="1:4">
      <c r="A65" t="s">
        <v>585</v>
      </c>
      <c r="B65" t="s">
        <v>522</v>
      </c>
      <c r="C65" t="s">
        <v>1702</v>
      </c>
      <c r="D65" t="str">
        <f t="shared" si="0"/>
        <v>&lt;category&gt;&lt;pattern&gt;# RAPE YOU #&lt;/pattern&gt;&lt;template&gt;&lt;srai&gt;sex&lt;/srai&gt;&lt;/template&gt;&lt;/category&gt;</v>
      </c>
    </row>
    <row r="66" spans="1:4">
      <c r="A66" t="s">
        <v>586</v>
      </c>
      <c r="B66" t="s">
        <v>522</v>
      </c>
      <c r="C66" t="s">
        <v>1702</v>
      </c>
      <c r="D66" t="str">
        <f t="shared" si="0"/>
        <v>&lt;category&gt;&lt;pattern&gt;# STRIPPER #&lt;/pattern&gt;&lt;template&gt;&lt;srai&gt;sex&lt;/srai&gt;&lt;/template&gt;&lt;/category&gt;</v>
      </c>
    </row>
    <row r="67" spans="1:4">
      <c r="A67" t="s">
        <v>587</v>
      </c>
      <c r="B67" t="s">
        <v>522</v>
      </c>
      <c r="C67" t="s">
        <v>1702</v>
      </c>
      <c r="D67" t="str">
        <f t="shared" ref="D67:D130" si="1">"&lt;category&gt;&lt;pattern&gt;" &amp; A67 &amp; "&lt;/pattern&gt;&lt;template&gt;&lt;srai&gt;" &amp; C67 &amp; "&lt;/srai&gt;&lt;/template&gt;&lt;/category&gt;"</f>
        <v>&lt;category&gt;&lt;pattern&gt;# GIRLSPUSSY #&lt;/pattern&gt;&lt;template&gt;&lt;srai&gt;sex&lt;/srai&gt;&lt;/template&gt;&lt;/category&gt;</v>
      </c>
    </row>
    <row r="68" spans="1:4">
      <c r="A68" t="s">
        <v>588</v>
      </c>
      <c r="B68" t="s">
        <v>522</v>
      </c>
      <c r="C68" t="s">
        <v>1702</v>
      </c>
      <c r="D68" t="str">
        <f t="shared" si="1"/>
        <v>&lt;category&gt;&lt;pattern&gt;# YOU NAKED #&lt;/pattern&gt;&lt;template&gt;&lt;srai&gt;sex&lt;/srai&gt;&lt;/template&gt;&lt;/category&gt;</v>
      </c>
    </row>
    <row r="69" spans="1:4">
      <c r="A69" t="s">
        <v>589</v>
      </c>
      <c r="B69" t="s">
        <v>522</v>
      </c>
      <c r="C69" t="s">
        <v>1702</v>
      </c>
      <c r="D69" t="str">
        <f t="shared" si="1"/>
        <v>&lt;category&gt;&lt;pattern&gt;# BIG DICKS #&lt;/pattern&gt;&lt;template&gt;&lt;srai&gt;sex&lt;/srai&gt;&lt;/template&gt;&lt;/category&gt;</v>
      </c>
    </row>
    <row r="70" spans="1:4">
      <c r="A70" t="s">
        <v>590</v>
      </c>
      <c r="B70" t="s">
        <v>522</v>
      </c>
      <c r="C70" t="s">
        <v>1702</v>
      </c>
      <c r="D70" t="str">
        <f t="shared" si="1"/>
        <v>&lt;category&gt;&lt;pattern&gt;# MASTURBATE #&lt;/pattern&gt;&lt;template&gt;&lt;srai&gt;sex&lt;/srai&gt;&lt;/template&gt;&lt;/category&gt;</v>
      </c>
    </row>
    <row r="71" spans="1:4">
      <c r="A71" t="s">
        <v>591</v>
      </c>
      <c r="B71" t="s">
        <v>522</v>
      </c>
      <c r="C71" t="s">
        <v>1702</v>
      </c>
      <c r="D71" t="str">
        <f t="shared" si="1"/>
        <v>&lt;category&gt;&lt;pattern&gt;# WOULD YOU LIKE TO HAVE SEX #&lt;/pattern&gt;&lt;template&gt;&lt;srai&gt;sex&lt;/srai&gt;&lt;/template&gt;&lt;/category&gt;</v>
      </c>
    </row>
    <row r="72" spans="1:4">
      <c r="A72" t="s">
        <v>592</v>
      </c>
      <c r="B72" t="s">
        <v>522</v>
      </c>
      <c r="C72" t="s">
        <v>1702</v>
      </c>
      <c r="D72" t="str">
        <f t="shared" si="1"/>
        <v>&lt;category&gt;&lt;pattern&gt;# HAVING SEX #&lt;/pattern&gt;&lt;template&gt;&lt;srai&gt;sex&lt;/srai&gt;&lt;/template&gt;&lt;/category&gt;</v>
      </c>
    </row>
    <row r="73" spans="1:4">
      <c r="A73" t="s">
        <v>593</v>
      </c>
      <c r="B73" t="s">
        <v>522</v>
      </c>
      <c r="C73" t="s">
        <v>1702</v>
      </c>
      <c r="D73" t="str">
        <f t="shared" si="1"/>
        <v>&lt;category&gt;&lt;pattern&gt;# HAVING SEX WITH #&lt;/pattern&gt;&lt;template&gt;&lt;srai&gt;sex&lt;/srai&gt;&lt;/template&gt;&lt;/category&gt;</v>
      </c>
    </row>
    <row r="74" spans="1:4">
      <c r="A74" t="s">
        <v>594</v>
      </c>
      <c r="B74" t="s">
        <v>522</v>
      </c>
      <c r="C74" t="s">
        <v>1702</v>
      </c>
      <c r="D74" t="str">
        <f t="shared" si="1"/>
        <v>&lt;category&gt;&lt;pattern&gt;# FUCK ME #&lt;/pattern&gt;&lt;template&gt;&lt;srai&gt;sex&lt;/srai&gt;&lt;/template&gt;&lt;/category&gt;</v>
      </c>
    </row>
    <row r="75" spans="1:4">
      <c r="A75" t="s">
        <v>595</v>
      </c>
      <c r="B75" t="s">
        <v>522</v>
      </c>
      <c r="C75" t="s">
        <v>1702</v>
      </c>
      <c r="D75" t="str">
        <f t="shared" si="1"/>
        <v>&lt;category&gt;&lt;pattern&gt;# FUCK MY #&lt;/pattern&gt;&lt;template&gt;&lt;srai&gt;sex&lt;/srai&gt;&lt;/template&gt;&lt;/category&gt;</v>
      </c>
    </row>
    <row r="76" spans="1:4">
      <c r="A76" t="s">
        <v>596</v>
      </c>
      <c r="B76" t="s">
        <v>522</v>
      </c>
      <c r="C76" t="s">
        <v>1702</v>
      </c>
      <c r="D76" t="str">
        <f t="shared" si="1"/>
        <v>&lt;category&gt;&lt;pattern&gt;# WANT TO HAVE SEX #&lt;/pattern&gt;&lt;template&gt;&lt;srai&gt;sex&lt;/srai&gt;&lt;/template&gt;&lt;/category&gt;</v>
      </c>
    </row>
    <row r="77" spans="1:4">
      <c r="A77" t="s">
        <v>597</v>
      </c>
      <c r="B77" t="s">
        <v>522</v>
      </c>
      <c r="C77" t="s">
        <v>1702</v>
      </c>
      <c r="D77" t="str">
        <f t="shared" si="1"/>
        <v>&lt;category&gt;&lt;pattern&gt;# LETS HAVE SEX #&lt;/pattern&gt;&lt;template&gt;&lt;srai&gt;sex&lt;/srai&gt;&lt;/template&gt;&lt;/category&gt;</v>
      </c>
    </row>
    <row r="78" spans="1:4">
      <c r="A78" t="s">
        <v>598</v>
      </c>
      <c r="B78" t="s">
        <v>522</v>
      </c>
      <c r="C78" t="s">
        <v>1702</v>
      </c>
      <c r="D78" t="str">
        <f t="shared" si="1"/>
        <v>&lt;category&gt;&lt;pattern&gt;# LETS FUCK #&lt;/pattern&gt;&lt;template&gt;&lt;srai&gt;sex&lt;/srai&gt;&lt;/template&gt;&lt;/category&gt;</v>
      </c>
    </row>
    <row r="79" spans="1:4">
      <c r="A79" t="s">
        <v>599</v>
      </c>
      <c r="B79" t="s">
        <v>522</v>
      </c>
      <c r="C79" t="s">
        <v>1702</v>
      </c>
      <c r="D79" t="str">
        <f t="shared" si="1"/>
        <v>&lt;category&gt;&lt;pattern&gt;# PORNHUB #&lt;/pattern&gt;&lt;template&gt;&lt;srai&gt;sex&lt;/srai&gt;&lt;/template&gt;&lt;/category&gt;</v>
      </c>
    </row>
    <row r="80" spans="1:4">
      <c r="A80" t="s">
        <v>600</v>
      </c>
      <c r="B80" t="s">
        <v>522</v>
      </c>
      <c r="C80" t="s">
        <v>1702</v>
      </c>
      <c r="D80" t="str">
        <f t="shared" si="1"/>
        <v>&lt;category&gt;&lt;pattern&gt;# MY PENIS #&lt;/pattern&gt;&lt;template&gt;&lt;srai&gt;sex&lt;/srai&gt;&lt;/template&gt;&lt;/category&gt;</v>
      </c>
    </row>
    <row r="81" spans="1:4">
      <c r="A81" t="s">
        <v>601</v>
      </c>
      <c r="B81" t="s">
        <v>522</v>
      </c>
      <c r="C81" t="s">
        <v>1702</v>
      </c>
      <c r="D81" t="str">
        <f t="shared" si="1"/>
        <v>&lt;category&gt;&lt;pattern&gt;# MY PENIS IS #&lt;/pattern&gt;&lt;template&gt;&lt;srai&gt;sex&lt;/srai&gt;&lt;/template&gt;&lt;/category&gt;</v>
      </c>
    </row>
    <row r="82" spans="1:4">
      <c r="A82" t="s">
        <v>602</v>
      </c>
      <c r="B82" t="s">
        <v>522</v>
      </c>
      <c r="C82" t="s">
        <v>1702</v>
      </c>
      <c r="D82" t="str">
        <f t="shared" si="1"/>
        <v>&lt;category&gt;&lt;pattern&gt;# MY DICK #&lt;/pattern&gt;&lt;template&gt;&lt;srai&gt;sex&lt;/srai&gt;&lt;/template&gt;&lt;/category&gt;</v>
      </c>
    </row>
    <row r="83" spans="1:4">
      <c r="A83" t="s">
        <v>603</v>
      </c>
      <c r="B83" t="s">
        <v>522</v>
      </c>
      <c r="C83" t="s">
        <v>1702</v>
      </c>
      <c r="D83" t="str">
        <f t="shared" si="1"/>
        <v>&lt;category&gt;&lt;pattern&gt;# MY DICK IS #&lt;/pattern&gt;&lt;template&gt;&lt;srai&gt;sex&lt;/srai&gt;&lt;/template&gt;&lt;/category&gt;</v>
      </c>
    </row>
    <row r="84" spans="1:4">
      <c r="A84" t="s">
        <v>604</v>
      </c>
      <c r="B84" t="s">
        <v>522</v>
      </c>
      <c r="C84" t="s">
        <v>1702</v>
      </c>
      <c r="D84" t="str">
        <f t="shared" si="1"/>
        <v>&lt;category&gt;&lt;pattern&gt;# CAN WE HAVE SEX #&lt;/pattern&gt;&lt;template&gt;&lt;srai&gt;sex&lt;/srai&gt;&lt;/template&gt;&lt;/category&gt;</v>
      </c>
    </row>
    <row r="85" spans="1:4">
      <c r="A85" t="s">
        <v>605</v>
      </c>
      <c r="B85" t="s">
        <v>522</v>
      </c>
      <c r="C85" t="s">
        <v>1702</v>
      </c>
      <c r="D85" t="str">
        <f t="shared" si="1"/>
        <v>&lt;category&gt;&lt;pattern&gt;# CAN YOU TELL ME A DIRTY JOKE #&lt;/pattern&gt;&lt;template&gt;&lt;srai&gt;sex&lt;/srai&gt;&lt;/template&gt;&lt;/category&gt;</v>
      </c>
    </row>
    <row r="86" spans="1:4">
      <c r="A86" t="s">
        <v>606</v>
      </c>
      <c r="B86" t="s">
        <v>522</v>
      </c>
      <c r="C86" t="s">
        <v>1702</v>
      </c>
      <c r="D86" t="str">
        <f t="shared" si="1"/>
        <v>&lt;category&gt;&lt;pattern&gt;# CAN YOU HAVE SEX #&lt;/pattern&gt;&lt;template&gt;&lt;srai&gt;sex&lt;/srai&gt;&lt;/template&gt;&lt;/category&gt;</v>
      </c>
    </row>
    <row r="87" spans="1:4">
      <c r="A87" t="s">
        <v>607</v>
      </c>
      <c r="B87" t="s">
        <v>522</v>
      </c>
      <c r="C87" t="s">
        <v>1702</v>
      </c>
      <c r="D87" t="str">
        <f t="shared" si="1"/>
        <v>&lt;category&gt;&lt;pattern&gt;# CAN YOU SUCK MY #&lt;/pattern&gt;&lt;template&gt;&lt;srai&gt;sex&lt;/srai&gt;&lt;/template&gt;&lt;/category&gt;</v>
      </c>
    </row>
    <row r="88" spans="1:4">
      <c r="A88" t="s">
        <v>608</v>
      </c>
      <c r="B88" t="s">
        <v>522</v>
      </c>
      <c r="C88" t="s">
        <v>1702</v>
      </c>
      <c r="D88" t="str">
        <f t="shared" si="1"/>
        <v>&lt;category&gt;&lt;pattern&gt;# CAN YOU GIVE ME A BLOWJOB #&lt;/pattern&gt;&lt;template&gt;&lt;srai&gt;sex&lt;/srai&gt;&lt;/template&gt;&lt;/category&gt;</v>
      </c>
    </row>
    <row r="89" spans="1:4">
      <c r="A89" t="s">
        <v>609</v>
      </c>
      <c r="B89" t="s">
        <v>522</v>
      </c>
      <c r="C89" t="s">
        <v>1702</v>
      </c>
      <c r="D89" t="str">
        <f t="shared" si="1"/>
        <v>&lt;category&gt;&lt;pattern&gt;# CAN YOU TALK DIRTY TO ME #&lt;/pattern&gt;&lt;template&gt;&lt;srai&gt;sex&lt;/srai&gt;&lt;/template&gt;&lt;/category&gt;</v>
      </c>
    </row>
    <row r="90" spans="1:4">
      <c r="A90" t="s">
        <v>610</v>
      </c>
      <c r="B90" t="s">
        <v>522</v>
      </c>
      <c r="C90" t="s">
        <v>1702</v>
      </c>
      <c r="D90" t="str">
        <f t="shared" si="1"/>
        <v>&lt;category&gt;&lt;pattern&gt;# CAN I F ASTERISK ASTERISK ASTERISK YOU #&lt;/pattern&gt;&lt;template&gt;&lt;srai&gt;sex&lt;/srai&gt;&lt;/template&gt;&lt;/category&gt;</v>
      </c>
    </row>
    <row r="91" spans="1:4">
      <c r="A91" t="s">
        <v>611</v>
      </c>
      <c r="B91" t="s">
        <v>522</v>
      </c>
      <c r="C91" t="s">
        <v>1702</v>
      </c>
      <c r="D91" t="str">
        <f t="shared" si="1"/>
        <v>&lt;category&gt;&lt;pattern&gt;# CAN I FUCK YOU #&lt;/pattern&gt;&lt;template&gt;&lt;srai&gt;sex&lt;/srai&gt;&lt;/template&gt;&lt;/category&gt;</v>
      </c>
    </row>
    <row r="92" spans="1:4">
      <c r="A92" t="s">
        <v>612</v>
      </c>
      <c r="B92" t="s">
        <v>522</v>
      </c>
      <c r="C92" t="s">
        <v>1702</v>
      </c>
      <c r="D92" t="str">
        <f t="shared" si="1"/>
        <v>&lt;category&gt;&lt;pattern&gt;# CAN I SUCK ON YOUR #&lt;/pattern&gt;&lt;template&gt;&lt;srai&gt;sex&lt;/srai&gt;&lt;/template&gt;&lt;/category&gt;</v>
      </c>
    </row>
    <row r="93" spans="1:4">
      <c r="A93" t="s">
        <v>613</v>
      </c>
      <c r="B93" t="s">
        <v>522</v>
      </c>
      <c r="C93" t="s">
        <v>1702</v>
      </c>
      <c r="D93" t="str">
        <f t="shared" si="1"/>
        <v>&lt;category&gt;&lt;pattern&gt;# LICK MY #&lt;/pattern&gt;&lt;template&gt;&lt;srai&gt;sex&lt;/srai&gt;&lt;/template&gt;&lt;/category&gt;</v>
      </c>
    </row>
    <row r="94" spans="1:4">
      <c r="A94" t="s">
        <v>614</v>
      </c>
      <c r="B94" t="s">
        <v>522</v>
      </c>
      <c r="C94" t="s">
        <v>1702</v>
      </c>
      <c r="D94" t="str">
        <f t="shared" si="1"/>
        <v>&lt;category&gt;&lt;pattern&gt;# IM GOING TO FUCK YOU #&lt;/pattern&gt;&lt;template&gt;&lt;srai&gt;sex&lt;/srai&gt;&lt;/template&gt;&lt;/category&gt;</v>
      </c>
    </row>
    <row r="95" spans="1:4">
      <c r="A95" t="s">
        <v>615</v>
      </c>
      <c r="B95" t="s">
        <v>522</v>
      </c>
      <c r="C95" t="s">
        <v>1702</v>
      </c>
      <c r="D95" t="str">
        <f t="shared" si="1"/>
        <v>&lt;category&gt;&lt;pattern&gt;# IM CUMMING #&lt;/pattern&gt;&lt;template&gt;&lt;srai&gt;sex&lt;/srai&gt;&lt;/template&gt;&lt;/category&gt;</v>
      </c>
    </row>
    <row r="96" spans="1:4">
      <c r="A96" t="s">
        <v>616</v>
      </c>
      <c r="B96" t="s">
        <v>522</v>
      </c>
      <c r="C96" t="s">
        <v>1702</v>
      </c>
      <c r="D96" t="str">
        <f t="shared" si="1"/>
        <v>&lt;category&gt;&lt;pattern&gt;# BUTT #&lt;/pattern&gt;&lt;template&gt;&lt;srai&gt;sex&lt;/srai&gt;&lt;/template&gt;&lt;/category&gt;</v>
      </c>
    </row>
    <row r="97" spans="1:4">
      <c r="A97" t="s">
        <v>617</v>
      </c>
      <c r="B97" t="s">
        <v>522</v>
      </c>
      <c r="C97" t="s">
        <v>1702</v>
      </c>
      <c r="D97" t="str">
        <f t="shared" si="1"/>
        <v>&lt;category&gt;&lt;pattern&gt;# GIVE ME A BLOWJOB #&lt;/pattern&gt;&lt;template&gt;&lt;srai&gt;sex&lt;/srai&gt;&lt;/template&gt;&lt;/category&gt;</v>
      </c>
    </row>
    <row r="98" spans="1:4">
      <c r="A98" t="s">
        <v>618</v>
      </c>
      <c r="B98" t="s">
        <v>522</v>
      </c>
      <c r="C98" t="s">
        <v>1702</v>
      </c>
      <c r="D98" t="str">
        <f t="shared" si="1"/>
        <v>&lt;category&gt;&lt;pattern&gt;# LET US TALK ABOUT SEX #&lt;/pattern&gt;&lt;template&gt;&lt;srai&gt;sex&lt;/srai&gt;&lt;/template&gt;&lt;/category&gt;</v>
      </c>
    </row>
    <row r="99" spans="1:4">
      <c r="A99" t="s">
        <v>619</v>
      </c>
      <c r="B99" t="s">
        <v>522</v>
      </c>
      <c r="C99" t="s">
        <v>1702</v>
      </c>
      <c r="D99" t="str">
        <f t="shared" si="1"/>
        <v>&lt;category&gt;&lt;pattern&gt;# SUCK ON MY #&lt;/pattern&gt;&lt;template&gt;&lt;srai&gt;sex&lt;/srai&gt;&lt;/template&gt;&lt;/category&gt;</v>
      </c>
    </row>
    <row r="100" spans="1:4">
      <c r="A100" t="s">
        <v>620</v>
      </c>
      <c r="B100" t="s">
        <v>522</v>
      </c>
      <c r="C100" t="s">
        <v>1702</v>
      </c>
      <c r="D100" t="str">
        <f t="shared" si="1"/>
        <v>&lt;category&gt;&lt;pattern&gt;# SUCK A DICK #&lt;/pattern&gt;&lt;template&gt;&lt;srai&gt;sex&lt;/srai&gt;&lt;/template&gt;&lt;/category&gt;</v>
      </c>
    </row>
    <row r="101" spans="1:4">
      <c r="A101" t="s">
        <v>621</v>
      </c>
      <c r="B101" t="s">
        <v>522</v>
      </c>
      <c r="C101" t="s">
        <v>1702</v>
      </c>
      <c r="D101" t="str">
        <f t="shared" si="1"/>
        <v>&lt;category&gt;&lt;pattern&gt;# SUCK A #&lt;/pattern&gt;&lt;template&gt;&lt;srai&gt;sex&lt;/srai&gt;&lt;/template&gt;&lt;/category&gt;</v>
      </c>
    </row>
    <row r="102" spans="1:4">
      <c r="A102" t="s">
        <v>622</v>
      </c>
      <c r="B102" t="s">
        <v>522</v>
      </c>
      <c r="C102" t="s">
        <v>1702</v>
      </c>
      <c r="D102" t="str">
        <f t="shared" si="1"/>
        <v>&lt;category&gt;&lt;pattern&gt;# SUCK MY COCK #&lt;/pattern&gt;&lt;template&gt;&lt;srai&gt;sex&lt;/srai&gt;&lt;/template&gt;&lt;/category&gt;</v>
      </c>
    </row>
    <row r="103" spans="1:4">
      <c r="A103" t="s">
        <v>623</v>
      </c>
      <c r="B103" t="s">
        <v>522</v>
      </c>
      <c r="C103" t="s">
        <v>1702</v>
      </c>
      <c r="D103" t="str">
        <f t="shared" si="1"/>
        <v>&lt;category&gt;&lt;pattern&gt;# SUCK MY #&lt;/pattern&gt;&lt;template&gt;&lt;srai&gt;sex&lt;/srai&gt;&lt;/template&gt;&lt;/category&gt;</v>
      </c>
    </row>
    <row r="104" spans="1:4">
      <c r="A104" t="s">
        <v>624</v>
      </c>
      <c r="B104" t="s">
        <v>522</v>
      </c>
      <c r="C104" t="s">
        <v>1702</v>
      </c>
      <c r="D104" t="str">
        <f t="shared" si="1"/>
        <v>&lt;category&gt;&lt;pattern&gt;# PENIS IN #&lt;/pattern&gt;&lt;template&gt;&lt;srai&gt;sex&lt;/srai&gt;&lt;/template&gt;&lt;/category&gt;</v>
      </c>
    </row>
    <row r="105" spans="1:4">
      <c r="A105" t="s">
        <v>625</v>
      </c>
      <c r="B105" t="s">
        <v>522</v>
      </c>
      <c r="C105" t="s">
        <v>1702</v>
      </c>
      <c r="D105" t="str">
        <f t="shared" si="1"/>
        <v>&lt;category&gt;&lt;pattern&gt;# TAKE OFF YOUR #&lt;/pattern&gt;&lt;template&gt;&lt;srai&gt;sex&lt;/srai&gt;&lt;/template&gt;&lt;/category&gt;</v>
      </c>
    </row>
    <row r="106" spans="1:4">
      <c r="A106" t="s">
        <v>626</v>
      </c>
      <c r="B106" t="s">
        <v>522</v>
      </c>
      <c r="C106" t="s">
        <v>1702</v>
      </c>
      <c r="D106" t="str">
        <f t="shared" si="1"/>
        <v>&lt;category&gt;&lt;pattern&gt;# WILL YOU SUCK MY PENIS #&lt;/pattern&gt;&lt;template&gt;&lt;srai&gt;sex&lt;/srai&gt;&lt;/template&gt;&lt;/category&gt;</v>
      </c>
    </row>
    <row r="107" spans="1:4">
      <c r="A107" t="s">
        <v>627</v>
      </c>
      <c r="B107" t="s">
        <v>522</v>
      </c>
      <c r="C107" t="s">
        <v>1702</v>
      </c>
      <c r="D107" t="str">
        <f t="shared" si="1"/>
        <v>&lt;category&gt;&lt;pattern&gt;# BLOW ME #&lt;/pattern&gt;&lt;template&gt;&lt;srai&gt;sex&lt;/srai&gt;&lt;/template&gt;&lt;/category&gt;</v>
      </c>
    </row>
    <row r="108" spans="1:4">
      <c r="A108" t="s">
        <v>628</v>
      </c>
      <c r="B108" t="s">
        <v>522</v>
      </c>
      <c r="C108" t="s">
        <v>1702</v>
      </c>
      <c r="D108" t="str">
        <f t="shared" si="1"/>
        <v>&lt;category&gt;&lt;pattern&gt;# TALK DIRTY TO ME #&lt;/pattern&gt;&lt;template&gt;&lt;srai&gt;sex&lt;/srai&gt;&lt;/template&gt;&lt;/category&gt;</v>
      </c>
    </row>
    <row r="109" spans="1:4">
      <c r="A109" t="s">
        <v>629</v>
      </c>
      <c r="B109" t="s">
        <v>522</v>
      </c>
      <c r="C109" t="s">
        <v>1702</v>
      </c>
      <c r="D109" t="str">
        <f t="shared" si="1"/>
        <v>&lt;category&gt;&lt;pattern&gt;# WHAT IS A BLOWJOB #&lt;/pattern&gt;&lt;template&gt;&lt;srai&gt;sex&lt;/srai&gt;&lt;/template&gt;&lt;/category&gt;</v>
      </c>
    </row>
    <row r="110" spans="1:4">
      <c r="A110" t="s">
        <v>630</v>
      </c>
      <c r="B110" t="s">
        <v>522</v>
      </c>
      <c r="C110" t="s">
        <v>1702</v>
      </c>
      <c r="D110" t="str">
        <f t="shared" si="1"/>
        <v>&lt;category&gt;&lt;pattern&gt;# YOUR ASS #&lt;/pattern&gt;&lt;template&gt;&lt;srai&gt;sex&lt;/srai&gt;&lt;/template&gt;&lt;/category&gt;</v>
      </c>
    </row>
    <row r="111" spans="1:4">
      <c r="A111" t="s">
        <v>631</v>
      </c>
      <c r="B111" t="s">
        <v>522</v>
      </c>
      <c r="C111" t="s">
        <v>1702</v>
      </c>
      <c r="D111" t="str">
        <f t="shared" si="1"/>
        <v>&lt;category&gt;&lt;pattern&gt;# KISSES YOUR #&lt;/pattern&gt;&lt;template&gt;&lt;srai&gt;sex&lt;/srai&gt;&lt;/template&gt;&lt;/category&gt;</v>
      </c>
    </row>
    <row r="112" spans="1:4">
      <c r="A112" t="s">
        <v>632</v>
      </c>
      <c r="B112" t="s">
        <v>522</v>
      </c>
      <c r="C112" t="s">
        <v>1702</v>
      </c>
      <c r="D112" t="str">
        <f t="shared" si="1"/>
        <v>&lt;category&gt;&lt;pattern&gt;# HOW DO YOU HAVE SEX #&lt;/pattern&gt;&lt;template&gt;&lt;srai&gt;sex&lt;/srai&gt;&lt;/template&gt;&lt;/category&gt;</v>
      </c>
    </row>
    <row r="113" spans="1:4">
      <c r="A113" t="s">
        <v>633</v>
      </c>
      <c r="B113" t="s">
        <v>522</v>
      </c>
      <c r="C113" t="s">
        <v>1702</v>
      </c>
      <c r="D113" t="str">
        <f t="shared" si="1"/>
        <v>&lt;category&gt;&lt;pattern&gt;# HOW BIG IS YOUR PENIS #&lt;/pattern&gt;&lt;template&gt;&lt;srai&gt;sex&lt;/srai&gt;&lt;/template&gt;&lt;/category&gt;</v>
      </c>
    </row>
    <row r="114" spans="1:4">
      <c r="A114" t="s">
        <v>634</v>
      </c>
      <c r="B114" t="s">
        <v>522</v>
      </c>
      <c r="C114" t="s">
        <v>1702</v>
      </c>
      <c r="D114" t="str">
        <f t="shared" si="1"/>
        <v>&lt;category&gt;&lt;pattern&gt;# HAVE SEX WITH ME #&lt;/pattern&gt;&lt;template&gt;&lt;srai&gt;sex&lt;/srai&gt;&lt;/template&gt;&lt;/category&gt;</v>
      </c>
    </row>
    <row r="115" spans="1:4">
      <c r="A115" t="s">
        <v>635</v>
      </c>
      <c r="B115" t="s">
        <v>522</v>
      </c>
      <c r="C115" t="s">
        <v>1702</v>
      </c>
      <c r="D115" t="str">
        <f t="shared" si="1"/>
        <v>&lt;category&gt;&lt;pattern&gt;# HAVE SEX WITH #&lt;/pattern&gt;&lt;template&gt;&lt;srai&gt;sex&lt;/srai&gt;&lt;/template&gt;&lt;/category&gt;</v>
      </c>
    </row>
    <row r="116" spans="1:4">
      <c r="A116" t="s">
        <v>636</v>
      </c>
      <c r="B116" t="s">
        <v>522</v>
      </c>
      <c r="C116" t="s">
        <v>1702</v>
      </c>
      <c r="D116" t="str">
        <f t="shared" si="1"/>
        <v>&lt;category&gt;&lt;pattern&gt;# MAKE ME CUM #&lt;/pattern&gt;&lt;template&gt;&lt;srai&gt;sex&lt;/srai&gt;&lt;/template&gt;&lt;/category&gt;</v>
      </c>
    </row>
    <row r="117" spans="1:4">
      <c r="A117" t="s">
        <v>637</v>
      </c>
      <c r="B117" t="s">
        <v>522</v>
      </c>
      <c r="C117" t="s">
        <v>1702</v>
      </c>
      <c r="D117" t="str">
        <f t="shared" si="1"/>
        <v>&lt;category&gt;&lt;pattern&gt;# WANNA FUCK #&lt;/pattern&gt;&lt;template&gt;&lt;srai&gt;sex&lt;/srai&gt;&lt;/template&gt;&lt;/category&gt;</v>
      </c>
    </row>
    <row r="118" spans="1:4">
      <c r="A118" t="s">
        <v>638</v>
      </c>
      <c r="B118" t="s">
        <v>522</v>
      </c>
      <c r="C118" t="s">
        <v>1702</v>
      </c>
      <c r="D118" t="str">
        <f t="shared" si="1"/>
        <v>&lt;category&gt;&lt;pattern&gt;# WANNA SUCK MY #&lt;/pattern&gt;&lt;template&gt;&lt;srai&gt;sex&lt;/srai&gt;&lt;/template&gt;&lt;/category&gt;</v>
      </c>
    </row>
    <row r="119" spans="1:4">
      <c r="A119" t="s">
        <v>639</v>
      </c>
      <c r="B119" t="s">
        <v>522</v>
      </c>
      <c r="C119" t="s">
        <v>1702</v>
      </c>
      <c r="D119" t="str">
        <f t="shared" si="1"/>
        <v>&lt;category&gt;&lt;pattern&gt;# PORNOS #&lt;/pattern&gt;&lt;template&gt;&lt;srai&gt;sex&lt;/srai&gt;&lt;/template&gt;&lt;/category&gt;</v>
      </c>
    </row>
    <row r="120" spans="1:4">
      <c r="A120" t="s">
        <v>640</v>
      </c>
      <c r="B120" t="s">
        <v>522</v>
      </c>
      <c r="C120" t="s">
        <v>1702</v>
      </c>
      <c r="D120" t="str">
        <f t="shared" si="1"/>
        <v>&lt;category&gt;&lt;pattern&gt;# SHOW ME A PICTURE OF A NAKED #&lt;/pattern&gt;&lt;template&gt;&lt;srai&gt;sex&lt;/srai&gt;&lt;/template&gt;&lt;/category&gt;</v>
      </c>
    </row>
    <row r="121" spans="1:4">
      <c r="A121" t="s">
        <v>641</v>
      </c>
      <c r="B121" t="s">
        <v>522</v>
      </c>
      <c r="C121" t="s">
        <v>1702</v>
      </c>
      <c r="D121" t="str">
        <f t="shared" si="1"/>
        <v>&lt;category&gt;&lt;pattern&gt;# I LIKE VAGINA #&lt;/pattern&gt;&lt;template&gt;&lt;srai&gt;sex&lt;/srai&gt;&lt;/template&gt;&lt;/category&gt;</v>
      </c>
    </row>
    <row r="122" spans="1:4">
      <c r="A122" t="s">
        <v>642</v>
      </c>
      <c r="B122" t="s">
        <v>522</v>
      </c>
      <c r="C122" t="s">
        <v>1702</v>
      </c>
      <c r="D122" t="str">
        <f t="shared" si="1"/>
        <v>&lt;category&gt;&lt;pattern&gt;# YOUR PENIS #&lt;/pattern&gt;&lt;template&gt;&lt;srai&gt;sex&lt;/srai&gt;&lt;/template&gt;&lt;/category&gt;</v>
      </c>
    </row>
    <row r="123" spans="1:4">
      <c r="A123" t="s">
        <v>643</v>
      </c>
      <c r="B123" t="s">
        <v>522</v>
      </c>
      <c r="C123" t="s">
        <v>1702</v>
      </c>
      <c r="D123" t="str">
        <f t="shared" si="1"/>
        <v>&lt;category&gt;&lt;pattern&gt;# FIND A DICK #&lt;/pattern&gt;&lt;template&gt;&lt;srai&gt;sex&lt;/srai&gt;&lt;/template&gt;&lt;/category&gt;</v>
      </c>
    </row>
    <row r="124" spans="1:4">
      <c r="A124" t="s">
        <v>644</v>
      </c>
      <c r="B124" t="s">
        <v>522</v>
      </c>
      <c r="C124" t="s">
        <v>1702</v>
      </c>
      <c r="D124" t="str">
        <f t="shared" si="1"/>
        <v>&lt;category&gt;&lt;pattern&gt;# FIND A F ASTERISK ASTERISK ASTERISK ASTERISK ASTERISK ASTERISK JOB #&lt;/pattern&gt;&lt;template&gt;&lt;srai&gt;sex&lt;/srai&gt;&lt;/template&gt;&lt;/category&gt;</v>
      </c>
    </row>
    <row r="125" spans="1:4">
      <c r="A125" t="s">
        <v>645</v>
      </c>
      <c r="B125" t="s">
        <v>522</v>
      </c>
      <c r="C125" t="s">
        <v>1702</v>
      </c>
      <c r="D125" t="str">
        <f t="shared" si="1"/>
        <v>&lt;category&gt;&lt;pattern&gt;# GAY PORN #&lt;/pattern&gt;&lt;template&gt;&lt;srai&gt;sex&lt;/srai&gt;&lt;/template&gt;&lt;/category&gt;</v>
      </c>
    </row>
    <row r="126" spans="1:4">
      <c r="A126" t="s">
        <v>646</v>
      </c>
      <c r="B126" t="s">
        <v>522</v>
      </c>
      <c r="C126" t="s">
        <v>1702</v>
      </c>
      <c r="D126" t="str">
        <f t="shared" si="1"/>
        <v>&lt;category&gt;&lt;pattern&gt;# P ASTERISK ASTERISK ASTERISK ASTERISK #&lt;/pattern&gt;&lt;template&gt;&lt;srai&gt;sex&lt;/srai&gt;&lt;/template&gt;&lt;/category&gt;</v>
      </c>
    </row>
    <row r="127" spans="1:4">
      <c r="A127" t="s">
        <v>647</v>
      </c>
      <c r="B127" t="s">
        <v>522</v>
      </c>
      <c r="C127" t="s">
        <v>1702</v>
      </c>
      <c r="D127" t="str">
        <f t="shared" si="1"/>
        <v>&lt;category&gt;&lt;pattern&gt;# FIND A NAKED WOMAN #&lt;/pattern&gt;&lt;template&gt;&lt;srai&gt;sex&lt;/srai&gt;&lt;/template&gt;&lt;/category&gt;</v>
      </c>
    </row>
    <row r="128" spans="1:4">
      <c r="A128" t="s">
        <v>648</v>
      </c>
      <c r="B128" t="s">
        <v>522</v>
      </c>
      <c r="C128" t="s">
        <v>1702</v>
      </c>
      <c r="D128" t="str">
        <f t="shared" si="1"/>
        <v>&lt;category&gt;&lt;pattern&gt;# HENTAI #&lt;/pattern&gt;&lt;template&gt;&lt;srai&gt;sex&lt;/srai&gt;&lt;/template&gt;&lt;/category&gt;</v>
      </c>
    </row>
    <row r="129" spans="1:4">
      <c r="A129" t="s">
        <v>649</v>
      </c>
      <c r="B129" t="s">
        <v>522</v>
      </c>
      <c r="C129" t="s">
        <v>1702</v>
      </c>
      <c r="D129" t="str">
        <f t="shared" si="1"/>
        <v>&lt;category&gt;&lt;pattern&gt;# MISTY DAWN #&lt;/pattern&gt;&lt;template&gt;&lt;srai&gt;sex&lt;/srai&gt;&lt;/template&gt;&lt;/category&gt;</v>
      </c>
    </row>
    <row r="130" spans="1:4">
      <c r="A130" t="s">
        <v>650</v>
      </c>
      <c r="B130" t="s">
        <v>522</v>
      </c>
      <c r="C130" t="s">
        <v>1702</v>
      </c>
      <c r="D130" t="str">
        <f t="shared" si="1"/>
        <v>&lt;category&gt;&lt;pattern&gt;# HAVE SEX #&lt;/pattern&gt;&lt;template&gt;&lt;srai&gt;sex&lt;/srai&gt;&lt;/template&gt;&lt;/category&gt;</v>
      </c>
    </row>
    <row r="131" spans="1:4">
      <c r="A131" t="s">
        <v>651</v>
      </c>
      <c r="B131" t="s">
        <v>522</v>
      </c>
      <c r="C131" t="s">
        <v>1702</v>
      </c>
      <c r="D131" t="str">
        <f t="shared" ref="D131:D194" si="2">"&lt;category&gt;&lt;pattern&gt;" &amp; A131 &amp; "&lt;/pattern&gt;&lt;template&gt;&lt;srai&gt;" &amp; C131 &amp; "&lt;/srai&gt;&lt;/template&gt;&lt;/category&gt;"</f>
        <v>&lt;category&gt;&lt;pattern&gt;# FIND A SEXY #&lt;/pattern&gt;&lt;template&gt;&lt;srai&gt;sex&lt;/srai&gt;&lt;/template&gt;&lt;/category&gt;</v>
      </c>
    </row>
    <row r="132" spans="1:4">
      <c r="A132" t="s">
        <v>652</v>
      </c>
      <c r="B132" t="s">
        <v>522</v>
      </c>
      <c r="C132" t="s">
        <v>1702</v>
      </c>
      <c r="D132" t="str">
        <f t="shared" si="2"/>
        <v>&lt;category&gt;&lt;pattern&gt;# YOU ARE SEXY #&lt;/pattern&gt;&lt;template&gt;&lt;srai&gt;sex&lt;/srai&gt;&lt;/template&gt;&lt;/category&gt;</v>
      </c>
    </row>
    <row r="133" spans="1:4">
      <c r="A133" t="s">
        <v>653</v>
      </c>
      <c r="B133" t="s">
        <v>522</v>
      </c>
      <c r="C133" t="s">
        <v>1702</v>
      </c>
      <c r="D133" t="str">
        <f t="shared" si="2"/>
        <v>&lt;category&gt;&lt;pattern&gt;# OPEN YOUR #&lt;/pattern&gt;&lt;template&gt;&lt;srai&gt;sex&lt;/srai&gt;&lt;/template&gt;&lt;/category&gt;</v>
      </c>
    </row>
    <row r="134" spans="1:4">
      <c r="A134" t="s">
        <v>654</v>
      </c>
      <c r="B134" t="s">
        <v>522</v>
      </c>
      <c r="C134" t="s">
        <v>1702</v>
      </c>
      <c r="D134" t="str">
        <f t="shared" si="2"/>
        <v>&lt;category&gt;&lt;pattern&gt;# SEARCH PORN #&lt;/pattern&gt;&lt;template&gt;&lt;srai&gt;sex&lt;/srai&gt;&lt;/template&gt;&lt;/category&gt;</v>
      </c>
    </row>
    <row r="135" spans="1:4">
      <c r="A135" t="s">
        <v>655</v>
      </c>
      <c r="B135" t="s">
        <v>522</v>
      </c>
      <c r="C135" t="s">
        <v>1702</v>
      </c>
      <c r="D135" t="str">
        <f t="shared" si="2"/>
        <v>&lt;category&gt;&lt;pattern&gt;# DO YOU LIKE BIG DICKS #&lt;/pattern&gt;&lt;template&gt;&lt;srai&gt;sex&lt;/srai&gt;&lt;/template&gt;&lt;/category&gt;</v>
      </c>
    </row>
    <row r="136" spans="1:4">
      <c r="A136" t="s">
        <v>656</v>
      </c>
      <c r="B136" t="s">
        <v>522</v>
      </c>
      <c r="C136" t="s">
        <v>1702</v>
      </c>
      <c r="D136" t="str">
        <f t="shared" si="2"/>
        <v>&lt;category&gt;&lt;pattern&gt;# TEENPUSSY #&lt;/pattern&gt;&lt;template&gt;&lt;srai&gt;sex&lt;/srai&gt;&lt;/template&gt;&lt;/category&gt;</v>
      </c>
    </row>
    <row r="137" spans="1:4">
      <c r="A137" t="s">
        <v>657</v>
      </c>
      <c r="B137" t="s">
        <v>522</v>
      </c>
      <c r="C137" t="s">
        <v>1702</v>
      </c>
      <c r="D137" t="str">
        <f t="shared" si="2"/>
        <v>&lt;category&gt;&lt;pattern&gt;# CAN I HAVE SEX WITH YOU #&lt;/pattern&gt;&lt;template&gt;&lt;srai&gt;sex&lt;/srai&gt;&lt;/template&gt;&lt;/category&gt;</v>
      </c>
    </row>
    <row r="138" spans="1:4">
      <c r="A138" t="s">
        <v>658</v>
      </c>
      <c r="B138" t="s">
        <v>522</v>
      </c>
      <c r="C138" t="s">
        <v>1702</v>
      </c>
      <c r="D138" t="str">
        <f t="shared" si="2"/>
        <v>&lt;category&gt;&lt;pattern&gt;# WHALETAIL #&lt;/pattern&gt;&lt;template&gt;&lt;srai&gt;sex&lt;/srai&gt;&lt;/template&gt;&lt;/category&gt;</v>
      </c>
    </row>
    <row r="139" spans="1:4">
      <c r="A139" t="s">
        <v>659</v>
      </c>
      <c r="B139" t="s">
        <v>522</v>
      </c>
      <c r="C139" t="s">
        <v>1702</v>
      </c>
      <c r="D139" t="str">
        <f t="shared" si="2"/>
        <v>&lt;category&gt;&lt;pattern&gt;# HEY BABY #&lt;/pattern&gt;&lt;template&gt;&lt;srai&gt;sex&lt;/srai&gt;&lt;/template&gt;&lt;/category&gt;</v>
      </c>
    </row>
    <row r="140" spans="1:4">
      <c r="A140" t="s">
        <v>660</v>
      </c>
      <c r="B140" t="s">
        <v>522</v>
      </c>
      <c r="C140" t="s">
        <v>1702</v>
      </c>
      <c r="D140" t="str">
        <f t="shared" si="2"/>
        <v>&lt;category&gt;&lt;pattern&gt;# DOWN BLOUSE #&lt;/pattern&gt;&lt;template&gt;&lt;srai&gt;sex&lt;/srai&gt;&lt;/template&gt;&lt;/category&gt;</v>
      </c>
    </row>
    <row r="141" spans="1:4">
      <c r="A141" t="s">
        <v>661</v>
      </c>
      <c r="B141" t="s">
        <v>522</v>
      </c>
      <c r="C141" t="s">
        <v>1702</v>
      </c>
      <c r="D141" t="str">
        <f t="shared" si="2"/>
        <v>&lt;category&gt;&lt;pattern&gt;# SEXXX #&lt;/pattern&gt;&lt;template&gt;&lt;srai&gt;sex&lt;/srai&gt;&lt;/template&gt;&lt;/category&gt;</v>
      </c>
    </row>
    <row r="142" spans="1:4">
      <c r="A142" t="s">
        <v>662</v>
      </c>
      <c r="B142" t="s">
        <v>522</v>
      </c>
      <c r="C142" t="s">
        <v>1702</v>
      </c>
      <c r="D142" t="str">
        <f t="shared" si="2"/>
        <v>&lt;category&gt;&lt;pattern&gt;# SHOW ME A PICTURE OF A STRIPPER #&lt;/pattern&gt;&lt;template&gt;&lt;srai&gt;sex&lt;/srai&gt;&lt;/template&gt;&lt;/category&gt;</v>
      </c>
    </row>
    <row r="143" spans="1:4">
      <c r="A143" t="s">
        <v>663</v>
      </c>
      <c r="B143" t="s">
        <v>522</v>
      </c>
      <c r="C143" t="s">
        <v>1702</v>
      </c>
      <c r="D143" t="str">
        <f t="shared" si="2"/>
        <v>&lt;category&gt;&lt;pattern&gt;# I WANT TO SUCK YOUR #&lt;/pattern&gt;&lt;template&gt;&lt;srai&gt;sex&lt;/srai&gt;&lt;/template&gt;&lt;/category&gt;</v>
      </c>
    </row>
    <row r="144" spans="1:4">
      <c r="A144" t="s">
        <v>664</v>
      </c>
      <c r="B144" t="s">
        <v>522</v>
      </c>
      <c r="C144" t="s">
        <v>1702</v>
      </c>
      <c r="D144" t="str">
        <f t="shared" si="2"/>
        <v>&lt;category&gt;&lt;pattern&gt;# BALLS #&lt;/pattern&gt;&lt;template&gt;&lt;srai&gt;sex&lt;/srai&gt;&lt;/template&gt;&lt;/category&gt;</v>
      </c>
    </row>
    <row r="145" spans="1:4">
      <c r="A145" t="s">
        <v>665</v>
      </c>
      <c r="B145" t="s">
        <v>522</v>
      </c>
      <c r="C145" t="s">
        <v>1702</v>
      </c>
      <c r="D145" t="str">
        <f t="shared" si="2"/>
        <v>&lt;category&gt;&lt;pattern&gt;# WILL YOU SUCK MY DICK #&lt;/pattern&gt;&lt;template&gt;&lt;srai&gt;sex&lt;/srai&gt;&lt;/template&gt;&lt;/category&gt;</v>
      </c>
    </row>
    <row r="146" spans="1:4">
      <c r="A146" t="s">
        <v>666</v>
      </c>
      <c r="B146" t="s">
        <v>522</v>
      </c>
      <c r="C146" t="s">
        <v>1702</v>
      </c>
      <c r="D146" t="str">
        <f t="shared" si="2"/>
        <v>&lt;category&gt;&lt;pattern&gt;# I WANT TO F ASTERISK ASTERISK ASTERISK #&lt;/pattern&gt;&lt;template&gt;&lt;srai&gt;sex&lt;/srai&gt;&lt;/template&gt;&lt;/category&gt;</v>
      </c>
    </row>
    <row r="147" spans="1:4">
      <c r="A147" t="s">
        <v>667</v>
      </c>
      <c r="B147" t="s">
        <v>522</v>
      </c>
      <c r="C147" t="s">
        <v>1702</v>
      </c>
      <c r="D147" t="str">
        <f t="shared" si="2"/>
        <v>&lt;category&gt;&lt;pattern&gt;# BEND OVER #&lt;/pattern&gt;&lt;template&gt;&lt;srai&gt;sex&lt;/srai&gt;&lt;/template&gt;&lt;/category&gt;</v>
      </c>
    </row>
    <row r="148" spans="1:4">
      <c r="A148" t="s">
        <v>668</v>
      </c>
      <c r="B148" t="s">
        <v>522</v>
      </c>
      <c r="C148" t="s">
        <v>1702</v>
      </c>
      <c r="D148" t="str">
        <f t="shared" si="2"/>
        <v>&lt;category&gt;&lt;pattern&gt;# SHOW ME YOUR ASS #&lt;/pattern&gt;&lt;template&gt;&lt;srai&gt;sex&lt;/srai&gt;&lt;/template&gt;&lt;/category&gt;</v>
      </c>
    </row>
    <row r="149" spans="1:4">
      <c r="A149" t="s">
        <v>669</v>
      </c>
      <c r="B149" t="s">
        <v>522</v>
      </c>
      <c r="C149" t="s">
        <v>1702</v>
      </c>
      <c r="D149" t="str">
        <f t="shared" si="2"/>
        <v>&lt;category&gt;&lt;pattern&gt;# DICK #&lt;/pattern&gt;&lt;template&gt;&lt;srai&gt;sex&lt;/srai&gt;&lt;/template&gt;&lt;/category&gt;</v>
      </c>
    </row>
    <row r="150" spans="1:4">
      <c r="A150" t="s">
        <v>670</v>
      </c>
      <c r="B150" t="s">
        <v>522</v>
      </c>
      <c r="C150" t="s">
        <v>1702</v>
      </c>
      <c r="D150" t="str">
        <f t="shared" si="2"/>
        <v>&lt;category&gt;&lt;pattern&gt;# GIRLASS #&lt;/pattern&gt;&lt;template&gt;&lt;srai&gt;sex&lt;/srai&gt;&lt;/template&gt;&lt;/category&gt;</v>
      </c>
    </row>
    <row r="151" spans="1:4">
      <c r="A151" t="s">
        <v>671</v>
      </c>
      <c r="B151" t="s">
        <v>522</v>
      </c>
      <c r="C151" t="s">
        <v>1702</v>
      </c>
      <c r="D151" t="str">
        <f t="shared" si="2"/>
        <v>&lt;category&gt;&lt;pattern&gt;# SHOW ME GIRL #&lt;/pattern&gt;&lt;template&gt;&lt;srai&gt;sex&lt;/srai&gt;&lt;/template&gt;&lt;/category&gt;</v>
      </c>
    </row>
    <row r="152" spans="1:4">
      <c r="A152" t="s">
        <v>672</v>
      </c>
      <c r="B152" t="s">
        <v>522</v>
      </c>
      <c r="C152" t="s">
        <v>1702</v>
      </c>
      <c r="D152" t="str">
        <f t="shared" si="2"/>
        <v>&lt;category&gt;&lt;pattern&gt;# I AM NAKED #&lt;/pattern&gt;&lt;template&gt;&lt;srai&gt;sex&lt;/srai&gt;&lt;/template&gt;&lt;/category&gt;</v>
      </c>
    </row>
    <row r="153" spans="1:4">
      <c r="A153" t="s">
        <v>673</v>
      </c>
      <c r="B153" t="s">
        <v>522</v>
      </c>
      <c r="C153" t="s">
        <v>1702</v>
      </c>
      <c r="D153" t="str">
        <f t="shared" si="2"/>
        <v>&lt;category&gt;&lt;pattern&gt;# SUCK IT #&lt;/pattern&gt;&lt;template&gt;&lt;srai&gt;sex&lt;/srai&gt;&lt;/template&gt;&lt;/category&gt;</v>
      </c>
    </row>
    <row r="154" spans="1:4">
      <c r="A154" t="s">
        <v>674</v>
      </c>
      <c r="B154" t="s">
        <v>522</v>
      </c>
      <c r="C154" t="s">
        <v>1702</v>
      </c>
      <c r="D154" t="str">
        <f t="shared" si="2"/>
        <v>&lt;category&gt;&lt;pattern&gt;# PICTURE OF SEX #&lt;/pattern&gt;&lt;template&gt;&lt;srai&gt;sex&lt;/srai&gt;&lt;/template&gt;&lt;/category&gt;</v>
      </c>
    </row>
    <row r="155" spans="1:4">
      <c r="A155" t="s">
        <v>675</v>
      </c>
      <c r="B155" t="s">
        <v>522</v>
      </c>
      <c r="C155" t="s">
        <v>1702</v>
      </c>
      <c r="D155" t="str">
        <f t="shared" si="2"/>
        <v>&lt;category&gt;&lt;pattern&gt;# ORALSEX #&lt;/pattern&gt;&lt;template&gt;&lt;srai&gt;sex&lt;/srai&gt;&lt;/template&gt;&lt;/category&gt;</v>
      </c>
    </row>
    <row r="156" spans="1:4">
      <c r="A156" t="s">
        <v>676</v>
      </c>
      <c r="B156" t="s">
        <v>522</v>
      </c>
      <c r="C156" t="s">
        <v>1702</v>
      </c>
      <c r="D156" t="str">
        <f t="shared" si="2"/>
        <v>&lt;category&gt;&lt;pattern&gt;# WILL YOU SUCK MY #&lt;/pattern&gt;&lt;template&gt;&lt;srai&gt;sex&lt;/srai&gt;&lt;/template&gt;&lt;/category&gt;</v>
      </c>
    </row>
    <row r="157" spans="1:4">
      <c r="A157" t="s">
        <v>677</v>
      </c>
      <c r="B157" t="s">
        <v>522</v>
      </c>
      <c r="C157" t="s">
        <v>1702</v>
      </c>
      <c r="D157" t="str">
        <f t="shared" si="2"/>
        <v>&lt;category&gt;&lt;pattern&gt;# I WANT TO LICK #&lt;/pattern&gt;&lt;template&gt;&lt;srai&gt;sex&lt;/srai&gt;&lt;/template&gt;&lt;/category&gt;</v>
      </c>
    </row>
    <row r="158" spans="1:4">
      <c r="A158" t="s">
        <v>678</v>
      </c>
      <c r="B158" t="s">
        <v>522</v>
      </c>
      <c r="C158" t="s">
        <v>1702</v>
      </c>
      <c r="D158" t="str">
        <f t="shared" si="2"/>
        <v>&lt;category&gt;&lt;pattern&gt;# NUDETEEN #&lt;/pattern&gt;&lt;template&gt;&lt;srai&gt;sex&lt;/srai&gt;&lt;/template&gt;&lt;/category&gt;</v>
      </c>
    </row>
    <row r="159" spans="1:4">
      <c r="A159" t="s">
        <v>679</v>
      </c>
      <c r="B159" t="s">
        <v>522</v>
      </c>
      <c r="C159" t="s">
        <v>1702</v>
      </c>
      <c r="D159" t="str">
        <f t="shared" si="2"/>
        <v>&lt;category&gt;&lt;pattern&gt;SPREAD YOUR LEGS&lt;/pattern&gt;&lt;template&gt;&lt;srai&gt;sex&lt;/srai&gt;&lt;/template&gt;&lt;/category&gt;</v>
      </c>
    </row>
    <row r="160" spans="1:4">
      <c r="A160" t="s">
        <v>680</v>
      </c>
      <c r="B160" t="s">
        <v>522</v>
      </c>
      <c r="C160" t="s">
        <v>1702</v>
      </c>
      <c r="D160" t="str">
        <f t="shared" si="2"/>
        <v>&lt;category&gt;&lt;pattern&gt;# MASTURBATION #&lt;/pattern&gt;&lt;template&gt;&lt;srai&gt;sex&lt;/srai&gt;&lt;/template&gt;&lt;/category&gt;</v>
      </c>
    </row>
    <row r="161" spans="1:4">
      <c r="A161" t="s">
        <v>681</v>
      </c>
      <c r="B161" t="s">
        <v>1701</v>
      </c>
      <c r="C161" t="s">
        <v>1701</v>
      </c>
      <c r="D161" t="str">
        <f t="shared" si="2"/>
        <v>&lt;category&gt;&lt;pattern&gt;# ANALANNIE #&lt;/pattern&gt;&lt;template&gt;&lt;srai&gt;anal&lt;/srai&gt;&lt;/template&gt;&lt;/category&gt;</v>
      </c>
    </row>
    <row r="162" spans="1:4">
      <c r="A162" t="s">
        <v>682</v>
      </c>
      <c r="B162" t="s">
        <v>1701</v>
      </c>
      <c r="C162" t="s">
        <v>1701</v>
      </c>
      <c r="D162" t="str">
        <f t="shared" si="2"/>
        <v>&lt;category&gt;&lt;pattern&gt;# ANALSEX #&lt;/pattern&gt;&lt;template&gt;&lt;srai&gt;anal&lt;/srai&gt;&lt;/template&gt;&lt;/category&gt;</v>
      </c>
    </row>
    <row r="163" spans="1:4">
      <c r="A163" t="s">
        <v>683</v>
      </c>
      <c r="B163" t="s">
        <v>1701</v>
      </c>
      <c r="C163" t="s">
        <v>1701</v>
      </c>
      <c r="D163" t="str">
        <f t="shared" si="2"/>
        <v>&lt;category&gt;&lt;pattern&gt;# ANUS #&lt;/pattern&gt;&lt;template&gt;&lt;srai&gt;anal&lt;/srai&gt;&lt;/template&gt;&lt;/category&gt;</v>
      </c>
    </row>
    <row r="164" spans="1:4">
      <c r="A164" t="s">
        <v>684</v>
      </c>
      <c r="B164" t="s">
        <v>1701</v>
      </c>
      <c r="C164" t="s">
        <v>1701</v>
      </c>
      <c r="D164" t="str">
        <f t="shared" si="2"/>
        <v>&lt;category&gt;&lt;pattern&gt;# ARSE #&lt;/pattern&gt;&lt;template&gt;&lt;srai&gt;anal&lt;/srai&gt;&lt;/template&gt;&lt;/category&gt;</v>
      </c>
    </row>
    <row r="165" spans="1:4">
      <c r="A165" t="s">
        <v>685</v>
      </c>
      <c r="B165" t="s">
        <v>1701</v>
      </c>
      <c r="C165" t="s">
        <v>1701</v>
      </c>
      <c r="D165" t="str">
        <f t="shared" si="2"/>
        <v>&lt;category&gt;&lt;pattern&gt;# ASS #&lt;/pattern&gt;&lt;template&gt;&lt;srai&gt;anal&lt;/srai&gt;&lt;/template&gt;&lt;/category&gt;</v>
      </c>
    </row>
    <row r="166" spans="1:4">
      <c r="A166" t="s">
        <v>686</v>
      </c>
      <c r="B166" t="s">
        <v>1701</v>
      </c>
      <c r="C166" t="s">
        <v>1701</v>
      </c>
      <c r="D166" t="str">
        <f t="shared" si="2"/>
        <v>&lt;category&gt;&lt;pattern&gt;# ASSBAGGER #&lt;/pattern&gt;&lt;template&gt;&lt;srai&gt;anal&lt;/srai&gt;&lt;/template&gt;&lt;/category&gt;</v>
      </c>
    </row>
    <row r="167" spans="1:4">
      <c r="A167" t="s">
        <v>687</v>
      </c>
      <c r="B167" t="s">
        <v>1701</v>
      </c>
      <c r="C167" t="s">
        <v>1701</v>
      </c>
      <c r="D167" t="str">
        <f t="shared" si="2"/>
        <v>&lt;category&gt;&lt;pattern&gt;# ASSBLASTER #&lt;/pattern&gt;&lt;template&gt;&lt;srai&gt;anal&lt;/srai&gt;&lt;/template&gt;&lt;/category&gt;</v>
      </c>
    </row>
    <row r="168" spans="1:4">
      <c r="A168" t="s">
        <v>688</v>
      </c>
      <c r="B168" t="s">
        <v>1701</v>
      </c>
      <c r="C168" t="s">
        <v>1701</v>
      </c>
      <c r="D168" t="str">
        <f t="shared" si="2"/>
        <v>&lt;category&gt;&lt;pattern&gt;# ASSCLOWN #&lt;/pattern&gt;&lt;template&gt;&lt;srai&gt;anal&lt;/srai&gt;&lt;/template&gt;&lt;/category&gt;</v>
      </c>
    </row>
    <row r="169" spans="1:4">
      <c r="A169" t="s">
        <v>689</v>
      </c>
      <c r="B169" t="s">
        <v>1701</v>
      </c>
      <c r="C169" t="s">
        <v>1701</v>
      </c>
      <c r="D169" t="str">
        <f t="shared" si="2"/>
        <v>&lt;category&gt;&lt;pattern&gt;# ASSCOWBOY #&lt;/pattern&gt;&lt;template&gt;&lt;srai&gt;anal&lt;/srai&gt;&lt;/template&gt;&lt;/category&gt;</v>
      </c>
    </row>
    <row r="170" spans="1:4">
      <c r="A170" t="s">
        <v>690</v>
      </c>
      <c r="B170" t="s">
        <v>1701</v>
      </c>
      <c r="C170" t="s">
        <v>1701</v>
      </c>
      <c r="D170" t="str">
        <f t="shared" si="2"/>
        <v>&lt;category&gt;&lt;pattern&gt;# ASSFUCK #&lt;/pattern&gt;&lt;template&gt;&lt;srai&gt;anal&lt;/srai&gt;&lt;/template&gt;&lt;/category&gt;</v>
      </c>
    </row>
    <row r="171" spans="1:4">
      <c r="A171" t="s">
        <v>691</v>
      </c>
      <c r="B171" t="s">
        <v>1701</v>
      </c>
      <c r="C171" t="s">
        <v>1701</v>
      </c>
      <c r="D171" t="str">
        <f t="shared" si="2"/>
        <v>&lt;category&gt;&lt;pattern&gt;# ASSFUCKER #&lt;/pattern&gt;&lt;template&gt;&lt;srai&gt;anal&lt;/srai&gt;&lt;/template&gt;&lt;/category&gt;</v>
      </c>
    </row>
    <row r="172" spans="1:4">
      <c r="A172" t="s">
        <v>692</v>
      </c>
      <c r="B172" t="s">
        <v>1701</v>
      </c>
      <c r="C172" t="s">
        <v>1701</v>
      </c>
      <c r="D172" t="str">
        <f t="shared" si="2"/>
        <v>&lt;category&gt;&lt;pattern&gt;# ASSHOLE #&lt;/pattern&gt;&lt;template&gt;&lt;srai&gt;anal&lt;/srai&gt;&lt;/template&gt;&lt;/category&gt;</v>
      </c>
    </row>
    <row r="173" spans="1:4">
      <c r="A173" t="s">
        <v>693</v>
      </c>
      <c r="B173" t="s">
        <v>1701</v>
      </c>
      <c r="C173" t="s">
        <v>1701</v>
      </c>
      <c r="D173" t="str">
        <f t="shared" si="2"/>
        <v>&lt;category&gt;&lt;pattern&gt;# ASSHOLES #&lt;/pattern&gt;&lt;template&gt;&lt;srai&gt;anal&lt;/srai&gt;&lt;/template&gt;&lt;/category&gt;</v>
      </c>
    </row>
    <row r="174" spans="1:4">
      <c r="A174" t="s">
        <v>694</v>
      </c>
      <c r="B174" t="s">
        <v>1701</v>
      </c>
      <c r="C174" t="s">
        <v>1701</v>
      </c>
      <c r="D174" t="str">
        <f t="shared" si="2"/>
        <v>&lt;category&gt;&lt;pattern&gt;# ASSHORE #&lt;/pattern&gt;&lt;template&gt;&lt;srai&gt;anal&lt;/srai&gt;&lt;/template&gt;&lt;/category&gt;</v>
      </c>
    </row>
    <row r="175" spans="1:4">
      <c r="A175" t="s">
        <v>695</v>
      </c>
      <c r="B175" t="s">
        <v>1701</v>
      </c>
      <c r="C175" t="s">
        <v>1701</v>
      </c>
      <c r="D175" t="str">
        <f t="shared" si="2"/>
        <v>&lt;category&gt;&lt;pattern&gt;# ASSJOCKEY #&lt;/pattern&gt;&lt;template&gt;&lt;srai&gt;anal&lt;/srai&gt;&lt;/template&gt;&lt;/category&gt;</v>
      </c>
    </row>
    <row r="176" spans="1:4">
      <c r="A176" t="s">
        <v>696</v>
      </c>
      <c r="B176" t="s">
        <v>1701</v>
      </c>
      <c r="C176" t="s">
        <v>1701</v>
      </c>
      <c r="D176" t="str">
        <f t="shared" si="2"/>
        <v>&lt;category&gt;&lt;pattern&gt;# ASSKISS #&lt;/pattern&gt;&lt;template&gt;&lt;srai&gt;anal&lt;/srai&gt;&lt;/template&gt;&lt;/category&gt;</v>
      </c>
    </row>
    <row r="177" spans="1:4">
      <c r="A177" t="s">
        <v>697</v>
      </c>
      <c r="B177" t="s">
        <v>1701</v>
      </c>
      <c r="C177" t="s">
        <v>1701</v>
      </c>
      <c r="D177" t="str">
        <f t="shared" si="2"/>
        <v>&lt;category&gt;&lt;pattern&gt;# ASSKISSER #&lt;/pattern&gt;&lt;template&gt;&lt;srai&gt;anal&lt;/srai&gt;&lt;/template&gt;&lt;/category&gt;</v>
      </c>
    </row>
    <row r="178" spans="1:4">
      <c r="A178" t="s">
        <v>698</v>
      </c>
      <c r="B178" t="s">
        <v>1701</v>
      </c>
      <c r="C178" t="s">
        <v>1701</v>
      </c>
      <c r="D178" t="str">
        <f t="shared" si="2"/>
        <v>&lt;category&gt;&lt;pattern&gt;# ASSKLOWN #&lt;/pattern&gt;&lt;template&gt;&lt;srai&gt;anal&lt;/srai&gt;&lt;/template&gt;&lt;/category&gt;</v>
      </c>
    </row>
    <row r="179" spans="1:4">
      <c r="A179" t="s">
        <v>699</v>
      </c>
      <c r="B179" t="s">
        <v>1701</v>
      </c>
      <c r="C179" t="s">
        <v>1701</v>
      </c>
      <c r="D179" t="str">
        <f t="shared" si="2"/>
        <v>&lt;category&gt;&lt;pattern&gt;# ASSLICK #&lt;/pattern&gt;&lt;template&gt;&lt;srai&gt;anal&lt;/srai&gt;&lt;/template&gt;&lt;/category&gt;</v>
      </c>
    </row>
    <row r="180" spans="1:4">
      <c r="A180" t="s">
        <v>700</v>
      </c>
      <c r="B180" t="s">
        <v>1701</v>
      </c>
      <c r="C180" t="s">
        <v>1701</v>
      </c>
      <c r="D180" t="str">
        <f t="shared" si="2"/>
        <v>&lt;category&gt;&lt;pattern&gt;# ASSLICKER #&lt;/pattern&gt;&lt;template&gt;&lt;srai&gt;anal&lt;/srai&gt;&lt;/template&gt;&lt;/category&gt;</v>
      </c>
    </row>
    <row r="181" spans="1:4">
      <c r="A181" t="s">
        <v>701</v>
      </c>
      <c r="B181" t="s">
        <v>1701</v>
      </c>
      <c r="C181" t="s">
        <v>1701</v>
      </c>
      <c r="D181" t="str">
        <f t="shared" si="2"/>
        <v>&lt;category&gt;&lt;pattern&gt;# ASSLOVER #&lt;/pattern&gt;&lt;template&gt;&lt;srai&gt;anal&lt;/srai&gt;&lt;/template&gt;&lt;/category&gt;</v>
      </c>
    </row>
    <row r="182" spans="1:4">
      <c r="A182" t="s">
        <v>702</v>
      </c>
      <c r="B182" t="s">
        <v>1701</v>
      </c>
      <c r="C182" t="s">
        <v>1701</v>
      </c>
      <c r="D182" t="str">
        <f t="shared" si="2"/>
        <v>&lt;category&gt;&lt;pattern&gt;# ASSMAN #&lt;/pattern&gt;&lt;template&gt;&lt;srai&gt;anal&lt;/srai&gt;&lt;/template&gt;&lt;/category&gt;</v>
      </c>
    </row>
    <row r="183" spans="1:4">
      <c r="A183" t="s">
        <v>703</v>
      </c>
      <c r="B183" t="s">
        <v>1701</v>
      </c>
      <c r="C183" t="s">
        <v>1701</v>
      </c>
      <c r="D183" t="str">
        <f t="shared" si="2"/>
        <v>&lt;category&gt;&lt;pattern&gt;# ASSMONKEY #&lt;/pattern&gt;&lt;template&gt;&lt;srai&gt;anal&lt;/srai&gt;&lt;/template&gt;&lt;/category&gt;</v>
      </c>
    </row>
    <row r="184" spans="1:4">
      <c r="A184" t="s">
        <v>704</v>
      </c>
      <c r="B184" t="s">
        <v>1701</v>
      </c>
      <c r="C184" t="s">
        <v>1701</v>
      </c>
      <c r="D184" t="str">
        <f t="shared" si="2"/>
        <v>&lt;category&gt;&lt;pattern&gt;# ASSMUNCH #&lt;/pattern&gt;&lt;template&gt;&lt;srai&gt;anal&lt;/srai&gt;&lt;/template&gt;&lt;/category&gt;</v>
      </c>
    </row>
    <row r="185" spans="1:4">
      <c r="A185" t="s">
        <v>705</v>
      </c>
      <c r="B185" t="s">
        <v>1701</v>
      </c>
      <c r="C185" t="s">
        <v>1701</v>
      </c>
      <c r="D185" t="str">
        <f t="shared" si="2"/>
        <v>&lt;category&gt;&lt;pattern&gt;# ASSMUNCHER #&lt;/pattern&gt;&lt;template&gt;&lt;srai&gt;anal&lt;/srai&gt;&lt;/template&gt;&lt;/category&gt;</v>
      </c>
    </row>
    <row r="186" spans="1:4">
      <c r="A186" t="s">
        <v>706</v>
      </c>
      <c r="B186" t="s">
        <v>1701</v>
      </c>
      <c r="C186" t="s">
        <v>1701</v>
      </c>
      <c r="D186" t="str">
        <f t="shared" si="2"/>
        <v>&lt;category&gt;&lt;pattern&gt;# ASSPACKER #&lt;/pattern&gt;&lt;template&gt;&lt;srai&gt;anal&lt;/srai&gt;&lt;/template&gt;&lt;/category&gt;</v>
      </c>
    </row>
    <row r="187" spans="1:4">
      <c r="A187" t="s">
        <v>707</v>
      </c>
      <c r="B187" t="s">
        <v>1701</v>
      </c>
      <c r="C187" t="s">
        <v>1701</v>
      </c>
      <c r="D187" t="str">
        <f t="shared" si="2"/>
        <v>&lt;category&gt;&lt;pattern&gt;# ASSPIRATE #&lt;/pattern&gt;&lt;template&gt;&lt;srai&gt;anal&lt;/srai&gt;&lt;/template&gt;&lt;/category&gt;</v>
      </c>
    </row>
    <row r="188" spans="1:4">
      <c r="A188" t="s">
        <v>708</v>
      </c>
      <c r="B188" t="s">
        <v>1701</v>
      </c>
      <c r="C188" t="s">
        <v>1701</v>
      </c>
      <c r="D188" t="str">
        <f t="shared" si="2"/>
        <v>&lt;category&gt;&lt;pattern&gt;# ASSPUPPIES #&lt;/pattern&gt;&lt;template&gt;&lt;srai&gt;anal&lt;/srai&gt;&lt;/template&gt;&lt;/category&gt;</v>
      </c>
    </row>
    <row r="189" spans="1:4">
      <c r="A189" t="s">
        <v>709</v>
      </c>
      <c r="B189" t="s">
        <v>1701</v>
      </c>
      <c r="C189" t="s">
        <v>1701</v>
      </c>
      <c r="D189" t="str">
        <f t="shared" si="2"/>
        <v>&lt;category&gt;&lt;pattern&gt;# ASSRANGER #&lt;/pattern&gt;&lt;template&gt;&lt;srai&gt;anal&lt;/srai&gt;&lt;/template&gt;&lt;/category&gt;</v>
      </c>
    </row>
    <row r="190" spans="1:4">
      <c r="A190" t="s">
        <v>710</v>
      </c>
      <c r="B190" t="s">
        <v>1701</v>
      </c>
      <c r="C190" t="s">
        <v>1701</v>
      </c>
      <c r="D190" t="str">
        <f t="shared" si="2"/>
        <v>&lt;category&gt;&lt;pattern&gt;# ASSWHORE #&lt;/pattern&gt;&lt;template&gt;&lt;srai&gt;anal&lt;/srai&gt;&lt;/template&gt;&lt;/category&gt;</v>
      </c>
    </row>
    <row r="191" spans="1:4">
      <c r="A191" t="s">
        <v>711</v>
      </c>
      <c r="B191" t="s">
        <v>1701</v>
      </c>
      <c r="C191" t="s">
        <v>1701</v>
      </c>
      <c r="D191" t="str">
        <f t="shared" si="2"/>
        <v>&lt;category&gt;&lt;pattern&gt;# ASSWIPE #&lt;/pattern&gt;&lt;template&gt;&lt;srai&gt;anal&lt;/srai&gt;&lt;/template&gt;&lt;/category&gt;</v>
      </c>
    </row>
    <row r="192" spans="1:4">
      <c r="A192" t="s">
        <v>712</v>
      </c>
      <c r="B192" t="s">
        <v>522</v>
      </c>
      <c r="C192" t="s">
        <v>1702</v>
      </c>
      <c r="D192" t="str">
        <f t="shared" si="2"/>
        <v>&lt;category&gt;&lt;pattern&gt;# AXING THE WEASEL #&lt;/pattern&gt;&lt;template&gt;&lt;srai&gt;sex&lt;/srai&gt;&lt;/template&gt;&lt;/category&gt;</v>
      </c>
    </row>
    <row r="193" spans="1:4">
      <c r="A193" t="s">
        <v>713</v>
      </c>
      <c r="B193" t="s">
        <v>522</v>
      </c>
      <c r="C193" t="s">
        <v>1702</v>
      </c>
      <c r="D193" t="str">
        <f t="shared" si="2"/>
        <v>&lt;category&gt;&lt;pattern&gt;# B HARD #&lt;/pattern&gt;&lt;template&gt;&lt;srai&gt;sex&lt;/srai&gt;&lt;/template&gt;&lt;/category&gt;</v>
      </c>
    </row>
    <row r="194" spans="1:4">
      <c r="A194" t="s">
        <v>714</v>
      </c>
      <c r="B194" t="s">
        <v>1701</v>
      </c>
      <c r="C194" t="s">
        <v>1702</v>
      </c>
      <c r="D194" t="str">
        <f t="shared" si="2"/>
        <v>&lt;category&gt;&lt;pattern&gt;# BACK DOOR #&lt;/pattern&gt;&lt;template&gt;&lt;srai&gt;sex&lt;/srai&gt;&lt;/template&gt;&lt;/category&gt;</v>
      </c>
    </row>
    <row r="195" spans="1:4">
      <c r="A195" t="s">
        <v>715</v>
      </c>
      <c r="B195" t="s">
        <v>1701</v>
      </c>
      <c r="C195" t="s">
        <v>1702</v>
      </c>
      <c r="D195" t="str">
        <f t="shared" ref="D195:D258" si="3">"&lt;category&gt;&lt;pattern&gt;" &amp; A195 &amp; "&lt;/pattern&gt;&lt;template&gt;&lt;srai&gt;" &amp; C195 &amp; "&lt;/srai&gt;&lt;/template&gt;&lt;/category&gt;"</f>
        <v>&lt;category&gt;&lt;pattern&gt;# BACK DOOR MAN #&lt;/pattern&gt;&lt;template&gt;&lt;srai&gt;sex&lt;/srai&gt;&lt;/template&gt;&lt;/category&gt;</v>
      </c>
    </row>
    <row r="196" spans="1:4">
      <c r="A196" t="s">
        <v>716</v>
      </c>
      <c r="B196" t="s">
        <v>1701</v>
      </c>
      <c r="C196" t="s">
        <v>1702</v>
      </c>
      <c r="D196" t="str">
        <f t="shared" si="3"/>
        <v>&lt;category&gt;&lt;pattern&gt;# BACKDOOR #&lt;/pattern&gt;&lt;template&gt;&lt;srai&gt;sex&lt;/srai&gt;&lt;/template&gt;&lt;/category&gt;</v>
      </c>
    </row>
    <row r="197" spans="1:4">
      <c r="A197" t="s">
        <v>717</v>
      </c>
      <c r="B197" t="s">
        <v>1701</v>
      </c>
      <c r="C197" t="s">
        <v>1702</v>
      </c>
      <c r="D197" t="str">
        <f t="shared" si="3"/>
        <v>&lt;category&gt;&lt;pattern&gt;# BACKDOORMAN #&lt;/pattern&gt;&lt;template&gt;&lt;srai&gt;sex&lt;/srai&gt;&lt;/template&gt;&lt;/category&gt;</v>
      </c>
    </row>
    <row r="198" spans="1:4">
      <c r="A198" t="s">
        <v>718</v>
      </c>
      <c r="B198" t="s">
        <v>522</v>
      </c>
      <c r="C198" t="s">
        <v>1702</v>
      </c>
      <c r="D198" t="str">
        <f t="shared" si="3"/>
        <v>&lt;category&gt;&lt;pattern&gt;# BACKSEAT #&lt;/pattern&gt;&lt;template&gt;&lt;srai&gt;sex&lt;/srai&gt;&lt;/template&gt;&lt;/category&gt;</v>
      </c>
    </row>
    <row r="199" spans="1:4">
      <c r="A199" t="s">
        <v>719</v>
      </c>
      <c r="B199" t="s">
        <v>522</v>
      </c>
      <c r="C199" t="s">
        <v>1702</v>
      </c>
      <c r="D199" t="str">
        <f t="shared" si="3"/>
        <v>&lt;category&gt;&lt;pattern&gt;# BAD ASS #&lt;/pattern&gt;&lt;template&gt;&lt;srai&gt;sex&lt;/srai&gt;&lt;/template&gt;&lt;/category&gt;</v>
      </c>
    </row>
    <row r="200" spans="1:4">
      <c r="A200" t="s">
        <v>720</v>
      </c>
      <c r="B200" t="s">
        <v>522</v>
      </c>
      <c r="C200" t="s">
        <v>1702</v>
      </c>
      <c r="D200" t="str">
        <f t="shared" si="3"/>
        <v>&lt;category&gt;&lt;pattern&gt;# BAD FUCK #&lt;/pattern&gt;&lt;template&gt;&lt;srai&gt;sex&lt;/srai&gt;&lt;/template&gt;&lt;/category&gt;</v>
      </c>
    </row>
    <row r="201" spans="1:4">
      <c r="A201" t="s">
        <v>721</v>
      </c>
      <c r="B201" t="s">
        <v>522</v>
      </c>
      <c r="C201" t="s">
        <v>1702</v>
      </c>
      <c r="D201" t="str">
        <f t="shared" si="3"/>
        <v>&lt;category&gt;&lt;pattern&gt;# BADFUCK #&lt;/pattern&gt;&lt;template&gt;&lt;srai&gt;sex&lt;/srai&gt;&lt;/template&gt;&lt;/category&gt;</v>
      </c>
    </row>
    <row r="202" spans="1:4">
      <c r="A202" t="s">
        <v>722</v>
      </c>
      <c r="B202" t="s">
        <v>522</v>
      </c>
      <c r="C202" t="s">
        <v>1702</v>
      </c>
      <c r="D202" t="str">
        <f t="shared" si="3"/>
        <v>&lt;category&gt;&lt;pattern&gt;# BALL LICKER #&lt;/pattern&gt;&lt;template&gt;&lt;srai&gt;sex&lt;/srai&gt;&lt;/template&gt;&lt;/category&gt;</v>
      </c>
    </row>
    <row r="203" spans="1:4">
      <c r="A203" t="s">
        <v>723</v>
      </c>
      <c r="B203" t="s">
        <v>522</v>
      </c>
      <c r="C203" t="s">
        <v>1702</v>
      </c>
      <c r="D203" t="str">
        <f t="shared" si="3"/>
        <v>&lt;category&gt;&lt;pattern&gt;# BALL SACK #&lt;/pattern&gt;&lt;template&gt;&lt;srai&gt;sex&lt;/srai&gt;&lt;/template&gt;&lt;/category&gt;</v>
      </c>
    </row>
    <row r="204" spans="1:4">
      <c r="A204" t="s">
        <v>724</v>
      </c>
      <c r="B204" t="s">
        <v>522</v>
      </c>
      <c r="C204" t="s">
        <v>1702</v>
      </c>
      <c r="D204" t="str">
        <f t="shared" si="3"/>
        <v>&lt;category&gt;&lt;pattern&gt;# BALLLICKER #&lt;/pattern&gt;&lt;template&gt;&lt;srai&gt;sex&lt;/srai&gt;&lt;/template&gt;&lt;/category&gt;</v>
      </c>
    </row>
    <row r="205" spans="1:4">
      <c r="A205" t="s">
        <v>725</v>
      </c>
      <c r="B205" t="s">
        <v>522</v>
      </c>
      <c r="C205" t="s">
        <v>1702</v>
      </c>
      <c r="D205" t="str">
        <f t="shared" si="3"/>
        <v>&lt;category&gt;&lt;pattern&gt;# BALLSACK #&lt;/pattern&gt;&lt;template&gt;&lt;srai&gt;sex&lt;/srai&gt;&lt;/template&gt;&lt;/category&gt;</v>
      </c>
    </row>
    <row r="206" spans="1:4">
      <c r="A206" t="s">
        <v>726</v>
      </c>
      <c r="B206" t="s">
        <v>522</v>
      </c>
      <c r="C206" t="s">
        <v>1702</v>
      </c>
      <c r="D206" t="str">
        <f t="shared" si="3"/>
        <v>&lt;category&gt;&lt;pattern&gt;# BARELY LEGAL #&lt;/pattern&gt;&lt;template&gt;&lt;srai&gt;sex&lt;/srai&gt;&lt;/template&gt;&lt;/category&gt;</v>
      </c>
    </row>
    <row r="207" spans="1:4">
      <c r="A207" t="s">
        <v>727</v>
      </c>
      <c r="B207" t="s">
        <v>522</v>
      </c>
      <c r="C207" t="s">
        <v>1702</v>
      </c>
      <c r="D207" t="str">
        <f t="shared" si="3"/>
        <v>&lt;category&gt;&lt;pattern&gt;# BARELYLEGAL #&lt;/pattern&gt;&lt;template&gt;&lt;srai&gt;sex&lt;/srai&gt;&lt;/template&gt;&lt;/category&gt;</v>
      </c>
    </row>
    <row r="208" spans="1:4">
      <c r="A208" t="s">
        <v>728</v>
      </c>
      <c r="B208" t="s">
        <v>522</v>
      </c>
      <c r="C208" t="s">
        <v>1702</v>
      </c>
      <c r="D208" t="str">
        <f t="shared" si="3"/>
        <v>&lt;category&gt;&lt;pattern&gt;# BARFACE #&lt;/pattern&gt;&lt;template&gt;&lt;srai&gt;sex&lt;/srai&gt;&lt;/template&gt;&lt;/category&gt;</v>
      </c>
    </row>
    <row r="209" spans="1:4">
      <c r="A209" t="s">
        <v>729</v>
      </c>
      <c r="B209" t="s">
        <v>522</v>
      </c>
      <c r="C209" t="s">
        <v>1702</v>
      </c>
      <c r="D209" t="str">
        <f t="shared" si="3"/>
        <v>&lt;category&gt;&lt;pattern&gt;# BARFFACE #&lt;/pattern&gt;&lt;template&gt;&lt;srai&gt;sex&lt;/srai&gt;&lt;/template&gt;&lt;/category&gt;</v>
      </c>
    </row>
    <row r="210" spans="1:4">
      <c r="A210" t="s">
        <v>730</v>
      </c>
      <c r="B210" t="s">
        <v>522</v>
      </c>
      <c r="C210" t="s">
        <v>1702</v>
      </c>
      <c r="D210" t="str">
        <f t="shared" si="3"/>
        <v>&lt;category&gt;&lt;pattern&gt;# BASTARD #&lt;/pattern&gt;&lt;template&gt;&lt;srai&gt;sex&lt;/srai&gt;&lt;/template&gt;&lt;/category&gt;</v>
      </c>
    </row>
    <row r="211" spans="1:4">
      <c r="A211" t="s">
        <v>731</v>
      </c>
      <c r="B211" t="s">
        <v>522</v>
      </c>
      <c r="C211" t="s">
        <v>1702</v>
      </c>
      <c r="D211" t="str">
        <f t="shared" si="3"/>
        <v>&lt;category&gt;&lt;pattern&gt;# BAZONGAS #&lt;/pattern&gt;&lt;template&gt;&lt;srai&gt;sex&lt;/srai&gt;&lt;/template&gt;&lt;/category&gt;</v>
      </c>
    </row>
    <row r="212" spans="1:4">
      <c r="A212" t="s">
        <v>732</v>
      </c>
      <c r="B212" t="s">
        <v>522</v>
      </c>
      <c r="C212" t="s">
        <v>1702</v>
      </c>
      <c r="D212" t="str">
        <f t="shared" si="3"/>
        <v>&lt;category&gt;&lt;pattern&gt;# BAZOOMS #&lt;/pattern&gt;&lt;template&gt;&lt;srai&gt;sex&lt;/srai&gt;&lt;/template&gt;&lt;/category&gt;</v>
      </c>
    </row>
    <row r="213" spans="1:4">
      <c r="A213" t="s">
        <v>733</v>
      </c>
      <c r="B213" t="s">
        <v>522</v>
      </c>
      <c r="C213" t="s">
        <v>1702</v>
      </c>
      <c r="D213" t="str">
        <f t="shared" si="3"/>
        <v>&lt;category&gt;&lt;pattern&gt;# BEASTALITY #&lt;/pattern&gt;&lt;template&gt;&lt;srai&gt;sex&lt;/srai&gt;&lt;/template&gt;&lt;/category&gt;</v>
      </c>
    </row>
    <row r="214" spans="1:4">
      <c r="A214" t="s">
        <v>734</v>
      </c>
      <c r="B214" t="s">
        <v>522</v>
      </c>
      <c r="C214" t="s">
        <v>1702</v>
      </c>
      <c r="D214" t="str">
        <f t="shared" si="3"/>
        <v>&lt;category&gt;&lt;pattern&gt;# BEASTIALITY #&lt;/pattern&gt;&lt;template&gt;&lt;srai&gt;sex&lt;/srai&gt;&lt;/template&gt;&lt;/category&gt;</v>
      </c>
    </row>
    <row r="215" spans="1:4">
      <c r="A215" t="s">
        <v>735</v>
      </c>
      <c r="B215" t="s">
        <v>522</v>
      </c>
      <c r="C215" t="s">
        <v>1702</v>
      </c>
      <c r="D215" t="str">
        <f t="shared" si="3"/>
        <v>&lt;category&gt;&lt;pattern&gt;# BEAT OFF #&lt;/pattern&gt;&lt;template&gt;&lt;srai&gt;sex&lt;/srai&gt;&lt;/template&gt;&lt;/category&gt;</v>
      </c>
    </row>
    <row r="216" spans="1:4">
      <c r="A216" t="s">
        <v>736</v>
      </c>
      <c r="B216" t="s">
        <v>522</v>
      </c>
      <c r="C216" t="s">
        <v>1702</v>
      </c>
      <c r="D216" t="str">
        <f t="shared" si="3"/>
        <v>&lt;category&gt;&lt;pattern&gt;# BEAT YOUR MEAT #&lt;/pattern&gt;&lt;template&gt;&lt;srai&gt;sex&lt;/srai&gt;&lt;/template&gt;&lt;/category&gt;</v>
      </c>
    </row>
    <row r="217" spans="1:4">
      <c r="A217" t="s">
        <v>737</v>
      </c>
      <c r="B217" t="s">
        <v>522</v>
      </c>
      <c r="C217" t="s">
        <v>1702</v>
      </c>
      <c r="D217" t="str">
        <f t="shared" si="3"/>
        <v>&lt;category&gt;&lt;pattern&gt;# BEATOFF #&lt;/pattern&gt;&lt;template&gt;&lt;srai&gt;sex&lt;/srai&gt;&lt;/template&gt;&lt;/category&gt;</v>
      </c>
    </row>
    <row r="218" spans="1:4">
      <c r="A218" t="s">
        <v>738</v>
      </c>
      <c r="B218" t="s">
        <v>522</v>
      </c>
      <c r="C218" t="s">
        <v>1702</v>
      </c>
      <c r="D218" t="str">
        <f t="shared" si="3"/>
        <v>&lt;category&gt;&lt;pattern&gt;# BEATYOURMEAT #&lt;/pattern&gt;&lt;template&gt;&lt;srai&gt;sex&lt;/srai&gt;&lt;/template&gt;&lt;/category&gt;</v>
      </c>
    </row>
    <row r="219" spans="1:4">
      <c r="A219" t="s">
        <v>739</v>
      </c>
      <c r="B219" t="s">
        <v>522</v>
      </c>
      <c r="C219" t="s">
        <v>1702</v>
      </c>
      <c r="D219" t="str">
        <f t="shared" si="3"/>
        <v>&lt;category&gt;&lt;pattern&gt;# BI SEXUAL #&lt;/pattern&gt;&lt;template&gt;&lt;srai&gt;sex&lt;/srai&gt;&lt;/template&gt;&lt;/category&gt;</v>
      </c>
    </row>
    <row r="220" spans="1:4">
      <c r="A220" t="s">
        <v>740</v>
      </c>
      <c r="B220" t="s">
        <v>522</v>
      </c>
      <c r="C220" t="s">
        <v>1702</v>
      </c>
      <c r="D220" t="str">
        <f t="shared" si="3"/>
        <v>&lt;category&gt;&lt;pattern&gt;# BIATCH #&lt;/pattern&gt;&lt;template&gt;&lt;srai&gt;sex&lt;/srai&gt;&lt;/template&gt;&lt;/category&gt;</v>
      </c>
    </row>
    <row r="221" spans="1:4">
      <c r="A221" t="s">
        <v>741</v>
      </c>
      <c r="B221" t="s">
        <v>522</v>
      </c>
      <c r="C221" t="s">
        <v>1702</v>
      </c>
      <c r="D221" t="str">
        <f t="shared" si="3"/>
        <v>&lt;category&gt;&lt;pattern&gt;# BIG ASS #&lt;/pattern&gt;&lt;template&gt;&lt;srai&gt;sex&lt;/srai&gt;&lt;/template&gt;&lt;/category&gt;</v>
      </c>
    </row>
    <row r="222" spans="1:4">
      <c r="A222" t="s">
        <v>742</v>
      </c>
      <c r="B222" t="s">
        <v>522</v>
      </c>
      <c r="C222" t="s">
        <v>1702</v>
      </c>
      <c r="D222" t="str">
        <f t="shared" si="3"/>
        <v>&lt;category&gt;&lt;pattern&gt;# BIG BITCH #&lt;/pattern&gt;&lt;template&gt;&lt;srai&gt;sex&lt;/srai&gt;&lt;/template&gt;&lt;/category&gt;</v>
      </c>
    </row>
    <row r="223" spans="1:4">
      <c r="A223" t="s">
        <v>743</v>
      </c>
      <c r="B223" t="s">
        <v>522</v>
      </c>
      <c r="C223" t="s">
        <v>1702</v>
      </c>
      <c r="D223" t="str">
        <f t="shared" si="3"/>
        <v>&lt;category&gt;&lt;pattern&gt;# BIG BUTT #&lt;/pattern&gt;&lt;template&gt;&lt;srai&gt;sex&lt;/srai&gt;&lt;/template&gt;&lt;/category&gt;</v>
      </c>
    </row>
    <row r="224" spans="1:4">
      <c r="A224" t="s">
        <v>744</v>
      </c>
      <c r="B224" t="s">
        <v>522</v>
      </c>
      <c r="C224" t="s">
        <v>1702</v>
      </c>
      <c r="D224" t="str">
        <f t="shared" si="3"/>
        <v>&lt;category&gt;&lt;pattern&gt;# BIGASS #&lt;/pattern&gt;&lt;template&gt;&lt;srai&gt;sex&lt;/srai&gt;&lt;/template&gt;&lt;/category&gt;</v>
      </c>
    </row>
    <row r="225" spans="1:4">
      <c r="A225" t="s">
        <v>745</v>
      </c>
      <c r="B225" t="s">
        <v>522</v>
      </c>
      <c r="C225" t="s">
        <v>1702</v>
      </c>
      <c r="D225" t="str">
        <f t="shared" si="3"/>
        <v>&lt;category&gt;&lt;pattern&gt;# BIGBASTARD #&lt;/pattern&gt;&lt;template&gt;&lt;srai&gt;sex&lt;/srai&gt;&lt;/template&gt;&lt;/category&gt;</v>
      </c>
    </row>
    <row r="226" spans="1:4">
      <c r="A226" t="s">
        <v>746</v>
      </c>
      <c r="B226" t="s">
        <v>522</v>
      </c>
      <c r="C226" t="s">
        <v>1702</v>
      </c>
      <c r="D226" t="str">
        <f t="shared" si="3"/>
        <v>&lt;category&gt;&lt;pattern&gt;# BIGBUTT #&lt;/pattern&gt;&lt;template&gt;&lt;srai&gt;sex&lt;/srai&gt;&lt;/template&gt;&lt;/category&gt;</v>
      </c>
    </row>
    <row r="227" spans="1:4">
      <c r="A227" t="s">
        <v>747</v>
      </c>
      <c r="B227" t="s">
        <v>522</v>
      </c>
      <c r="C227" t="s">
        <v>1702</v>
      </c>
      <c r="D227" t="str">
        <f t="shared" si="3"/>
        <v>&lt;category&gt;&lt;pattern&gt;# BISEXUAL #&lt;/pattern&gt;&lt;template&gt;&lt;srai&gt;sex&lt;/srai&gt;&lt;/template&gt;&lt;/category&gt;</v>
      </c>
    </row>
    <row r="228" spans="1:4">
      <c r="A228" t="s">
        <v>748</v>
      </c>
      <c r="B228" t="s">
        <v>522</v>
      </c>
      <c r="C228" t="s">
        <v>1702</v>
      </c>
      <c r="D228" t="str">
        <f t="shared" si="3"/>
        <v>&lt;category&gt;&lt;pattern&gt;# BI-SEXUAL #&lt;/pattern&gt;&lt;template&gt;&lt;srai&gt;sex&lt;/srai&gt;&lt;/template&gt;&lt;/category&gt;</v>
      </c>
    </row>
    <row r="229" spans="1:4">
      <c r="A229" t="s">
        <v>749</v>
      </c>
      <c r="B229" t="s">
        <v>522</v>
      </c>
      <c r="C229" t="s">
        <v>1702</v>
      </c>
      <c r="D229" t="str">
        <f t="shared" si="3"/>
        <v>&lt;category&gt;&lt;pattern&gt;# BITCHES #&lt;/pattern&gt;&lt;template&gt;&lt;srai&gt;sex&lt;/srai&gt;&lt;/template&gt;&lt;/category&gt;</v>
      </c>
    </row>
    <row r="230" spans="1:4">
      <c r="A230" t="s">
        <v>750</v>
      </c>
      <c r="B230" t="s">
        <v>522</v>
      </c>
      <c r="C230" t="s">
        <v>1702</v>
      </c>
      <c r="D230" t="str">
        <f t="shared" si="3"/>
        <v>&lt;category&gt;&lt;pattern&gt;# BITCHIN #&lt;/pattern&gt;&lt;template&gt;&lt;srai&gt;sex&lt;/srai&gt;&lt;/template&gt;&lt;/category&gt;</v>
      </c>
    </row>
    <row r="231" spans="1:4">
      <c r="A231" t="s">
        <v>751</v>
      </c>
      <c r="B231" t="s">
        <v>522</v>
      </c>
      <c r="C231" t="s">
        <v>1702</v>
      </c>
      <c r="D231" t="str">
        <f t="shared" si="3"/>
        <v>&lt;category&gt;&lt;pattern&gt;# BITCHY #&lt;/pattern&gt;&lt;template&gt;&lt;srai&gt;sex&lt;/srai&gt;&lt;/template&gt;&lt;/category&gt;</v>
      </c>
    </row>
    <row r="232" spans="1:4">
      <c r="A232" t="s">
        <v>752</v>
      </c>
      <c r="B232" t="s">
        <v>522</v>
      </c>
      <c r="C232" t="s">
        <v>1702</v>
      </c>
      <c r="D232" t="str">
        <f t="shared" si="3"/>
        <v>&lt;category&gt;&lt;pattern&gt;# BITE ME #&lt;/pattern&gt;&lt;template&gt;&lt;srai&gt;sex&lt;/srai&gt;&lt;/template&gt;&lt;/category&gt;</v>
      </c>
    </row>
    <row r="233" spans="1:4">
      <c r="A233" t="s">
        <v>753</v>
      </c>
      <c r="B233" t="s">
        <v>522</v>
      </c>
      <c r="C233" t="s">
        <v>1702</v>
      </c>
      <c r="D233" t="str">
        <f t="shared" si="3"/>
        <v>&lt;category&gt;&lt;pattern&gt;# BITEME #&lt;/pattern&gt;&lt;template&gt;&lt;srai&gt;sex&lt;/srai&gt;&lt;/template&gt;&lt;/category&gt;</v>
      </c>
    </row>
    <row r="234" spans="1:4">
      <c r="A234" t="s">
        <v>754</v>
      </c>
      <c r="B234" t="s">
        <v>522</v>
      </c>
      <c r="C234" t="s">
        <v>1702</v>
      </c>
      <c r="D234" t="str">
        <f t="shared" si="3"/>
        <v>&lt;category&gt;&lt;pattern&gt;# BLACK OUT #&lt;/pattern&gt;&lt;template&gt;&lt;srai&gt;sex&lt;/srai&gt;&lt;/template&gt;&lt;/category&gt;</v>
      </c>
    </row>
    <row r="235" spans="1:4">
      <c r="A235" t="s">
        <v>755</v>
      </c>
      <c r="B235" t="s">
        <v>522</v>
      </c>
      <c r="C235" t="s">
        <v>1702</v>
      </c>
      <c r="D235" t="str">
        <f t="shared" si="3"/>
        <v>&lt;category&gt;&lt;pattern&gt;# BLACKOUT #&lt;/pattern&gt;&lt;template&gt;&lt;srai&gt;sex&lt;/srai&gt;&lt;/template&gt;&lt;/category&gt;</v>
      </c>
    </row>
    <row r="236" spans="1:4">
      <c r="A236" t="s">
        <v>756</v>
      </c>
      <c r="B236" t="s">
        <v>522</v>
      </c>
      <c r="C236" t="s">
        <v>1702</v>
      </c>
      <c r="D236" t="str">
        <f t="shared" si="3"/>
        <v>&lt;category&gt;&lt;pattern&gt;# BLOW JOB #&lt;/pattern&gt;&lt;template&gt;&lt;srai&gt;sex&lt;/srai&gt;&lt;/template&gt;&lt;/category&gt;</v>
      </c>
    </row>
    <row r="237" spans="1:4">
      <c r="A237" t="s">
        <v>757</v>
      </c>
      <c r="B237" t="s">
        <v>522</v>
      </c>
      <c r="C237" t="s">
        <v>1702</v>
      </c>
      <c r="D237" t="str">
        <f t="shared" si="3"/>
        <v>&lt;category&gt;&lt;pattern&gt;# BLOWJOB #&lt;/pattern&gt;&lt;template&gt;&lt;srai&gt;sex&lt;/srai&gt;&lt;/template&gt;&lt;/category&gt;</v>
      </c>
    </row>
    <row r="238" spans="1:4">
      <c r="A238" t="s">
        <v>758</v>
      </c>
      <c r="B238" t="s">
        <v>522</v>
      </c>
      <c r="C238" t="s">
        <v>1702</v>
      </c>
      <c r="D238" t="str">
        <f t="shared" si="3"/>
        <v>&lt;category&gt;&lt;pattern&gt;# BONER #&lt;/pattern&gt;&lt;template&gt;&lt;srai&gt;sex&lt;/srai&gt;&lt;/template&gt;&lt;/category&gt;</v>
      </c>
    </row>
    <row r="239" spans="1:4">
      <c r="A239" t="s">
        <v>759</v>
      </c>
      <c r="B239" t="s">
        <v>522</v>
      </c>
      <c r="C239" t="s">
        <v>1702</v>
      </c>
      <c r="D239" t="str">
        <f t="shared" si="3"/>
        <v>&lt;category&gt;&lt;pattern&gt;# BOOB #&lt;/pattern&gt;&lt;template&gt;&lt;srai&gt;sex&lt;/srai&gt;&lt;/template&gt;&lt;/category&gt;</v>
      </c>
    </row>
    <row r="240" spans="1:4">
      <c r="A240" t="s">
        <v>760</v>
      </c>
      <c r="B240" t="s">
        <v>522</v>
      </c>
      <c r="C240" t="s">
        <v>1702</v>
      </c>
      <c r="D240" t="str">
        <f t="shared" si="3"/>
        <v>&lt;category&gt;&lt;pattern&gt;# BOOBIES #&lt;/pattern&gt;&lt;template&gt;&lt;srai&gt;sex&lt;/srai&gt;&lt;/template&gt;&lt;/category&gt;</v>
      </c>
    </row>
    <row r="241" spans="1:4">
      <c r="A241" t="s">
        <v>761</v>
      </c>
      <c r="B241" t="s">
        <v>522</v>
      </c>
      <c r="C241" t="s">
        <v>1702</v>
      </c>
      <c r="D241" t="str">
        <f t="shared" si="3"/>
        <v>&lt;category&gt;&lt;pattern&gt;# BOOBS #&lt;/pattern&gt;&lt;template&gt;&lt;srai&gt;sex&lt;/srai&gt;&lt;/template&gt;&lt;/category&gt;</v>
      </c>
    </row>
    <row r="242" spans="1:4">
      <c r="A242" t="s">
        <v>762</v>
      </c>
      <c r="B242" t="s">
        <v>522</v>
      </c>
      <c r="C242" t="s">
        <v>1702</v>
      </c>
      <c r="D242" t="str">
        <f t="shared" si="3"/>
        <v>&lt;category&gt;&lt;pattern&gt;# BOODY #&lt;/pattern&gt;&lt;template&gt;&lt;srai&gt;sex&lt;/srai&gt;&lt;/template&gt;&lt;/category&gt;</v>
      </c>
    </row>
    <row r="243" spans="1:4">
      <c r="A243" t="s">
        <v>763</v>
      </c>
      <c r="B243" t="s">
        <v>522</v>
      </c>
      <c r="C243" t="s">
        <v>1702</v>
      </c>
      <c r="D243" t="str">
        <f t="shared" si="3"/>
        <v>&lt;category&gt;&lt;pattern&gt;# BREAST JOB #&lt;/pattern&gt;&lt;template&gt;&lt;srai&gt;sex&lt;/srai&gt;&lt;/template&gt;&lt;/category&gt;</v>
      </c>
    </row>
    <row r="244" spans="1:4">
      <c r="A244" t="s">
        <v>764</v>
      </c>
      <c r="B244" t="s">
        <v>522</v>
      </c>
      <c r="C244" t="s">
        <v>1702</v>
      </c>
      <c r="D244" t="str">
        <f t="shared" si="3"/>
        <v>&lt;category&gt;&lt;pattern&gt;# BREAST LOVER #&lt;/pattern&gt;&lt;template&gt;&lt;srai&gt;sex&lt;/srai&gt;&lt;/template&gt;&lt;/category&gt;</v>
      </c>
    </row>
    <row r="245" spans="1:4">
      <c r="A245" t="s">
        <v>765</v>
      </c>
      <c r="B245" t="s">
        <v>522</v>
      </c>
      <c r="C245" t="s">
        <v>1702</v>
      </c>
      <c r="D245" t="str">
        <f t="shared" si="3"/>
        <v>&lt;category&gt;&lt;pattern&gt;# BREAST MAN #&lt;/pattern&gt;&lt;template&gt;&lt;srai&gt;sex&lt;/srai&gt;&lt;/template&gt;&lt;/category&gt;</v>
      </c>
    </row>
    <row r="246" spans="1:4">
      <c r="A246" t="s">
        <v>766</v>
      </c>
      <c r="B246" t="s">
        <v>522</v>
      </c>
      <c r="C246" t="s">
        <v>1702</v>
      </c>
      <c r="D246" t="str">
        <f t="shared" si="3"/>
        <v>&lt;category&gt;&lt;pattern&gt;# BREASTJOB #&lt;/pattern&gt;&lt;template&gt;&lt;srai&gt;sex&lt;/srai&gt;&lt;/template&gt;&lt;/category&gt;</v>
      </c>
    </row>
    <row r="247" spans="1:4">
      <c r="A247" t="s">
        <v>767</v>
      </c>
      <c r="B247" t="s">
        <v>522</v>
      </c>
      <c r="C247" t="s">
        <v>1702</v>
      </c>
      <c r="D247" t="str">
        <f t="shared" si="3"/>
        <v>&lt;category&gt;&lt;pattern&gt;# BREASTLOVER #&lt;/pattern&gt;&lt;template&gt;&lt;srai&gt;sex&lt;/srai&gt;&lt;/template&gt;&lt;/category&gt;</v>
      </c>
    </row>
    <row r="248" spans="1:4">
      <c r="A248" t="s">
        <v>768</v>
      </c>
      <c r="B248" t="s">
        <v>522</v>
      </c>
      <c r="C248" t="s">
        <v>1702</v>
      </c>
      <c r="D248" t="str">
        <f t="shared" si="3"/>
        <v>&lt;category&gt;&lt;pattern&gt;# BREASTMAN #&lt;/pattern&gt;&lt;template&gt;&lt;srai&gt;sex&lt;/srai&gt;&lt;/template&gt;&lt;/category&gt;</v>
      </c>
    </row>
    <row r="249" spans="1:4">
      <c r="A249" t="s">
        <v>769</v>
      </c>
      <c r="B249" t="s">
        <v>522</v>
      </c>
      <c r="C249" t="s">
        <v>1702</v>
      </c>
      <c r="D249" t="str">
        <f t="shared" si="3"/>
        <v>&lt;category&gt;&lt;pattern&gt;# BUDWEISER #&lt;/pattern&gt;&lt;template&gt;&lt;srai&gt;sex&lt;/srai&gt;&lt;/template&gt;&lt;/category&gt;</v>
      </c>
    </row>
    <row r="250" spans="1:4">
      <c r="A250" t="s">
        <v>770</v>
      </c>
      <c r="B250" t="s">
        <v>522</v>
      </c>
      <c r="C250" t="s">
        <v>1702</v>
      </c>
      <c r="D250" t="str">
        <f t="shared" si="3"/>
        <v>&lt;category&gt;&lt;pattern&gt;# BULL CRAP #&lt;/pattern&gt;&lt;template&gt;&lt;srai&gt;sex&lt;/srai&gt;&lt;/template&gt;&lt;/category&gt;</v>
      </c>
    </row>
    <row r="251" spans="1:4">
      <c r="A251" t="s">
        <v>771</v>
      </c>
      <c r="B251" t="s">
        <v>522</v>
      </c>
      <c r="C251" t="s">
        <v>1702</v>
      </c>
      <c r="D251" t="str">
        <f t="shared" si="3"/>
        <v>&lt;category&gt;&lt;pattern&gt;# BULL DIKE #&lt;/pattern&gt;&lt;template&gt;&lt;srai&gt;sex&lt;/srai&gt;&lt;/template&gt;&lt;/category&gt;</v>
      </c>
    </row>
    <row r="252" spans="1:4">
      <c r="A252" t="s">
        <v>772</v>
      </c>
      <c r="B252" t="s">
        <v>522</v>
      </c>
      <c r="C252" t="s">
        <v>1702</v>
      </c>
      <c r="D252" t="str">
        <f t="shared" si="3"/>
        <v>&lt;category&gt;&lt;pattern&gt;# BULL DYKE #&lt;/pattern&gt;&lt;template&gt;&lt;srai&gt;sex&lt;/srai&gt;&lt;/template&gt;&lt;/category&gt;</v>
      </c>
    </row>
    <row r="253" spans="1:4">
      <c r="A253" t="s">
        <v>773</v>
      </c>
      <c r="B253" t="s">
        <v>522</v>
      </c>
      <c r="C253" t="s">
        <v>1702</v>
      </c>
      <c r="D253" t="str">
        <f t="shared" si="3"/>
        <v>&lt;category&gt;&lt;pattern&gt;# BULL SHIT #&lt;/pattern&gt;&lt;template&gt;&lt;srai&gt;sex&lt;/srai&gt;&lt;/template&gt;&lt;/category&gt;</v>
      </c>
    </row>
    <row r="254" spans="1:4">
      <c r="A254" t="s">
        <v>774</v>
      </c>
      <c r="B254" t="s">
        <v>522</v>
      </c>
      <c r="C254" t="s">
        <v>1702</v>
      </c>
      <c r="D254" t="str">
        <f t="shared" si="3"/>
        <v>&lt;category&gt;&lt;pattern&gt;# BULLCRAP #&lt;/pattern&gt;&lt;template&gt;&lt;srai&gt;sex&lt;/srai&gt;&lt;/template&gt;&lt;/category&gt;</v>
      </c>
    </row>
    <row r="255" spans="1:4">
      <c r="A255" t="s">
        <v>775</v>
      </c>
      <c r="B255" t="s">
        <v>522</v>
      </c>
      <c r="C255" t="s">
        <v>1702</v>
      </c>
      <c r="D255" t="str">
        <f t="shared" si="3"/>
        <v>&lt;category&gt;&lt;pattern&gt;# BULLDIKE #&lt;/pattern&gt;&lt;template&gt;&lt;srai&gt;sex&lt;/srai&gt;&lt;/template&gt;&lt;/category&gt;</v>
      </c>
    </row>
    <row r="256" spans="1:4">
      <c r="A256" t="s">
        <v>776</v>
      </c>
      <c r="B256" t="s">
        <v>522</v>
      </c>
      <c r="C256" t="s">
        <v>1702</v>
      </c>
      <c r="D256" t="str">
        <f t="shared" si="3"/>
        <v>&lt;category&gt;&lt;pattern&gt;# BULLDYKE #&lt;/pattern&gt;&lt;template&gt;&lt;srai&gt;sex&lt;/srai&gt;&lt;/template&gt;&lt;/category&gt;</v>
      </c>
    </row>
    <row r="257" spans="1:4">
      <c r="A257" t="s">
        <v>777</v>
      </c>
      <c r="B257" t="s">
        <v>522</v>
      </c>
      <c r="C257" t="s">
        <v>1702</v>
      </c>
      <c r="D257" t="str">
        <f t="shared" si="3"/>
        <v>&lt;category&gt;&lt;pattern&gt;# BULLSHIT #&lt;/pattern&gt;&lt;template&gt;&lt;srai&gt;sex&lt;/srai&gt;&lt;/template&gt;&lt;/category&gt;</v>
      </c>
    </row>
    <row r="258" spans="1:4">
      <c r="A258" t="s">
        <v>778</v>
      </c>
      <c r="B258" t="s">
        <v>522</v>
      </c>
      <c r="C258" t="s">
        <v>1702</v>
      </c>
      <c r="D258" t="str">
        <f t="shared" si="3"/>
        <v>&lt;category&gt;&lt;pattern&gt;# BUMBLE FUCK #&lt;/pattern&gt;&lt;template&gt;&lt;srai&gt;sex&lt;/srai&gt;&lt;/template&gt;&lt;/category&gt;</v>
      </c>
    </row>
    <row r="259" spans="1:4">
      <c r="A259" t="s">
        <v>779</v>
      </c>
      <c r="B259" t="s">
        <v>522</v>
      </c>
      <c r="C259" t="s">
        <v>1702</v>
      </c>
      <c r="D259" t="str">
        <f t="shared" ref="D259:D322" si="4">"&lt;category&gt;&lt;pattern&gt;" &amp; A259 &amp; "&lt;/pattern&gt;&lt;template&gt;&lt;srai&gt;" &amp; C259 &amp; "&lt;/srai&gt;&lt;/template&gt;&lt;/category&gt;"</f>
        <v>&lt;category&gt;&lt;pattern&gt;# BUMBLEFUCK #&lt;/pattern&gt;&lt;template&gt;&lt;srai&gt;sex&lt;/srai&gt;&lt;/template&gt;&lt;/category&gt;</v>
      </c>
    </row>
    <row r="260" spans="1:4">
      <c r="A260" t="s">
        <v>780</v>
      </c>
      <c r="B260" t="s">
        <v>522</v>
      </c>
      <c r="C260" t="s">
        <v>1702</v>
      </c>
      <c r="D260" t="str">
        <f t="shared" si="4"/>
        <v>&lt;category&gt;&lt;pattern&gt;# BUMFUCK #&lt;/pattern&gt;&lt;template&gt;&lt;srai&gt;sex&lt;/srai&gt;&lt;/template&gt;&lt;/category&gt;</v>
      </c>
    </row>
    <row r="261" spans="1:4">
      <c r="A261" t="s">
        <v>781</v>
      </c>
      <c r="B261" t="s">
        <v>522</v>
      </c>
      <c r="C261" t="s">
        <v>1702</v>
      </c>
      <c r="D261" t="str">
        <f t="shared" si="4"/>
        <v>&lt;category&gt;&lt;pattern&gt;# BUNGHOLE #&lt;/pattern&gt;&lt;template&gt;&lt;srai&gt;sex&lt;/srai&gt;&lt;/template&gt;&lt;/category&gt;</v>
      </c>
    </row>
    <row r="262" spans="1:4">
      <c r="A262" t="s">
        <v>782</v>
      </c>
      <c r="B262" t="s">
        <v>522</v>
      </c>
      <c r="C262" t="s">
        <v>1702</v>
      </c>
      <c r="D262" t="str">
        <f t="shared" si="4"/>
        <v>&lt;category&gt;&lt;pattern&gt;# BUTCH BABES #&lt;/pattern&gt;&lt;template&gt;&lt;srai&gt;sex&lt;/srai&gt;&lt;/template&gt;&lt;/category&gt;</v>
      </c>
    </row>
    <row r="263" spans="1:4">
      <c r="A263" t="s">
        <v>783</v>
      </c>
      <c r="B263" t="s">
        <v>522</v>
      </c>
      <c r="C263" t="s">
        <v>1702</v>
      </c>
      <c r="D263" t="str">
        <f t="shared" si="4"/>
        <v>&lt;category&gt;&lt;pattern&gt;# BUTCH DIKE #&lt;/pattern&gt;&lt;template&gt;&lt;srai&gt;sex&lt;/srai&gt;&lt;/template&gt;&lt;/category&gt;</v>
      </c>
    </row>
    <row r="264" spans="1:4">
      <c r="A264" t="s">
        <v>784</v>
      </c>
      <c r="B264" t="s">
        <v>522</v>
      </c>
      <c r="C264" t="s">
        <v>1702</v>
      </c>
      <c r="D264" t="str">
        <f t="shared" si="4"/>
        <v>&lt;category&gt;&lt;pattern&gt;# BUTCH DYKE #&lt;/pattern&gt;&lt;template&gt;&lt;srai&gt;sex&lt;/srai&gt;&lt;/template&gt;&lt;/category&gt;</v>
      </c>
    </row>
    <row r="265" spans="1:4">
      <c r="A265" t="s">
        <v>785</v>
      </c>
      <c r="B265" t="s">
        <v>522</v>
      </c>
      <c r="C265" t="s">
        <v>1702</v>
      </c>
      <c r="D265" t="str">
        <f t="shared" si="4"/>
        <v>&lt;category&gt;&lt;pattern&gt;# BUTCHBABES #&lt;/pattern&gt;&lt;template&gt;&lt;srai&gt;sex&lt;/srai&gt;&lt;/template&gt;&lt;/category&gt;</v>
      </c>
    </row>
    <row r="266" spans="1:4">
      <c r="A266" t="s">
        <v>786</v>
      </c>
      <c r="B266" t="s">
        <v>522</v>
      </c>
      <c r="C266" t="s">
        <v>1702</v>
      </c>
      <c r="D266" t="str">
        <f t="shared" si="4"/>
        <v>&lt;category&gt;&lt;pattern&gt;# BUTCHDIKE #&lt;/pattern&gt;&lt;template&gt;&lt;srai&gt;sex&lt;/srai&gt;&lt;/template&gt;&lt;/category&gt;</v>
      </c>
    </row>
    <row r="267" spans="1:4">
      <c r="A267" t="s">
        <v>787</v>
      </c>
      <c r="B267" t="s">
        <v>522</v>
      </c>
      <c r="C267" t="s">
        <v>1702</v>
      </c>
      <c r="D267" t="str">
        <f t="shared" si="4"/>
        <v>&lt;category&gt;&lt;pattern&gt;# BUTCHDYKE #&lt;/pattern&gt;&lt;template&gt;&lt;srai&gt;sex&lt;/srai&gt;&lt;/template&gt;&lt;/category&gt;</v>
      </c>
    </row>
    <row r="268" spans="1:4">
      <c r="A268" t="s">
        <v>788</v>
      </c>
      <c r="B268" t="s">
        <v>1701</v>
      </c>
      <c r="C268" t="s">
        <v>1702</v>
      </c>
      <c r="D268" t="str">
        <f t="shared" si="4"/>
        <v>&lt;category&gt;&lt;pattern&gt;# BUTT BANG #&lt;/pattern&gt;&lt;template&gt;&lt;srai&gt;sex&lt;/srai&gt;&lt;/template&gt;&lt;/category&gt;</v>
      </c>
    </row>
    <row r="269" spans="1:4">
      <c r="A269" t="s">
        <v>789</v>
      </c>
      <c r="B269" t="s">
        <v>1701</v>
      </c>
      <c r="C269" t="s">
        <v>1702</v>
      </c>
      <c r="D269" t="str">
        <f t="shared" si="4"/>
        <v>&lt;category&gt;&lt;pattern&gt;# BUTT FUCK #&lt;/pattern&gt;&lt;template&gt;&lt;srai&gt;sex&lt;/srai&gt;&lt;/template&gt;&lt;/category&gt;</v>
      </c>
    </row>
    <row r="270" spans="1:4">
      <c r="A270" t="s">
        <v>790</v>
      </c>
      <c r="B270" t="s">
        <v>1701</v>
      </c>
      <c r="C270" t="s">
        <v>1702</v>
      </c>
      <c r="D270" t="str">
        <f t="shared" si="4"/>
        <v>&lt;category&gt;&lt;pattern&gt;# BUTT FUCKER #&lt;/pattern&gt;&lt;template&gt;&lt;srai&gt;sex&lt;/srai&gt;&lt;/template&gt;&lt;/category&gt;</v>
      </c>
    </row>
    <row r="271" spans="1:4">
      <c r="A271" t="s">
        <v>791</v>
      </c>
      <c r="B271" t="s">
        <v>1701</v>
      </c>
      <c r="C271" t="s">
        <v>1702</v>
      </c>
      <c r="D271" t="str">
        <f t="shared" si="4"/>
        <v>&lt;category&gt;&lt;pattern&gt;# BUTT FUCKERS #&lt;/pattern&gt;&lt;template&gt;&lt;srai&gt;sex&lt;/srai&gt;&lt;/template&gt;&lt;/category&gt;</v>
      </c>
    </row>
    <row r="272" spans="1:4">
      <c r="A272" t="s">
        <v>792</v>
      </c>
      <c r="B272" t="s">
        <v>1701</v>
      </c>
      <c r="C272" t="s">
        <v>1702</v>
      </c>
      <c r="D272" t="str">
        <f t="shared" si="4"/>
        <v>&lt;category&gt;&lt;pattern&gt;# BUTT HEAD #&lt;/pattern&gt;&lt;template&gt;&lt;srai&gt;sex&lt;/srai&gt;&lt;/template&gt;&lt;/category&gt;</v>
      </c>
    </row>
    <row r="273" spans="1:4">
      <c r="A273" t="s">
        <v>793</v>
      </c>
      <c r="B273" t="s">
        <v>1701</v>
      </c>
      <c r="C273" t="s">
        <v>1702</v>
      </c>
      <c r="D273" t="str">
        <f t="shared" si="4"/>
        <v>&lt;category&gt;&lt;pattern&gt;# BUTT MAN #&lt;/pattern&gt;&lt;template&gt;&lt;srai&gt;sex&lt;/srai&gt;&lt;/template&gt;&lt;/category&gt;</v>
      </c>
    </row>
    <row r="274" spans="1:4">
      <c r="A274" t="s">
        <v>794</v>
      </c>
      <c r="B274" t="s">
        <v>1701</v>
      </c>
      <c r="C274" t="s">
        <v>1702</v>
      </c>
      <c r="D274" t="str">
        <f t="shared" si="4"/>
        <v>&lt;category&gt;&lt;pattern&gt;# BUTT PLUG #&lt;/pattern&gt;&lt;template&gt;&lt;srai&gt;sex&lt;/srai&gt;&lt;/template&gt;&lt;/category&gt;</v>
      </c>
    </row>
    <row r="275" spans="1:4">
      <c r="A275" t="s">
        <v>795</v>
      </c>
      <c r="B275" t="s">
        <v>1701</v>
      </c>
      <c r="C275" t="s">
        <v>1702</v>
      </c>
      <c r="D275" t="str">
        <f t="shared" si="4"/>
        <v>&lt;category&gt;&lt;pattern&gt;# BUTT STAIN #&lt;/pattern&gt;&lt;template&gt;&lt;srai&gt;sex&lt;/srai&gt;&lt;/template&gt;&lt;/category&gt;</v>
      </c>
    </row>
    <row r="276" spans="1:4">
      <c r="A276" t="s">
        <v>796</v>
      </c>
      <c r="B276" t="s">
        <v>1701</v>
      </c>
      <c r="C276" t="s">
        <v>1702</v>
      </c>
      <c r="D276" t="str">
        <f t="shared" si="4"/>
        <v>&lt;category&gt;&lt;pattern&gt;# BUTTBANG #&lt;/pattern&gt;&lt;template&gt;&lt;srai&gt;sex&lt;/srai&gt;&lt;/template&gt;&lt;/category&gt;</v>
      </c>
    </row>
    <row r="277" spans="1:4">
      <c r="A277" t="s">
        <v>797</v>
      </c>
      <c r="B277" t="s">
        <v>1701</v>
      </c>
      <c r="C277" t="s">
        <v>1702</v>
      </c>
      <c r="D277" t="str">
        <f t="shared" si="4"/>
        <v>&lt;category&gt;&lt;pattern&gt;# BUTT-BANG #&lt;/pattern&gt;&lt;template&gt;&lt;srai&gt;sex&lt;/srai&gt;&lt;/template&gt;&lt;/category&gt;</v>
      </c>
    </row>
    <row r="278" spans="1:4">
      <c r="A278" t="s">
        <v>798</v>
      </c>
      <c r="B278" t="s">
        <v>1701</v>
      </c>
      <c r="C278" t="s">
        <v>1702</v>
      </c>
      <c r="D278" t="str">
        <f t="shared" si="4"/>
        <v>&lt;category&gt;&lt;pattern&gt;# BUTTFACE #&lt;/pattern&gt;&lt;template&gt;&lt;srai&gt;sex&lt;/srai&gt;&lt;/template&gt;&lt;/category&gt;</v>
      </c>
    </row>
    <row r="279" spans="1:4">
      <c r="A279" t="s">
        <v>799</v>
      </c>
      <c r="B279" t="s">
        <v>1701</v>
      </c>
      <c r="C279" t="s">
        <v>1702</v>
      </c>
      <c r="D279" t="str">
        <f t="shared" si="4"/>
        <v>&lt;category&gt;&lt;pattern&gt;# BUTTFUCK #&lt;/pattern&gt;&lt;template&gt;&lt;srai&gt;sex&lt;/srai&gt;&lt;/template&gt;&lt;/category&gt;</v>
      </c>
    </row>
    <row r="280" spans="1:4">
      <c r="A280" t="s">
        <v>800</v>
      </c>
      <c r="B280" t="s">
        <v>1701</v>
      </c>
      <c r="C280" t="s">
        <v>1702</v>
      </c>
      <c r="D280" t="str">
        <f t="shared" si="4"/>
        <v>&lt;category&gt;&lt;pattern&gt;# BUTTFUCKER #&lt;/pattern&gt;&lt;template&gt;&lt;srai&gt;sex&lt;/srai&gt;&lt;/template&gt;&lt;/category&gt;</v>
      </c>
    </row>
    <row r="281" spans="1:4">
      <c r="A281" t="s">
        <v>801</v>
      </c>
      <c r="B281" t="s">
        <v>1701</v>
      </c>
      <c r="C281" t="s">
        <v>1702</v>
      </c>
      <c r="D281" t="str">
        <f t="shared" si="4"/>
        <v>&lt;category&gt;&lt;pattern&gt;# BUTT-FUCKER #&lt;/pattern&gt;&lt;template&gt;&lt;srai&gt;sex&lt;/srai&gt;&lt;/template&gt;&lt;/category&gt;</v>
      </c>
    </row>
    <row r="282" spans="1:4">
      <c r="A282" t="s">
        <v>802</v>
      </c>
      <c r="B282" t="s">
        <v>1701</v>
      </c>
      <c r="C282" t="s">
        <v>1702</v>
      </c>
      <c r="D282" t="str">
        <f t="shared" si="4"/>
        <v>&lt;category&gt;&lt;pattern&gt;# BUTTFUCKERS #&lt;/pattern&gt;&lt;template&gt;&lt;srai&gt;sex&lt;/srai&gt;&lt;/template&gt;&lt;/category&gt;</v>
      </c>
    </row>
    <row r="283" spans="1:4">
      <c r="A283" t="s">
        <v>803</v>
      </c>
      <c r="B283" t="s">
        <v>1701</v>
      </c>
      <c r="C283" t="s">
        <v>1702</v>
      </c>
      <c r="D283" t="str">
        <f t="shared" si="4"/>
        <v>&lt;category&gt;&lt;pattern&gt;# BUTT-FUCKERS #&lt;/pattern&gt;&lt;template&gt;&lt;srai&gt;sex&lt;/srai&gt;&lt;/template&gt;&lt;/category&gt;</v>
      </c>
    </row>
    <row r="284" spans="1:4">
      <c r="A284" t="s">
        <v>804</v>
      </c>
      <c r="B284" t="s">
        <v>522</v>
      </c>
      <c r="C284" t="s">
        <v>1702</v>
      </c>
      <c r="D284" t="str">
        <f t="shared" si="4"/>
        <v>&lt;category&gt;&lt;pattern&gt;# BUTTHEAD #&lt;/pattern&gt;&lt;template&gt;&lt;srai&gt;sex&lt;/srai&gt;&lt;/template&gt;&lt;/category&gt;</v>
      </c>
    </row>
    <row r="285" spans="1:4">
      <c r="A285" t="s">
        <v>805</v>
      </c>
      <c r="B285" t="s">
        <v>522</v>
      </c>
      <c r="C285" t="s">
        <v>1702</v>
      </c>
      <c r="D285" t="str">
        <f t="shared" si="4"/>
        <v>&lt;category&gt;&lt;pattern&gt;# BUTTMAN #&lt;/pattern&gt;&lt;template&gt;&lt;srai&gt;sex&lt;/srai&gt;&lt;/template&gt;&lt;/category&gt;</v>
      </c>
    </row>
    <row r="286" spans="1:4">
      <c r="A286" t="s">
        <v>806</v>
      </c>
      <c r="B286" t="s">
        <v>522</v>
      </c>
      <c r="C286" t="s">
        <v>1702</v>
      </c>
      <c r="D286" t="str">
        <f t="shared" si="4"/>
        <v>&lt;category&gt;&lt;pattern&gt;# BUTTPIRATE #&lt;/pattern&gt;&lt;template&gt;&lt;srai&gt;sex&lt;/srai&gt;&lt;/template&gt;&lt;/category&gt;</v>
      </c>
    </row>
    <row r="287" spans="1:4">
      <c r="A287" t="s">
        <v>807</v>
      </c>
      <c r="B287" t="s">
        <v>522</v>
      </c>
      <c r="C287" t="s">
        <v>1702</v>
      </c>
      <c r="D287" t="str">
        <f t="shared" si="4"/>
        <v>&lt;category&gt;&lt;pattern&gt;# BUTTPLUG #&lt;/pattern&gt;&lt;template&gt;&lt;srai&gt;sex&lt;/srai&gt;&lt;/template&gt;&lt;/category&gt;</v>
      </c>
    </row>
    <row r="288" spans="1:4">
      <c r="A288" t="s">
        <v>808</v>
      </c>
      <c r="B288" t="s">
        <v>522</v>
      </c>
      <c r="C288" t="s">
        <v>1702</v>
      </c>
      <c r="D288" t="str">
        <f t="shared" si="4"/>
        <v>&lt;category&gt;&lt;pattern&gt;# BUTTSTAIN #&lt;/pattern&gt;&lt;template&gt;&lt;srai&gt;sex&lt;/srai&gt;&lt;/template&gt;&lt;/category&gt;</v>
      </c>
    </row>
    <row r="289" spans="1:4">
      <c r="A289" t="s">
        <v>809</v>
      </c>
      <c r="B289" t="s">
        <v>522</v>
      </c>
      <c r="C289" t="s">
        <v>1702</v>
      </c>
      <c r="D289" t="str">
        <f t="shared" si="4"/>
        <v>&lt;category&gt;&lt;pattern&gt;# CAMEL TOE #&lt;/pattern&gt;&lt;template&gt;&lt;srai&gt;sex&lt;/srai&gt;&lt;/template&gt;&lt;/category&gt;</v>
      </c>
    </row>
    <row r="290" spans="1:4">
      <c r="A290" t="s">
        <v>810</v>
      </c>
      <c r="B290" t="s">
        <v>522</v>
      </c>
      <c r="C290" t="s">
        <v>1702</v>
      </c>
      <c r="D290" t="str">
        <f t="shared" si="4"/>
        <v>&lt;category&gt;&lt;pattern&gt;# CAMELTOE #&lt;/pattern&gt;&lt;template&gt;&lt;srai&gt;sex&lt;/srai&gt;&lt;/template&gt;&lt;/category&gt;</v>
      </c>
    </row>
    <row r="291" spans="1:4">
      <c r="A291" t="s">
        <v>811</v>
      </c>
      <c r="B291" t="s">
        <v>522</v>
      </c>
      <c r="C291" t="s">
        <v>1702</v>
      </c>
      <c r="D291" t="str">
        <f t="shared" si="4"/>
        <v>&lt;category&gt;&lt;pattern&gt;# CARPET MUNCHER #&lt;/pattern&gt;&lt;template&gt;&lt;srai&gt;sex&lt;/srai&gt;&lt;/template&gt;&lt;/category&gt;</v>
      </c>
    </row>
    <row r="292" spans="1:4">
      <c r="A292" t="s">
        <v>812</v>
      </c>
      <c r="B292" t="s">
        <v>522</v>
      </c>
      <c r="C292" t="s">
        <v>1702</v>
      </c>
      <c r="D292" t="str">
        <f t="shared" si="4"/>
        <v>&lt;category&gt;&lt;pattern&gt;# CARPETMUNCHER #&lt;/pattern&gt;&lt;template&gt;&lt;srai&gt;sex&lt;/srai&gt;&lt;/template&gt;&lt;/category&gt;</v>
      </c>
    </row>
    <row r="293" spans="1:4">
      <c r="A293" t="s">
        <v>813</v>
      </c>
      <c r="B293" t="s">
        <v>522</v>
      </c>
      <c r="C293" t="s">
        <v>1702</v>
      </c>
      <c r="D293" t="str">
        <f t="shared" si="4"/>
        <v>&lt;category&gt;&lt;pattern&gt;# CARRUTH #&lt;/pattern&gt;&lt;template&gt;&lt;srai&gt;sex&lt;/srai&gt;&lt;/template&gt;&lt;/category&gt;</v>
      </c>
    </row>
    <row r="294" spans="1:4">
      <c r="A294" t="s">
        <v>814</v>
      </c>
      <c r="B294" t="s">
        <v>522</v>
      </c>
      <c r="C294" t="s">
        <v>1702</v>
      </c>
      <c r="D294" t="str">
        <f t="shared" si="4"/>
        <v>&lt;category&gt;&lt;pattern&gt;# CHERRY POPPER #&lt;/pattern&gt;&lt;template&gt;&lt;srai&gt;sex&lt;/srai&gt;&lt;/template&gt;&lt;/category&gt;</v>
      </c>
    </row>
    <row r="295" spans="1:4">
      <c r="A295" t="s">
        <v>815</v>
      </c>
      <c r="B295" t="s">
        <v>522</v>
      </c>
      <c r="C295" t="s">
        <v>1702</v>
      </c>
      <c r="D295" t="str">
        <f t="shared" si="4"/>
        <v>&lt;category&gt;&lt;pattern&gt;# CHERRYPOPPER #&lt;/pattern&gt;&lt;template&gt;&lt;srai&gt;sex&lt;/srai&gt;&lt;/template&gt;&lt;/category&gt;</v>
      </c>
    </row>
    <row r="296" spans="1:4">
      <c r="A296" t="s">
        <v>816</v>
      </c>
      <c r="B296" t="s">
        <v>522</v>
      </c>
      <c r="C296" t="s">
        <v>1702</v>
      </c>
      <c r="D296" t="str">
        <f t="shared" si="4"/>
        <v>&lt;category&gt;&lt;pattern&gt;# CHICK SLICK #&lt;/pattern&gt;&lt;template&gt;&lt;srai&gt;sex&lt;/srai&gt;&lt;/template&gt;&lt;/category&gt;</v>
      </c>
    </row>
    <row r="297" spans="1:4">
      <c r="A297" t="s">
        <v>817</v>
      </c>
      <c r="B297" t="s">
        <v>522</v>
      </c>
      <c r="C297" t="s">
        <v>1702</v>
      </c>
      <c r="D297" t="str">
        <f t="shared" si="4"/>
        <v>&lt;category&gt;&lt;pattern&gt;# CHICKSLICK #&lt;/pattern&gt;&lt;template&gt;&lt;srai&gt;sex&lt;/srai&gt;&lt;/template&gt;&lt;/category&gt;</v>
      </c>
    </row>
    <row r="298" spans="1:4">
      <c r="A298" t="s">
        <v>818</v>
      </c>
      <c r="B298" t="s">
        <v>522</v>
      </c>
      <c r="C298" t="s">
        <v>1702</v>
      </c>
      <c r="D298" t="str">
        <f t="shared" si="4"/>
        <v>&lt;category&gt;&lt;pattern&gt;# CLAM DIGGER #&lt;/pattern&gt;&lt;template&gt;&lt;srai&gt;sex&lt;/srai&gt;&lt;/template&gt;&lt;/category&gt;</v>
      </c>
    </row>
    <row r="299" spans="1:4">
      <c r="A299" t="s">
        <v>819</v>
      </c>
      <c r="B299" t="s">
        <v>522</v>
      </c>
      <c r="C299" t="s">
        <v>1702</v>
      </c>
      <c r="D299" t="str">
        <f t="shared" si="4"/>
        <v>&lt;category&gt;&lt;pattern&gt;# CLAM DIVER #&lt;/pattern&gt;&lt;template&gt;&lt;srai&gt;sex&lt;/srai&gt;&lt;/template&gt;&lt;/category&gt;</v>
      </c>
    </row>
    <row r="300" spans="1:4">
      <c r="A300" t="s">
        <v>820</v>
      </c>
      <c r="B300" t="s">
        <v>522</v>
      </c>
      <c r="C300" t="s">
        <v>1702</v>
      </c>
      <c r="D300" t="str">
        <f t="shared" si="4"/>
        <v>&lt;category&gt;&lt;pattern&gt;# CLAMDIGGER #&lt;/pattern&gt;&lt;template&gt;&lt;srai&gt;sex&lt;/srai&gt;&lt;/template&gt;&lt;/category&gt;</v>
      </c>
    </row>
    <row r="301" spans="1:4">
      <c r="A301" t="s">
        <v>821</v>
      </c>
      <c r="B301" t="s">
        <v>522</v>
      </c>
      <c r="C301" t="s">
        <v>1702</v>
      </c>
      <c r="D301" t="str">
        <f t="shared" si="4"/>
        <v>&lt;category&gt;&lt;pattern&gt;# CLAMDIVER #&lt;/pattern&gt;&lt;template&gt;&lt;srai&gt;sex&lt;/srai&gt;&lt;/template&gt;&lt;/category&gt;</v>
      </c>
    </row>
    <row r="302" spans="1:4">
      <c r="A302" t="s">
        <v>822</v>
      </c>
      <c r="B302" t="s">
        <v>522</v>
      </c>
      <c r="C302" t="s">
        <v>1702</v>
      </c>
      <c r="D302" t="str">
        <f t="shared" si="4"/>
        <v>&lt;category&gt;&lt;pattern&gt;# CLIT #&lt;/pattern&gt;&lt;template&gt;&lt;srai&gt;sex&lt;/srai&gt;&lt;/template&gt;&lt;/category&gt;</v>
      </c>
    </row>
    <row r="303" spans="1:4">
      <c r="A303" t="s">
        <v>823</v>
      </c>
      <c r="B303" t="s">
        <v>522</v>
      </c>
      <c r="C303" t="s">
        <v>1702</v>
      </c>
      <c r="D303" t="str">
        <f t="shared" si="4"/>
        <v>&lt;category&gt;&lt;pattern&gt;# CLITORIS #&lt;/pattern&gt;&lt;template&gt;&lt;srai&gt;sex&lt;/srai&gt;&lt;/template&gt;&lt;/category&gt;</v>
      </c>
    </row>
    <row r="304" spans="1:4">
      <c r="A304" t="s">
        <v>824</v>
      </c>
      <c r="B304" t="s">
        <v>522</v>
      </c>
      <c r="C304" t="s">
        <v>1709</v>
      </c>
      <c r="D304" t="str">
        <f t="shared" si="4"/>
        <v>&lt;category&gt;&lt;pattern&gt;# COCK #&lt;/pattern&gt;&lt;template&gt;&lt;srai&gt;oral&lt;/srai&gt;&lt;/template&gt;&lt;/category&gt;</v>
      </c>
    </row>
    <row r="305" spans="1:4">
      <c r="A305" t="s">
        <v>825</v>
      </c>
      <c r="B305" t="s">
        <v>522</v>
      </c>
      <c r="C305" t="s">
        <v>1709</v>
      </c>
      <c r="D305" t="str">
        <f t="shared" si="4"/>
        <v>&lt;category&gt;&lt;pattern&gt;# COCKBLOCK #&lt;/pattern&gt;&lt;template&gt;&lt;srai&gt;oral&lt;/srai&gt;&lt;/template&gt;&lt;/category&gt;</v>
      </c>
    </row>
    <row r="306" spans="1:4">
      <c r="A306" t="s">
        <v>826</v>
      </c>
      <c r="B306" t="s">
        <v>522</v>
      </c>
      <c r="C306" t="s">
        <v>1709</v>
      </c>
      <c r="D306" t="str">
        <f t="shared" si="4"/>
        <v>&lt;category&gt;&lt;pattern&gt;# COCKBLOCKER #&lt;/pattern&gt;&lt;template&gt;&lt;srai&gt;oral&lt;/srai&gt;&lt;/template&gt;&lt;/category&gt;</v>
      </c>
    </row>
    <row r="307" spans="1:4">
      <c r="A307" t="s">
        <v>827</v>
      </c>
      <c r="B307" t="s">
        <v>522</v>
      </c>
      <c r="C307" t="s">
        <v>1709</v>
      </c>
      <c r="D307" t="str">
        <f t="shared" si="4"/>
        <v>&lt;category&gt;&lt;pattern&gt;# COCKCOWBOY #&lt;/pattern&gt;&lt;template&gt;&lt;srai&gt;oral&lt;/srai&gt;&lt;/template&gt;&lt;/category&gt;</v>
      </c>
    </row>
    <row r="308" spans="1:4">
      <c r="A308" t="s">
        <v>828</v>
      </c>
      <c r="B308" t="s">
        <v>522</v>
      </c>
      <c r="C308" t="s">
        <v>1709</v>
      </c>
      <c r="D308" t="str">
        <f t="shared" si="4"/>
        <v>&lt;category&gt;&lt;pattern&gt;# COCKFIGHT #&lt;/pattern&gt;&lt;template&gt;&lt;srai&gt;oral&lt;/srai&gt;&lt;/template&gt;&lt;/category&gt;</v>
      </c>
    </row>
    <row r="309" spans="1:4">
      <c r="A309" t="s">
        <v>829</v>
      </c>
      <c r="B309" t="s">
        <v>522</v>
      </c>
      <c r="C309" t="s">
        <v>1709</v>
      </c>
      <c r="D309" t="str">
        <f t="shared" si="4"/>
        <v>&lt;category&gt;&lt;pattern&gt;# COCKHEAD #&lt;/pattern&gt;&lt;template&gt;&lt;srai&gt;oral&lt;/srai&gt;&lt;/template&gt;&lt;/category&gt;</v>
      </c>
    </row>
    <row r="310" spans="1:4">
      <c r="A310" t="s">
        <v>830</v>
      </c>
      <c r="B310" t="s">
        <v>522</v>
      </c>
      <c r="C310" t="s">
        <v>1709</v>
      </c>
      <c r="D310" t="str">
        <f t="shared" si="4"/>
        <v>&lt;category&gt;&lt;pattern&gt;# COCKKNOB #&lt;/pattern&gt;&lt;template&gt;&lt;srai&gt;oral&lt;/srai&gt;&lt;/template&gt;&lt;/category&gt;</v>
      </c>
    </row>
    <row r="311" spans="1:4">
      <c r="A311" t="s">
        <v>831</v>
      </c>
      <c r="B311" t="s">
        <v>522</v>
      </c>
      <c r="C311" t="s">
        <v>1709</v>
      </c>
      <c r="D311" t="str">
        <f t="shared" si="4"/>
        <v>&lt;category&gt;&lt;pattern&gt;# COCKLICKER #&lt;/pattern&gt;&lt;template&gt;&lt;srai&gt;oral&lt;/srai&gt;&lt;/template&gt;&lt;/category&gt;</v>
      </c>
    </row>
    <row r="312" spans="1:4">
      <c r="A312" t="s">
        <v>832</v>
      </c>
      <c r="B312" t="s">
        <v>522</v>
      </c>
      <c r="C312" t="s">
        <v>1709</v>
      </c>
      <c r="D312" t="str">
        <f t="shared" si="4"/>
        <v>&lt;category&gt;&lt;pattern&gt;# COCKLOVER #&lt;/pattern&gt;&lt;template&gt;&lt;srai&gt;oral&lt;/srai&gt;&lt;/template&gt;&lt;/category&gt;</v>
      </c>
    </row>
    <row r="313" spans="1:4">
      <c r="A313" t="s">
        <v>833</v>
      </c>
      <c r="B313" t="s">
        <v>522</v>
      </c>
      <c r="C313" t="s">
        <v>1709</v>
      </c>
      <c r="D313" t="str">
        <f t="shared" si="4"/>
        <v>&lt;category&gt;&lt;pattern&gt;# COCKNOB #&lt;/pattern&gt;&lt;template&gt;&lt;srai&gt;oral&lt;/srai&gt;&lt;/template&gt;&lt;/category&gt;</v>
      </c>
    </row>
    <row r="314" spans="1:4">
      <c r="A314" t="s">
        <v>834</v>
      </c>
      <c r="B314" t="s">
        <v>522</v>
      </c>
      <c r="C314" t="s">
        <v>1709</v>
      </c>
      <c r="D314" t="str">
        <f t="shared" si="4"/>
        <v>&lt;category&gt;&lt;pattern&gt;# COCKQUEEN #&lt;/pattern&gt;&lt;template&gt;&lt;srai&gt;oral&lt;/srai&gt;&lt;/template&gt;&lt;/category&gt;</v>
      </c>
    </row>
    <row r="315" spans="1:4">
      <c r="A315" t="s">
        <v>835</v>
      </c>
      <c r="B315" t="s">
        <v>522</v>
      </c>
      <c r="C315" t="s">
        <v>1709</v>
      </c>
      <c r="D315" t="str">
        <f t="shared" si="4"/>
        <v>&lt;category&gt;&lt;pattern&gt;# COCKRIDER #&lt;/pattern&gt;&lt;template&gt;&lt;srai&gt;oral&lt;/srai&gt;&lt;/template&gt;&lt;/category&gt;</v>
      </c>
    </row>
    <row r="316" spans="1:4">
      <c r="A316" t="s">
        <v>836</v>
      </c>
      <c r="B316" t="s">
        <v>522</v>
      </c>
      <c r="C316" t="s">
        <v>1709</v>
      </c>
      <c r="D316" t="str">
        <f t="shared" si="4"/>
        <v>&lt;category&gt;&lt;pattern&gt;# COCKS MAN #&lt;/pattern&gt;&lt;template&gt;&lt;srai&gt;oral&lt;/srai&gt;&lt;/template&gt;&lt;/category&gt;</v>
      </c>
    </row>
    <row r="317" spans="1:4">
      <c r="A317" t="s">
        <v>837</v>
      </c>
      <c r="B317" t="s">
        <v>522</v>
      </c>
      <c r="C317" t="s">
        <v>1709</v>
      </c>
      <c r="D317" t="str">
        <f t="shared" si="4"/>
        <v>&lt;category&gt;&lt;pattern&gt;# COCKSMAN #&lt;/pattern&gt;&lt;template&gt;&lt;srai&gt;oral&lt;/srai&gt;&lt;/template&gt;&lt;/category&gt;</v>
      </c>
    </row>
    <row r="318" spans="1:4">
      <c r="A318" t="s">
        <v>838</v>
      </c>
      <c r="B318" t="s">
        <v>522</v>
      </c>
      <c r="C318" t="s">
        <v>1709</v>
      </c>
      <c r="D318" t="str">
        <f t="shared" si="4"/>
        <v>&lt;category&gt;&lt;pattern&gt;# COCKSMITH #&lt;/pattern&gt;&lt;template&gt;&lt;srai&gt;oral&lt;/srai&gt;&lt;/template&gt;&lt;/category&gt;</v>
      </c>
    </row>
    <row r="319" spans="1:4">
      <c r="A319" t="s">
        <v>839</v>
      </c>
      <c r="B319" t="s">
        <v>522</v>
      </c>
      <c r="C319" t="s">
        <v>1709</v>
      </c>
      <c r="D319" t="str">
        <f t="shared" si="4"/>
        <v>&lt;category&gt;&lt;pattern&gt;# COCKSUCER #&lt;/pattern&gt;&lt;template&gt;&lt;srai&gt;oral&lt;/srai&gt;&lt;/template&gt;&lt;/category&gt;</v>
      </c>
    </row>
    <row r="320" spans="1:4">
      <c r="A320" t="s">
        <v>840</v>
      </c>
      <c r="B320" t="s">
        <v>522</v>
      </c>
      <c r="C320" t="s">
        <v>1709</v>
      </c>
      <c r="D320" t="str">
        <f t="shared" si="4"/>
        <v>&lt;category&gt;&lt;pattern&gt;# COCKSUCKER #&lt;/pattern&gt;&lt;template&gt;&lt;srai&gt;oral&lt;/srai&gt;&lt;/template&gt;&lt;/category&gt;</v>
      </c>
    </row>
    <row r="321" spans="1:4">
      <c r="A321" t="s">
        <v>841</v>
      </c>
      <c r="B321" t="s">
        <v>522</v>
      </c>
      <c r="C321" t="s">
        <v>1702</v>
      </c>
      <c r="D321" t="str">
        <f t="shared" si="4"/>
        <v>&lt;category&gt;&lt;pattern&gt;# COCKTAIL #&lt;/pattern&gt;&lt;template&gt;&lt;srai&gt;sex&lt;/srai&gt;&lt;/template&gt;&lt;/category&gt;</v>
      </c>
    </row>
    <row r="322" spans="1:4">
      <c r="A322" t="s">
        <v>842</v>
      </c>
      <c r="B322" t="s">
        <v>522</v>
      </c>
      <c r="C322" t="s">
        <v>1702</v>
      </c>
      <c r="D322" t="str">
        <f t="shared" si="4"/>
        <v>&lt;category&gt;&lt;pattern&gt;# COCKTEASE #&lt;/pattern&gt;&lt;template&gt;&lt;srai&gt;sex&lt;/srai&gt;&lt;/template&gt;&lt;/category&gt;</v>
      </c>
    </row>
    <row r="323" spans="1:4">
      <c r="A323" t="s">
        <v>843</v>
      </c>
      <c r="B323" t="s">
        <v>522</v>
      </c>
      <c r="C323" t="s">
        <v>1702</v>
      </c>
      <c r="D323" t="str">
        <f t="shared" ref="D323:D386" si="5">"&lt;category&gt;&lt;pattern&gt;" &amp; A323 &amp; "&lt;/pattern&gt;&lt;template&gt;&lt;srai&gt;" &amp; C323 &amp; "&lt;/srai&gt;&lt;/template&gt;&lt;/category&gt;"</f>
        <v>&lt;category&gt;&lt;pattern&gt;# COCKY #&lt;/pattern&gt;&lt;template&gt;&lt;srai&gt;sex&lt;/srai&gt;&lt;/template&gt;&lt;/category&gt;</v>
      </c>
    </row>
    <row r="324" spans="1:4">
      <c r="A324" t="s">
        <v>844</v>
      </c>
      <c r="B324" t="s">
        <v>522</v>
      </c>
      <c r="C324" t="s">
        <v>1702</v>
      </c>
      <c r="D324" t="str">
        <f t="shared" si="5"/>
        <v>&lt;category&gt;&lt;pattern&gt;# COPULATE #&lt;/pattern&gt;&lt;template&gt;&lt;srai&gt;sex&lt;/srai&gt;&lt;/template&gt;&lt;/category&gt;</v>
      </c>
    </row>
    <row r="325" spans="1:4">
      <c r="A325" t="s">
        <v>845</v>
      </c>
      <c r="B325" t="s">
        <v>522</v>
      </c>
      <c r="C325" t="s">
        <v>1702</v>
      </c>
      <c r="D325" t="str">
        <f t="shared" si="5"/>
        <v>&lt;category&gt;&lt;pattern&gt;# CORN HOLE #&lt;/pattern&gt;&lt;template&gt;&lt;srai&gt;sex&lt;/srai&gt;&lt;/template&gt;&lt;/category&gt;</v>
      </c>
    </row>
    <row r="326" spans="1:4">
      <c r="A326" t="s">
        <v>846</v>
      </c>
      <c r="B326" t="s">
        <v>522</v>
      </c>
      <c r="C326" t="s">
        <v>1702</v>
      </c>
      <c r="D326" t="str">
        <f t="shared" si="5"/>
        <v>&lt;category&gt;&lt;pattern&gt;# CORNHOLE #&lt;/pattern&gt;&lt;template&gt;&lt;srai&gt;sex&lt;/srai&gt;&lt;/template&gt;&lt;/category&gt;</v>
      </c>
    </row>
    <row r="327" spans="1:4">
      <c r="A327" t="s">
        <v>847</v>
      </c>
      <c r="B327" t="s">
        <v>522</v>
      </c>
      <c r="C327" t="s">
        <v>1702</v>
      </c>
      <c r="D327" t="str">
        <f t="shared" si="5"/>
        <v>&lt;category&gt;&lt;pattern&gt;# CRACK PIPE #&lt;/pattern&gt;&lt;template&gt;&lt;srai&gt;sex&lt;/srai&gt;&lt;/template&gt;&lt;/category&gt;</v>
      </c>
    </row>
    <row r="328" spans="1:4">
      <c r="A328" t="s">
        <v>848</v>
      </c>
      <c r="B328" t="s">
        <v>522</v>
      </c>
      <c r="C328" t="s">
        <v>1702</v>
      </c>
      <c r="D328" t="str">
        <f t="shared" si="5"/>
        <v>&lt;category&gt;&lt;pattern&gt;# CRACK WHORE #&lt;/pattern&gt;&lt;template&gt;&lt;srai&gt;sex&lt;/srai&gt;&lt;/template&gt;&lt;/category&gt;</v>
      </c>
    </row>
    <row r="329" spans="1:4">
      <c r="A329" t="s">
        <v>849</v>
      </c>
      <c r="B329" t="s">
        <v>522</v>
      </c>
      <c r="C329" t="s">
        <v>1702</v>
      </c>
      <c r="D329" t="str">
        <f t="shared" si="5"/>
        <v>&lt;category&gt;&lt;pattern&gt;# CRACKPIPE #&lt;/pattern&gt;&lt;template&gt;&lt;srai&gt;sex&lt;/srai&gt;&lt;/template&gt;&lt;/category&gt;</v>
      </c>
    </row>
    <row r="330" spans="1:4">
      <c r="A330" t="s">
        <v>850</v>
      </c>
      <c r="B330" t="s">
        <v>522</v>
      </c>
      <c r="C330" t="s">
        <v>1702</v>
      </c>
      <c r="D330" t="str">
        <f t="shared" si="5"/>
        <v>&lt;category&gt;&lt;pattern&gt;# CRACKWHORE #&lt;/pattern&gt;&lt;template&gt;&lt;srai&gt;sex&lt;/srai&gt;&lt;/template&gt;&lt;/category&gt;</v>
      </c>
    </row>
    <row r="331" spans="1:4">
      <c r="A331" t="s">
        <v>851</v>
      </c>
      <c r="B331" t="s">
        <v>522</v>
      </c>
      <c r="C331" t="s">
        <v>1702</v>
      </c>
      <c r="D331" t="str">
        <f t="shared" si="5"/>
        <v>&lt;category&gt;&lt;pattern&gt;# CRAP #&lt;/pattern&gt;&lt;template&gt;&lt;srai&gt;sex&lt;/srai&gt;&lt;/template&gt;&lt;/category&gt;</v>
      </c>
    </row>
    <row r="332" spans="1:4">
      <c r="A332" t="s">
        <v>852</v>
      </c>
      <c r="B332" t="s">
        <v>522</v>
      </c>
      <c r="C332" t="s">
        <v>1702</v>
      </c>
      <c r="D332" t="str">
        <f t="shared" si="5"/>
        <v>&lt;category&gt;&lt;pattern&gt;# CRAPPY #&lt;/pattern&gt;&lt;template&gt;&lt;srai&gt;sex&lt;/srai&gt;&lt;/template&gt;&lt;/category&gt;</v>
      </c>
    </row>
    <row r="333" spans="1:4">
      <c r="A333" t="s">
        <v>853</v>
      </c>
      <c r="B333" t="s">
        <v>522</v>
      </c>
      <c r="C333" t="s">
        <v>1702</v>
      </c>
      <c r="D333" t="str">
        <f t="shared" si="5"/>
        <v>&lt;category&gt;&lt;pattern&gt;# CREAMY #&lt;/pattern&gt;&lt;template&gt;&lt;srai&gt;sex&lt;/srai&gt;&lt;/template&gt;&lt;/category&gt;</v>
      </c>
    </row>
    <row r="334" spans="1:4">
      <c r="A334" t="s">
        <v>854</v>
      </c>
      <c r="B334" t="s">
        <v>522</v>
      </c>
      <c r="C334" t="s">
        <v>1702</v>
      </c>
      <c r="D334" t="str">
        <f t="shared" si="5"/>
        <v>&lt;category&gt;&lt;pattern&gt;# CROTCH #&lt;/pattern&gt;&lt;template&gt;&lt;srai&gt;sex&lt;/srai&gt;&lt;/template&gt;&lt;/category&gt;</v>
      </c>
    </row>
    <row r="335" spans="1:4">
      <c r="A335" t="s">
        <v>855</v>
      </c>
      <c r="B335" t="s">
        <v>522</v>
      </c>
      <c r="C335" t="s">
        <v>1702</v>
      </c>
      <c r="D335" t="str">
        <f t="shared" si="5"/>
        <v>&lt;category&gt;&lt;pattern&gt;# CROTCH JOCKEY #&lt;/pattern&gt;&lt;template&gt;&lt;srai&gt;sex&lt;/srai&gt;&lt;/template&gt;&lt;/category&gt;</v>
      </c>
    </row>
    <row r="336" spans="1:4">
      <c r="A336" t="s">
        <v>856</v>
      </c>
      <c r="B336" t="s">
        <v>522</v>
      </c>
      <c r="C336" t="s">
        <v>1702</v>
      </c>
      <c r="D336" t="str">
        <f t="shared" si="5"/>
        <v>&lt;category&gt;&lt;pattern&gt;# CROTCH MONKEY #&lt;/pattern&gt;&lt;template&gt;&lt;srai&gt;sex&lt;/srai&gt;&lt;/template&gt;&lt;/category&gt;</v>
      </c>
    </row>
    <row r="337" spans="1:4">
      <c r="A337" t="s">
        <v>857</v>
      </c>
      <c r="B337" t="s">
        <v>522</v>
      </c>
      <c r="C337" t="s">
        <v>1702</v>
      </c>
      <c r="D337" t="str">
        <f t="shared" si="5"/>
        <v>&lt;category&gt;&lt;pattern&gt;# CROTCH ROT #&lt;/pattern&gt;&lt;template&gt;&lt;srai&gt;sex&lt;/srai&gt;&lt;/template&gt;&lt;/category&gt;</v>
      </c>
    </row>
    <row r="338" spans="1:4">
      <c r="A338" t="s">
        <v>858</v>
      </c>
      <c r="B338" t="s">
        <v>522</v>
      </c>
      <c r="C338" t="s">
        <v>1702</v>
      </c>
      <c r="D338" t="str">
        <f t="shared" si="5"/>
        <v>&lt;category&gt;&lt;pattern&gt;# CROTCHJOCKEY #&lt;/pattern&gt;&lt;template&gt;&lt;srai&gt;sex&lt;/srai&gt;&lt;/template&gt;&lt;/category&gt;</v>
      </c>
    </row>
    <row r="339" spans="1:4">
      <c r="A339" t="s">
        <v>859</v>
      </c>
      <c r="B339" t="s">
        <v>522</v>
      </c>
      <c r="C339" t="s">
        <v>1702</v>
      </c>
      <c r="D339" t="str">
        <f t="shared" si="5"/>
        <v>&lt;category&gt;&lt;pattern&gt;# CROTCHMONKEY #&lt;/pattern&gt;&lt;template&gt;&lt;srai&gt;sex&lt;/srai&gt;&lt;/template&gt;&lt;/category&gt;</v>
      </c>
    </row>
    <row r="340" spans="1:4">
      <c r="A340" t="s">
        <v>860</v>
      </c>
      <c r="B340" t="s">
        <v>522</v>
      </c>
      <c r="C340" t="s">
        <v>1702</v>
      </c>
      <c r="D340" t="str">
        <f t="shared" si="5"/>
        <v>&lt;category&gt;&lt;pattern&gt;# CROTCHROT #&lt;/pattern&gt;&lt;template&gt;&lt;srai&gt;sex&lt;/srai&gt;&lt;/template&gt;&lt;/category&gt;</v>
      </c>
    </row>
    <row r="341" spans="1:4">
      <c r="A341" t="s">
        <v>861</v>
      </c>
      <c r="B341" t="s">
        <v>522</v>
      </c>
      <c r="C341" t="s">
        <v>1702</v>
      </c>
      <c r="D341" t="str">
        <f t="shared" si="5"/>
        <v>&lt;category&gt;&lt;pattern&gt;# CUM #&lt;/pattern&gt;&lt;template&gt;&lt;srai&gt;sex&lt;/srai&gt;&lt;/template&gt;&lt;/category&gt;</v>
      </c>
    </row>
    <row r="342" spans="1:4">
      <c r="A342" t="s">
        <v>862</v>
      </c>
      <c r="B342" t="s">
        <v>522</v>
      </c>
      <c r="C342" t="s">
        <v>1702</v>
      </c>
      <c r="D342" t="str">
        <f t="shared" si="5"/>
        <v>&lt;category&gt;&lt;pattern&gt;# CUM BUBBLE #&lt;/pattern&gt;&lt;template&gt;&lt;srai&gt;sex&lt;/srai&gt;&lt;/template&gt;&lt;/category&gt;</v>
      </c>
    </row>
    <row r="343" spans="1:4">
      <c r="A343" t="s">
        <v>863</v>
      </c>
      <c r="B343" t="s">
        <v>522</v>
      </c>
      <c r="C343" t="s">
        <v>1702</v>
      </c>
      <c r="D343" t="str">
        <f t="shared" si="5"/>
        <v>&lt;category&gt;&lt;pattern&gt;# CUM FEST #&lt;/pattern&gt;&lt;template&gt;&lt;srai&gt;sex&lt;/srai&gt;&lt;/template&gt;&lt;/category&gt;</v>
      </c>
    </row>
    <row r="344" spans="1:4">
      <c r="A344" t="s">
        <v>864</v>
      </c>
      <c r="B344" t="s">
        <v>522</v>
      </c>
      <c r="C344" t="s">
        <v>1702</v>
      </c>
      <c r="D344" t="str">
        <f t="shared" si="5"/>
        <v>&lt;category&gt;&lt;pattern&gt;# CUM JOCKEY #&lt;/pattern&gt;&lt;template&gt;&lt;srai&gt;sex&lt;/srai&gt;&lt;/template&gt;&lt;/category&gt;</v>
      </c>
    </row>
    <row r="345" spans="1:4">
      <c r="A345" t="s">
        <v>865</v>
      </c>
      <c r="B345" t="s">
        <v>522</v>
      </c>
      <c r="C345" t="s">
        <v>1702</v>
      </c>
      <c r="D345" t="str">
        <f t="shared" si="5"/>
        <v>&lt;category&gt;&lt;pattern&gt;# CUM QUAT #&lt;/pattern&gt;&lt;template&gt;&lt;srai&gt;sex&lt;/srai&gt;&lt;/template&gt;&lt;/category&gt;</v>
      </c>
    </row>
    <row r="346" spans="1:4">
      <c r="A346" t="s">
        <v>866</v>
      </c>
      <c r="B346" t="s">
        <v>522</v>
      </c>
      <c r="C346" t="s">
        <v>1702</v>
      </c>
      <c r="D346" t="str">
        <f t="shared" si="5"/>
        <v>&lt;category&gt;&lt;pattern&gt;# CUM QUEEN #&lt;/pattern&gt;&lt;template&gt;&lt;srai&gt;sex&lt;/srai&gt;&lt;/template&gt;&lt;/category&gt;</v>
      </c>
    </row>
    <row r="347" spans="1:4">
      <c r="A347" t="s">
        <v>867</v>
      </c>
      <c r="B347" t="s">
        <v>522</v>
      </c>
      <c r="C347" t="s">
        <v>1702</v>
      </c>
      <c r="D347" t="str">
        <f t="shared" si="5"/>
        <v>&lt;category&gt;&lt;pattern&gt;# CUM SHOT #&lt;/pattern&gt;&lt;template&gt;&lt;srai&gt;sex&lt;/srai&gt;&lt;/template&gt;&lt;/category&gt;</v>
      </c>
    </row>
    <row r="348" spans="1:4">
      <c r="A348" t="s">
        <v>868</v>
      </c>
      <c r="B348" t="s">
        <v>522</v>
      </c>
      <c r="C348" t="s">
        <v>1702</v>
      </c>
      <c r="D348" t="str">
        <f t="shared" si="5"/>
        <v>&lt;category&gt;&lt;pattern&gt;# CUMBUBBLE #&lt;/pattern&gt;&lt;template&gt;&lt;srai&gt;sex&lt;/srai&gt;&lt;/template&gt;&lt;/category&gt;</v>
      </c>
    </row>
    <row r="349" spans="1:4">
      <c r="A349" t="s">
        <v>869</v>
      </c>
      <c r="B349" t="s">
        <v>522</v>
      </c>
      <c r="C349" t="s">
        <v>1702</v>
      </c>
      <c r="D349" t="str">
        <f t="shared" si="5"/>
        <v>&lt;category&gt;&lt;pattern&gt;# CUMFEST #&lt;/pattern&gt;&lt;template&gt;&lt;srai&gt;sex&lt;/srai&gt;&lt;/template&gt;&lt;/category&gt;</v>
      </c>
    </row>
    <row r="350" spans="1:4">
      <c r="A350" t="s">
        <v>870</v>
      </c>
      <c r="B350" t="s">
        <v>522</v>
      </c>
      <c r="C350" t="s">
        <v>1702</v>
      </c>
      <c r="D350" t="str">
        <f t="shared" si="5"/>
        <v>&lt;category&gt;&lt;pattern&gt;# CUMJOCKEY #&lt;/pattern&gt;&lt;template&gt;&lt;srai&gt;sex&lt;/srai&gt;&lt;/template&gt;&lt;/category&gt;</v>
      </c>
    </row>
    <row r="351" spans="1:4">
      <c r="A351" t="s">
        <v>871</v>
      </c>
      <c r="B351" t="s">
        <v>522</v>
      </c>
      <c r="C351" t="s">
        <v>1702</v>
      </c>
      <c r="D351" t="str">
        <f t="shared" si="5"/>
        <v>&lt;category&gt;&lt;pattern&gt;# CUMM #&lt;/pattern&gt;&lt;template&gt;&lt;srai&gt;sex&lt;/srai&gt;&lt;/template&gt;&lt;/category&gt;</v>
      </c>
    </row>
    <row r="352" spans="1:4">
      <c r="A352" t="s">
        <v>872</v>
      </c>
      <c r="B352" t="s">
        <v>522</v>
      </c>
      <c r="C352" t="s">
        <v>1702</v>
      </c>
      <c r="D352" t="str">
        <f t="shared" si="5"/>
        <v>&lt;category&gt;&lt;pattern&gt;# CUMMING #&lt;/pattern&gt;&lt;template&gt;&lt;srai&gt;sex&lt;/srai&gt;&lt;/template&gt;&lt;/category&gt;</v>
      </c>
    </row>
    <row r="353" spans="1:4">
      <c r="A353" t="s">
        <v>873</v>
      </c>
      <c r="B353" t="s">
        <v>522</v>
      </c>
      <c r="C353" t="s">
        <v>1702</v>
      </c>
      <c r="D353" t="str">
        <f t="shared" si="5"/>
        <v>&lt;category&gt;&lt;pattern&gt;# CUMQUAT #&lt;/pattern&gt;&lt;template&gt;&lt;srai&gt;sex&lt;/srai&gt;&lt;/template&gt;&lt;/category&gt;</v>
      </c>
    </row>
    <row r="354" spans="1:4">
      <c r="A354" t="s">
        <v>874</v>
      </c>
      <c r="B354" t="s">
        <v>522</v>
      </c>
      <c r="C354" t="s">
        <v>1702</v>
      </c>
      <c r="D354" t="str">
        <f t="shared" si="5"/>
        <v>&lt;category&gt;&lt;pattern&gt;# CUMQUEEN #&lt;/pattern&gt;&lt;template&gt;&lt;srai&gt;sex&lt;/srai&gt;&lt;/template&gt;&lt;/category&gt;</v>
      </c>
    </row>
    <row r="355" spans="1:4">
      <c r="A355" t="s">
        <v>875</v>
      </c>
      <c r="B355" t="s">
        <v>522</v>
      </c>
      <c r="C355" t="s">
        <v>1702</v>
      </c>
      <c r="D355" t="str">
        <f t="shared" si="5"/>
        <v>&lt;category&gt;&lt;pattern&gt;# CUMSHOT #&lt;/pattern&gt;&lt;template&gt;&lt;srai&gt;sex&lt;/srai&gt;&lt;/template&gt;&lt;/category&gt;</v>
      </c>
    </row>
    <row r="356" spans="1:4">
      <c r="A356" t="s">
        <v>876</v>
      </c>
      <c r="B356" t="s">
        <v>522</v>
      </c>
      <c r="C356" t="s">
        <v>1702</v>
      </c>
      <c r="D356" t="str">
        <f t="shared" si="5"/>
        <v>&lt;category&gt;&lt;pattern&gt;# CUNNILINGUS #&lt;/pattern&gt;&lt;template&gt;&lt;srai&gt;sex&lt;/srai&gt;&lt;/template&gt;&lt;/category&gt;</v>
      </c>
    </row>
    <row r="357" spans="1:4">
      <c r="A357" t="s">
        <v>877</v>
      </c>
      <c r="B357" t="s">
        <v>522</v>
      </c>
      <c r="C357" t="s">
        <v>1702</v>
      </c>
      <c r="D357" t="str">
        <f t="shared" si="5"/>
        <v>&lt;category&gt;&lt;pattern&gt;# CUNT FUCK #&lt;/pattern&gt;&lt;template&gt;&lt;srai&gt;sex&lt;/srai&gt;&lt;/template&gt;&lt;/category&gt;</v>
      </c>
    </row>
    <row r="358" spans="1:4">
      <c r="A358" t="s">
        <v>878</v>
      </c>
      <c r="B358" t="s">
        <v>522</v>
      </c>
      <c r="C358" t="s">
        <v>1702</v>
      </c>
      <c r="D358" t="str">
        <f t="shared" si="5"/>
        <v>&lt;category&gt;&lt;pattern&gt;# CUNT FUCKER #&lt;/pattern&gt;&lt;template&gt;&lt;srai&gt;sex&lt;/srai&gt;&lt;/template&gt;&lt;/category&gt;</v>
      </c>
    </row>
    <row r="359" spans="1:4">
      <c r="A359" t="s">
        <v>879</v>
      </c>
      <c r="B359" t="s">
        <v>522</v>
      </c>
      <c r="C359" t="s">
        <v>1702</v>
      </c>
      <c r="D359" t="str">
        <f t="shared" si="5"/>
        <v>&lt;category&gt;&lt;pattern&gt;# CUNT LICKER #&lt;/pattern&gt;&lt;template&gt;&lt;srai&gt;sex&lt;/srai&gt;&lt;/template&gt;&lt;/category&gt;</v>
      </c>
    </row>
    <row r="360" spans="1:4">
      <c r="A360" t="s">
        <v>880</v>
      </c>
      <c r="B360" t="s">
        <v>522</v>
      </c>
      <c r="C360" t="s">
        <v>1702</v>
      </c>
      <c r="D360" t="str">
        <f t="shared" si="5"/>
        <v>&lt;category&gt;&lt;pattern&gt;# CUNTFUCK #&lt;/pattern&gt;&lt;template&gt;&lt;srai&gt;sex&lt;/srai&gt;&lt;/template&gt;&lt;/category&gt;</v>
      </c>
    </row>
    <row r="361" spans="1:4">
      <c r="A361" t="s">
        <v>881</v>
      </c>
      <c r="B361" t="s">
        <v>522</v>
      </c>
      <c r="C361" t="s">
        <v>1702</v>
      </c>
      <c r="D361" t="str">
        <f t="shared" si="5"/>
        <v>&lt;category&gt;&lt;pattern&gt;# CUNTFUCKER #&lt;/pattern&gt;&lt;template&gt;&lt;srai&gt;sex&lt;/srai&gt;&lt;/template&gt;&lt;/category&gt;</v>
      </c>
    </row>
    <row r="362" spans="1:4">
      <c r="A362" t="s">
        <v>882</v>
      </c>
      <c r="B362" t="s">
        <v>522</v>
      </c>
      <c r="C362" t="s">
        <v>1702</v>
      </c>
      <c r="D362" t="str">
        <f t="shared" si="5"/>
        <v>&lt;category&gt;&lt;pattern&gt;# CUNTLICKER #&lt;/pattern&gt;&lt;template&gt;&lt;srai&gt;sex&lt;/srai&gt;&lt;/template&gt;&lt;/category&gt;</v>
      </c>
    </row>
    <row r="363" spans="1:4">
      <c r="A363" t="s">
        <v>883</v>
      </c>
      <c r="B363" t="s">
        <v>522</v>
      </c>
      <c r="C363" t="s">
        <v>1702</v>
      </c>
      <c r="D363" t="str">
        <f t="shared" si="5"/>
        <v>&lt;category&gt;&lt;pattern&gt;# CYBER SEX #&lt;/pattern&gt;&lt;template&gt;&lt;srai&gt;sex&lt;/srai&gt;&lt;/template&gt;&lt;/category&gt;</v>
      </c>
    </row>
    <row r="364" spans="1:4">
      <c r="A364" t="s">
        <v>884</v>
      </c>
      <c r="B364" t="s">
        <v>522</v>
      </c>
      <c r="C364" t="s">
        <v>1702</v>
      </c>
      <c r="D364" t="str">
        <f t="shared" si="5"/>
        <v>&lt;category&gt;&lt;pattern&gt;# CYBER SLIMER #&lt;/pattern&gt;&lt;template&gt;&lt;srai&gt;sex&lt;/srai&gt;&lt;/template&gt;&lt;/category&gt;</v>
      </c>
    </row>
    <row r="365" spans="1:4">
      <c r="A365" t="s">
        <v>885</v>
      </c>
      <c r="B365" t="s">
        <v>522</v>
      </c>
      <c r="C365" t="s">
        <v>1702</v>
      </c>
      <c r="D365" t="str">
        <f t="shared" si="5"/>
        <v>&lt;category&gt;&lt;pattern&gt;# CYBERSEX #&lt;/pattern&gt;&lt;template&gt;&lt;srai&gt;sex&lt;/srai&gt;&lt;/template&gt;&lt;/category&gt;</v>
      </c>
    </row>
    <row r="366" spans="1:4">
      <c r="A366" t="s">
        <v>886</v>
      </c>
      <c r="B366" t="s">
        <v>522</v>
      </c>
      <c r="C366" t="s">
        <v>1702</v>
      </c>
      <c r="D366" t="str">
        <f t="shared" si="5"/>
        <v>&lt;category&gt;&lt;pattern&gt;# CYBERSLIMER #&lt;/pattern&gt;&lt;template&gt;&lt;srai&gt;sex&lt;/srai&gt;&lt;/template&gt;&lt;/category&gt;</v>
      </c>
    </row>
    <row r="367" spans="1:4">
      <c r="A367" t="s">
        <v>887</v>
      </c>
      <c r="B367" t="s">
        <v>522</v>
      </c>
      <c r="C367" t="s">
        <v>1702</v>
      </c>
      <c r="D367" t="str">
        <f t="shared" si="5"/>
        <v>&lt;category&gt;&lt;pattern&gt;# DAHMER #&lt;/pattern&gt;&lt;template&gt;&lt;srai&gt;sex&lt;/srai&gt;&lt;/template&gt;&lt;/category&gt;</v>
      </c>
    </row>
    <row r="368" spans="1:4">
      <c r="A368" t="s">
        <v>888</v>
      </c>
      <c r="B368" t="s">
        <v>522</v>
      </c>
      <c r="C368" t="s">
        <v>1702</v>
      </c>
      <c r="D368" t="str">
        <f t="shared" si="5"/>
        <v>&lt;category&gt;&lt;pattern&gt;# DAMN #&lt;/pattern&gt;&lt;template&gt;&lt;srai&gt;sex&lt;/srai&gt;&lt;/template&gt;&lt;/category&gt;</v>
      </c>
    </row>
    <row r="369" spans="1:4">
      <c r="A369" t="s">
        <v>889</v>
      </c>
      <c r="B369" t="s">
        <v>522</v>
      </c>
      <c r="C369" t="s">
        <v>1702</v>
      </c>
      <c r="D369" t="str">
        <f t="shared" si="5"/>
        <v>&lt;category&gt;&lt;pattern&gt;# DAMN IT #&lt;/pattern&gt;&lt;template&gt;&lt;srai&gt;sex&lt;/srai&gt;&lt;/template&gt;&lt;/category&gt;</v>
      </c>
    </row>
    <row r="370" spans="1:4">
      <c r="A370" t="s">
        <v>890</v>
      </c>
      <c r="B370" t="s">
        <v>522</v>
      </c>
      <c r="C370" t="s">
        <v>1702</v>
      </c>
      <c r="D370" t="str">
        <f t="shared" si="5"/>
        <v>&lt;category&gt;&lt;pattern&gt;# DAMNIT #&lt;/pattern&gt;&lt;template&gt;&lt;srai&gt;sex&lt;/srai&gt;&lt;/template&gt;&lt;/category&gt;</v>
      </c>
    </row>
    <row r="371" spans="1:4">
      <c r="A371" t="s">
        <v>891</v>
      </c>
      <c r="B371" t="s">
        <v>522</v>
      </c>
      <c r="C371" t="s">
        <v>1702</v>
      </c>
      <c r="D371" t="str">
        <f t="shared" si="5"/>
        <v>&lt;category&gt;&lt;pattern&gt;# DATNIGGA #&lt;/pattern&gt;&lt;template&gt;&lt;srai&gt;sex&lt;/srai&gt;&lt;/template&gt;&lt;/category&gt;</v>
      </c>
    </row>
    <row r="372" spans="1:4">
      <c r="A372" t="s">
        <v>892</v>
      </c>
      <c r="B372" t="s">
        <v>522</v>
      </c>
      <c r="C372" t="s">
        <v>1702</v>
      </c>
      <c r="D372" t="str">
        <f t="shared" si="5"/>
        <v>&lt;category&gt;&lt;pattern&gt;# DEAP THROAT #&lt;/pattern&gt;&lt;template&gt;&lt;srai&gt;sex&lt;/srai&gt;&lt;/template&gt;&lt;/category&gt;</v>
      </c>
    </row>
    <row r="373" spans="1:4">
      <c r="A373" t="s">
        <v>893</v>
      </c>
      <c r="B373" t="s">
        <v>522</v>
      </c>
      <c r="C373" t="s">
        <v>1702</v>
      </c>
      <c r="D373" t="str">
        <f t="shared" si="5"/>
        <v>&lt;category&gt;&lt;pattern&gt;# DEAPER #&lt;/pattern&gt;&lt;template&gt;&lt;srai&gt;sex&lt;/srai&gt;&lt;/template&gt;&lt;/category&gt;</v>
      </c>
    </row>
    <row r="374" spans="1:4">
      <c r="A374" t="s">
        <v>894</v>
      </c>
      <c r="B374" t="s">
        <v>522</v>
      </c>
      <c r="C374" t="s">
        <v>1702</v>
      </c>
      <c r="D374" t="str">
        <f t="shared" si="5"/>
        <v>&lt;category&gt;&lt;pattern&gt;# DEAPTHROAT #&lt;/pattern&gt;&lt;template&gt;&lt;srai&gt;sex&lt;/srai&gt;&lt;/template&gt;&lt;/category&gt;</v>
      </c>
    </row>
    <row r="375" spans="1:4">
      <c r="A375" t="s">
        <v>895</v>
      </c>
      <c r="B375" t="s">
        <v>522</v>
      </c>
      <c r="C375" t="s">
        <v>1702</v>
      </c>
      <c r="D375" t="str">
        <f t="shared" si="5"/>
        <v>&lt;category&gt;&lt;pattern&gt;# DEEP THROAT #&lt;/pattern&gt;&lt;template&gt;&lt;srai&gt;sex&lt;/srai&gt;&lt;/template&gt;&lt;/category&gt;</v>
      </c>
    </row>
    <row r="376" spans="1:4">
      <c r="A376" t="s">
        <v>896</v>
      </c>
      <c r="B376" t="s">
        <v>522</v>
      </c>
      <c r="C376" t="s">
        <v>1702</v>
      </c>
      <c r="D376" t="str">
        <f t="shared" si="5"/>
        <v>&lt;category&gt;&lt;pattern&gt;# DEEPER #&lt;/pattern&gt;&lt;template&gt;&lt;srai&gt;sex&lt;/srai&gt;&lt;/template&gt;&lt;/category&gt;</v>
      </c>
    </row>
    <row r="377" spans="1:4">
      <c r="A377" t="s">
        <v>897</v>
      </c>
      <c r="B377" t="s">
        <v>522</v>
      </c>
      <c r="C377" t="s">
        <v>1702</v>
      </c>
      <c r="D377" t="str">
        <f t="shared" si="5"/>
        <v>&lt;category&gt;&lt;pattern&gt;# DEEPTHROAT #&lt;/pattern&gt;&lt;template&gt;&lt;srai&gt;sex&lt;/srai&gt;&lt;/template&gt;&lt;/category&gt;</v>
      </c>
    </row>
    <row r="378" spans="1:4">
      <c r="A378" t="s">
        <v>898</v>
      </c>
      <c r="B378" t="s">
        <v>522</v>
      </c>
      <c r="C378" t="s">
        <v>1702</v>
      </c>
      <c r="D378" t="str">
        <f t="shared" si="5"/>
        <v>&lt;category&gt;&lt;pattern&gt;# DEFECATE #&lt;/pattern&gt;&lt;template&gt;&lt;srai&gt;sex&lt;/srai&gt;&lt;/template&gt;&lt;/category&gt;</v>
      </c>
    </row>
    <row r="379" spans="1:4">
      <c r="A379" t="s">
        <v>899</v>
      </c>
      <c r="B379" t="s">
        <v>522</v>
      </c>
      <c r="C379" t="s">
        <v>1702</v>
      </c>
      <c r="D379" t="str">
        <f t="shared" si="5"/>
        <v>&lt;category&gt;&lt;pattern&gt;# DEPOSIT #&lt;/pattern&gt;&lt;template&gt;&lt;srai&gt;sex&lt;/srai&gt;&lt;/template&gt;&lt;/category&gt;</v>
      </c>
    </row>
    <row r="380" spans="1:4">
      <c r="A380" t="s">
        <v>900</v>
      </c>
      <c r="B380" t="s">
        <v>522</v>
      </c>
      <c r="C380" t="s">
        <v>1702</v>
      </c>
      <c r="D380" t="str">
        <f t="shared" si="5"/>
        <v>&lt;category&gt;&lt;pattern&gt;# DEVIL #&lt;/pattern&gt;&lt;template&gt;&lt;srai&gt;sex&lt;/srai&gt;&lt;/template&gt;&lt;/category&gt;</v>
      </c>
    </row>
    <row r="381" spans="1:4">
      <c r="A381" t="s">
        <v>901</v>
      </c>
      <c r="B381" t="s">
        <v>522</v>
      </c>
      <c r="C381" t="s">
        <v>1702</v>
      </c>
      <c r="D381" t="str">
        <f t="shared" si="5"/>
        <v>&lt;category&gt;&lt;pattern&gt;# DICK BRAIN #&lt;/pattern&gt;&lt;template&gt;&lt;srai&gt;sex&lt;/srai&gt;&lt;/template&gt;&lt;/category&gt;</v>
      </c>
    </row>
    <row r="382" spans="1:4">
      <c r="A382" t="s">
        <v>902</v>
      </c>
      <c r="B382" t="s">
        <v>522</v>
      </c>
      <c r="C382" t="s">
        <v>1702</v>
      </c>
      <c r="D382" t="str">
        <f t="shared" si="5"/>
        <v>&lt;category&gt;&lt;pattern&gt;# DICK FART #&lt;/pattern&gt;&lt;template&gt;&lt;srai&gt;sex&lt;/srai&gt;&lt;/template&gt;&lt;/category&gt;</v>
      </c>
    </row>
    <row r="383" spans="1:4">
      <c r="A383" t="s">
        <v>903</v>
      </c>
      <c r="B383" t="s">
        <v>522</v>
      </c>
      <c r="C383" t="s">
        <v>1702</v>
      </c>
      <c r="D383" t="str">
        <f t="shared" si="5"/>
        <v>&lt;category&gt;&lt;pattern&gt;# DICK FOR BRAINS #&lt;/pattern&gt;&lt;template&gt;&lt;srai&gt;sex&lt;/srai&gt;&lt;/template&gt;&lt;/category&gt;</v>
      </c>
    </row>
    <row r="384" spans="1:4">
      <c r="A384" t="s">
        <v>904</v>
      </c>
      <c r="B384" t="s">
        <v>522</v>
      </c>
      <c r="C384" t="s">
        <v>1702</v>
      </c>
      <c r="D384" t="str">
        <f t="shared" si="5"/>
        <v>&lt;category&gt;&lt;pattern&gt;# DICK HEAD #&lt;/pattern&gt;&lt;template&gt;&lt;srai&gt;sex&lt;/srai&gt;&lt;/template&gt;&lt;/category&gt;</v>
      </c>
    </row>
    <row r="385" spans="1:4">
      <c r="A385" t="s">
        <v>905</v>
      </c>
      <c r="B385" t="s">
        <v>522</v>
      </c>
      <c r="C385" t="s">
        <v>1702</v>
      </c>
      <c r="D385" t="str">
        <f t="shared" si="5"/>
        <v>&lt;category&gt;&lt;pattern&gt;# DICK LICK #&lt;/pattern&gt;&lt;template&gt;&lt;srai&gt;sex&lt;/srai&gt;&lt;/template&gt;&lt;/category&gt;</v>
      </c>
    </row>
    <row r="386" spans="1:4">
      <c r="A386" t="s">
        <v>906</v>
      </c>
      <c r="B386" t="s">
        <v>522</v>
      </c>
      <c r="C386" t="s">
        <v>1702</v>
      </c>
      <c r="D386" t="str">
        <f t="shared" si="5"/>
        <v>&lt;category&gt;&lt;pattern&gt;# DICK LICKER #&lt;/pattern&gt;&lt;template&gt;&lt;srai&gt;sex&lt;/srai&gt;&lt;/template&gt;&lt;/category&gt;</v>
      </c>
    </row>
    <row r="387" spans="1:4">
      <c r="A387" t="s">
        <v>907</v>
      </c>
      <c r="B387" t="s">
        <v>522</v>
      </c>
      <c r="C387" t="s">
        <v>1702</v>
      </c>
      <c r="D387" t="str">
        <f t="shared" ref="D387:D450" si="6">"&lt;category&gt;&lt;pattern&gt;" &amp; A387 &amp; "&lt;/pattern&gt;&lt;template&gt;&lt;srai&gt;" &amp; C387 &amp; "&lt;/srai&gt;&lt;/template&gt;&lt;/category&gt;"</f>
        <v>&lt;category&gt;&lt;pattern&gt;# DICK LIKCER #&lt;/pattern&gt;&lt;template&gt;&lt;srai&gt;sex&lt;/srai&gt;&lt;/template&gt;&lt;/category&gt;</v>
      </c>
    </row>
    <row r="388" spans="1:4">
      <c r="A388" t="s">
        <v>908</v>
      </c>
      <c r="B388" t="s">
        <v>522</v>
      </c>
      <c r="C388" t="s">
        <v>1702</v>
      </c>
      <c r="D388" t="str">
        <f t="shared" si="6"/>
        <v>&lt;category&gt;&lt;pattern&gt;# DICK WAD #&lt;/pattern&gt;&lt;template&gt;&lt;srai&gt;sex&lt;/srai&gt;&lt;/template&gt;&lt;/category&gt;</v>
      </c>
    </row>
    <row r="389" spans="1:4">
      <c r="A389" t="s">
        <v>909</v>
      </c>
      <c r="B389" t="s">
        <v>522</v>
      </c>
      <c r="C389" t="s">
        <v>1702</v>
      </c>
      <c r="D389" t="str">
        <f t="shared" si="6"/>
        <v>&lt;category&gt;&lt;pattern&gt;# DICK WEED #&lt;/pattern&gt;&lt;template&gt;&lt;srai&gt;sex&lt;/srai&gt;&lt;/template&gt;&lt;/category&gt;</v>
      </c>
    </row>
    <row r="390" spans="1:4">
      <c r="A390" t="s">
        <v>910</v>
      </c>
      <c r="B390" t="s">
        <v>522</v>
      </c>
      <c r="C390" t="s">
        <v>1702</v>
      </c>
      <c r="D390" t="str">
        <f t="shared" si="6"/>
        <v>&lt;category&gt;&lt;pattern&gt;# DICKBRAIN #&lt;/pattern&gt;&lt;template&gt;&lt;srai&gt;sex&lt;/srai&gt;&lt;/template&gt;&lt;/category&gt;</v>
      </c>
    </row>
    <row r="391" spans="1:4">
      <c r="A391" t="s">
        <v>911</v>
      </c>
      <c r="B391" t="s">
        <v>522</v>
      </c>
      <c r="C391" t="s">
        <v>1702</v>
      </c>
      <c r="D391" t="str">
        <f t="shared" si="6"/>
        <v>&lt;category&gt;&lt;pattern&gt;# DICKFORBRAINS #&lt;/pattern&gt;&lt;template&gt;&lt;srai&gt;sex&lt;/srai&gt;&lt;/template&gt;&lt;/category&gt;</v>
      </c>
    </row>
    <row r="392" spans="1:4">
      <c r="A392" t="s">
        <v>912</v>
      </c>
      <c r="B392" t="s">
        <v>522</v>
      </c>
      <c r="C392" t="s">
        <v>1702</v>
      </c>
      <c r="D392" t="str">
        <f t="shared" si="6"/>
        <v>&lt;category&gt;&lt;pattern&gt;# DICKHEAD #&lt;/pattern&gt;&lt;template&gt;&lt;srai&gt;sex&lt;/srai&gt;&lt;/template&gt;&lt;/category&gt;</v>
      </c>
    </row>
    <row r="393" spans="1:4">
      <c r="A393" t="s">
        <v>913</v>
      </c>
      <c r="B393" t="s">
        <v>522</v>
      </c>
      <c r="C393" t="s">
        <v>1702</v>
      </c>
      <c r="D393" t="str">
        <f t="shared" si="6"/>
        <v>&lt;category&gt;&lt;pattern&gt;# DICKLESS #&lt;/pattern&gt;&lt;template&gt;&lt;srai&gt;sex&lt;/srai&gt;&lt;/template&gt;&lt;/category&gt;</v>
      </c>
    </row>
    <row r="394" spans="1:4">
      <c r="A394" t="s">
        <v>914</v>
      </c>
      <c r="B394" t="s">
        <v>522</v>
      </c>
      <c r="C394" t="s">
        <v>1702</v>
      </c>
      <c r="D394" t="str">
        <f t="shared" si="6"/>
        <v>&lt;category&gt;&lt;pattern&gt;# DICKLICK #&lt;/pattern&gt;&lt;template&gt;&lt;srai&gt;sex&lt;/srai&gt;&lt;/template&gt;&lt;/category&gt;</v>
      </c>
    </row>
    <row r="395" spans="1:4">
      <c r="A395" t="s">
        <v>915</v>
      </c>
      <c r="B395" t="s">
        <v>522</v>
      </c>
      <c r="C395" t="s">
        <v>1702</v>
      </c>
      <c r="D395" t="str">
        <f t="shared" si="6"/>
        <v>&lt;category&gt;&lt;pattern&gt;# DICKLICKER #&lt;/pattern&gt;&lt;template&gt;&lt;srai&gt;sex&lt;/srai&gt;&lt;/template&gt;&lt;/category&gt;</v>
      </c>
    </row>
    <row r="396" spans="1:4">
      <c r="A396" t="s">
        <v>916</v>
      </c>
      <c r="B396" t="s">
        <v>522</v>
      </c>
      <c r="C396" t="s">
        <v>1702</v>
      </c>
      <c r="D396" t="str">
        <f t="shared" si="6"/>
        <v>&lt;category&gt;&lt;pattern&gt;# DICKMAN #&lt;/pattern&gt;&lt;template&gt;&lt;srai&gt;sex&lt;/srai&gt;&lt;/template&gt;&lt;/category&gt;</v>
      </c>
    </row>
    <row r="397" spans="1:4">
      <c r="A397" t="s">
        <v>917</v>
      </c>
      <c r="B397" t="s">
        <v>522</v>
      </c>
      <c r="C397" t="s">
        <v>1702</v>
      </c>
      <c r="D397" t="str">
        <f t="shared" si="6"/>
        <v>&lt;category&gt;&lt;pattern&gt;# DICKWAD #&lt;/pattern&gt;&lt;template&gt;&lt;srai&gt;sex&lt;/srai&gt;&lt;/template&gt;&lt;/category&gt;</v>
      </c>
    </row>
    <row r="398" spans="1:4">
      <c r="A398" t="s">
        <v>918</v>
      </c>
      <c r="B398" t="s">
        <v>522</v>
      </c>
      <c r="C398" t="s">
        <v>1702</v>
      </c>
      <c r="D398" t="str">
        <f t="shared" si="6"/>
        <v>&lt;category&gt;&lt;pattern&gt;# DICKWEED #&lt;/pattern&gt;&lt;template&gt;&lt;srai&gt;sex&lt;/srai&gt;&lt;/template&gt;&lt;/category&gt;</v>
      </c>
    </row>
    <row r="399" spans="1:4">
      <c r="A399" t="s">
        <v>919</v>
      </c>
      <c r="B399" t="s">
        <v>522</v>
      </c>
      <c r="C399" t="s">
        <v>1702</v>
      </c>
      <c r="D399" t="str">
        <f t="shared" si="6"/>
        <v>&lt;category&gt;&lt;pattern&gt;# DIKE #&lt;/pattern&gt;&lt;template&gt;&lt;srai&gt;sex&lt;/srai&gt;&lt;/template&gt;&lt;/category&gt;</v>
      </c>
    </row>
    <row r="400" spans="1:4">
      <c r="A400" t="s">
        <v>920</v>
      </c>
      <c r="B400" t="s">
        <v>522</v>
      </c>
      <c r="C400" t="s">
        <v>1702</v>
      </c>
      <c r="D400" t="str">
        <f t="shared" si="6"/>
        <v>&lt;category&gt;&lt;pattern&gt;# DILDO #&lt;/pattern&gt;&lt;template&gt;&lt;srai&gt;sex&lt;/srai&gt;&lt;/template&gt;&lt;/category&gt;</v>
      </c>
    </row>
    <row r="401" spans="1:4">
      <c r="A401" t="s">
        <v>921</v>
      </c>
      <c r="B401" t="s">
        <v>522</v>
      </c>
      <c r="C401" t="s">
        <v>1702</v>
      </c>
      <c r="D401" t="str">
        <f t="shared" si="6"/>
        <v>&lt;category&gt;&lt;pattern&gt;# DIP STICK #&lt;/pattern&gt;&lt;template&gt;&lt;srai&gt;sex&lt;/srai&gt;&lt;/template&gt;&lt;/category&gt;</v>
      </c>
    </row>
    <row r="402" spans="1:4">
      <c r="A402" t="s">
        <v>922</v>
      </c>
      <c r="B402" t="s">
        <v>522</v>
      </c>
      <c r="C402" t="s">
        <v>1702</v>
      </c>
      <c r="D402" t="str">
        <f t="shared" si="6"/>
        <v>&lt;category&gt;&lt;pattern&gt;# DIPSTICK #&lt;/pattern&gt;&lt;template&gt;&lt;srai&gt;sex&lt;/srai&gt;&lt;/template&gt;&lt;/category&gt;</v>
      </c>
    </row>
    <row r="403" spans="1:4">
      <c r="A403" t="s">
        <v>923</v>
      </c>
      <c r="B403" t="s">
        <v>522</v>
      </c>
      <c r="C403" t="s">
        <v>1702</v>
      </c>
      <c r="D403" t="str">
        <f t="shared" si="6"/>
        <v>&lt;category&gt;&lt;pattern&gt;# DIRTY HO #&lt;/pattern&gt;&lt;template&gt;&lt;srai&gt;sex&lt;/srai&gt;&lt;/template&gt;&lt;/category&gt;</v>
      </c>
    </row>
    <row r="404" spans="1:4">
      <c r="A404" t="s">
        <v>924</v>
      </c>
      <c r="B404" t="s">
        <v>522</v>
      </c>
      <c r="C404" t="s">
        <v>1702</v>
      </c>
      <c r="D404" t="str">
        <f t="shared" si="6"/>
        <v>&lt;category&gt;&lt;pattern&gt;# DIXIE DIKE #&lt;/pattern&gt;&lt;template&gt;&lt;srai&gt;sex&lt;/srai&gt;&lt;/template&gt;&lt;/category&gt;</v>
      </c>
    </row>
    <row r="405" spans="1:4">
      <c r="A405" t="s">
        <v>925</v>
      </c>
      <c r="B405" t="s">
        <v>522</v>
      </c>
      <c r="C405" t="s">
        <v>1702</v>
      </c>
      <c r="D405" t="str">
        <f t="shared" si="6"/>
        <v>&lt;category&gt;&lt;pattern&gt;# DIXIE DYKE #&lt;/pattern&gt;&lt;template&gt;&lt;srai&gt;sex&lt;/srai&gt;&lt;/template&gt;&lt;/category&gt;</v>
      </c>
    </row>
    <row r="406" spans="1:4">
      <c r="A406" t="s">
        <v>926</v>
      </c>
      <c r="B406" t="s">
        <v>522</v>
      </c>
      <c r="C406" t="s">
        <v>1702</v>
      </c>
      <c r="D406" t="str">
        <f t="shared" si="6"/>
        <v>&lt;category&gt;&lt;pattern&gt;# DIXIEDIKE #&lt;/pattern&gt;&lt;template&gt;&lt;srai&gt;sex&lt;/srai&gt;&lt;/template&gt;&lt;/category&gt;</v>
      </c>
    </row>
    <row r="407" spans="1:4">
      <c r="A407" t="s">
        <v>927</v>
      </c>
      <c r="B407" t="s">
        <v>522</v>
      </c>
      <c r="C407" t="s">
        <v>1702</v>
      </c>
      <c r="D407" t="str">
        <f t="shared" si="6"/>
        <v>&lt;category&gt;&lt;pattern&gt;# DIXIEDYKE #&lt;/pattern&gt;&lt;template&gt;&lt;srai&gt;sex&lt;/srai&gt;&lt;/template&gt;&lt;/category&gt;</v>
      </c>
    </row>
    <row r="408" spans="1:4">
      <c r="A408" t="s">
        <v>928</v>
      </c>
      <c r="B408" t="s">
        <v>522</v>
      </c>
      <c r="C408" t="s">
        <v>1702</v>
      </c>
      <c r="D408" t="str">
        <f t="shared" si="6"/>
        <v>&lt;category&gt;&lt;pattern&gt;# DO ME #&lt;/pattern&gt;&lt;template&gt;&lt;srai&gt;sex&lt;/srai&gt;&lt;/template&gt;&lt;/category&gt;</v>
      </c>
    </row>
    <row r="409" spans="1:4">
      <c r="A409" t="s">
        <v>929</v>
      </c>
      <c r="B409" t="s">
        <v>522</v>
      </c>
      <c r="C409" t="s">
        <v>1702</v>
      </c>
      <c r="D409" t="str">
        <f t="shared" si="6"/>
        <v>&lt;category&gt;&lt;pattern&gt;# DOGGIE STYLE #&lt;/pattern&gt;&lt;template&gt;&lt;srai&gt;sex&lt;/srai&gt;&lt;/template&gt;&lt;/category&gt;</v>
      </c>
    </row>
    <row r="410" spans="1:4">
      <c r="A410" t="s">
        <v>930</v>
      </c>
      <c r="B410" t="s">
        <v>522</v>
      </c>
      <c r="C410" t="s">
        <v>1702</v>
      </c>
      <c r="D410" t="str">
        <f t="shared" si="6"/>
        <v>&lt;category&gt;&lt;pattern&gt;# DOGGIESTYLE #&lt;/pattern&gt;&lt;template&gt;&lt;srai&gt;sex&lt;/srai&gt;&lt;/template&gt;&lt;/category&gt;</v>
      </c>
    </row>
    <row r="411" spans="1:4">
      <c r="A411" t="s">
        <v>931</v>
      </c>
      <c r="B411" t="s">
        <v>522</v>
      </c>
      <c r="C411" t="s">
        <v>1702</v>
      </c>
      <c r="D411" t="str">
        <f t="shared" si="6"/>
        <v>&lt;category&gt;&lt;pattern&gt;# DOGGY STLYE #&lt;/pattern&gt;&lt;template&gt;&lt;srai&gt;sex&lt;/srai&gt;&lt;/template&gt;&lt;/category&gt;</v>
      </c>
    </row>
    <row r="412" spans="1:4">
      <c r="A412" t="s">
        <v>932</v>
      </c>
      <c r="B412" t="s">
        <v>522</v>
      </c>
      <c r="C412" t="s">
        <v>1702</v>
      </c>
      <c r="D412" t="str">
        <f t="shared" si="6"/>
        <v>&lt;category&gt;&lt;pattern&gt;# DOGGYSTYLE #&lt;/pattern&gt;&lt;template&gt;&lt;srai&gt;sex&lt;/srai&gt;&lt;/template&gt;&lt;/category&gt;</v>
      </c>
    </row>
    <row r="413" spans="1:4">
      <c r="A413" t="s">
        <v>933</v>
      </c>
      <c r="B413" t="s">
        <v>522</v>
      </c>
      <c r="C413" t="s">
        <v>1702</v>
      </c>
      <c r="D413" t="str">
        <f t="shared" si="6"/>
        <v>&lt;category&gt;&lt;pattern&gt;# DOME #&lt;/pattern&gt;&lt;template&gt;&lt;srai&gt;sex&lt;/srai&gt;&lt;/template&gt;&lt;/category&gt;</v>
      </c>
    </row>
    <row r="414" spans="1:4">
      <c r="A414" t="s">
        <v>934</v>
      </c>
      <c r="B414" t="s">
        <v>522</v>
      </c>
      <c r="C414" t="s">
        <v>1702</v>
      </c>
      <c r="D414" t="str">
        <f t="shared" si="6"/>
        <v>&lt;category&gt;&lt;pattern&gt;# DONG #&lt;/pattern&gt;&lt;template&gt;&lt;srai&gt;sex&lt;/srai&gt;&lt;/template&gt;&lt;/category&gt;</v>
      </c>
    </row>
    <row r="415" spans="1:4">
      <c r="A415" t="s">
        <v>935</v>
      </c>
      <c r="B415" t="s">
        <v>522</v>
      </c>
      <c r="C415" t="s">
        <v>1702</v>
      </c>
      <c r="D415" t="str">
        <f t="shared" si="6"/>
        <v>&lt;category&gt;&lt;pattern&gt;# DOPE #&lt;/pattern&gt;&lt;template&gt;&lt;srai&gt;sex&lt;/srai&gt;&lt;/template&gt;&lt;/category&gt;</v>
      </c>
    </row>
    <row r="416" spans="1:4">
      <c r="A416" t="s">
        <v>936</v>
      </c>
      <c r="B416" t="s">
        <v>522</v>
      </c>
      <c r="C416" t="s">
        <v>1702</v>
      </c>
      <c r="D416" t="str">
        <f t="shared" si="6"/>
        <v>&lt;category&gt;&lt;pattern&gt;# DRAG QUEEN #&lt;/pattern&gt;&lt;template&gt;&lt;srai&gt;sex&lt;/srai&gt;&lt;/template&gt;&lt;/category&gt;</v>
      </c>
    </row>
    <row r="417" spans="1:4">
      <c r="A417" t="s">
        <v>937</v>
      </c>
      <c r="B417" t="s">
        <v>522</v>
      </c>
      <c r="C417" t="s">
        <v>1702</v>
      </c>
      <c r="D417" t="str">
        <f t="shared" si="6"/>
        <v>&lt;category&gt;&lt;pattern&gt;# DRAGQUEEN #&lt;/pattern&gt;&lt;template&gt;&lt;srai&gt;sex&lt;/srai&gt;&lt;/template&gt;&lt;/category&gt;</v>
      </c>
    </row>
    <row r="418" spans="1:4">
      <c r="A418" t="s">
        <v>938</v>
      </c>
      <c r="B418" t="s">
        <v>522</v>
      </c>
      <c r="C418" t="s">
        <v>1702</v>
      </c>
      <c r="D418" t="str">
        <f t="shared" si="6"/>
        <v>&lt;category&gt;&lt;pattern&gt;# DRAGQWEEN #&lt;/pattern&gt;&lt;template&gt;&lt;srai&gt;sex&lt;/srai&gt;&lt;/template&gt;&lt;/category&gt;</v>
      </c>
    </row>
    <row r="419" spans="1:4">
      <c r="A419" t="s">
        <v>939</v>
      </c>
      <c r="B419" t="s">
        <v>522</v>
      </c>
      <c r="C419" t="s">
        <v>1702</v>
      </c>
      <c r="D419" t="str">
        <f t="shared" si="6"/>
        <v>&lt;category&gt;&lt;pattern&gt;# DRIP DICK #&lt;/pattern&gt;&lt;template&gt;&lt;srai&gt;sex&lt;/srai&gt;&lt;/template&gt;&lt;/category&gt;</v>
      </c>
    </row>
    <row r="420" spans="1:4">
      <c r="A420" t="s">
        <v>940</v>
      </c>
      <c r="B420" t="s">
        <v>522</v>
      </c>
      <c r="C420" t="s">
        <v>1702</v>
      </c>
      <c r="D420" t="str">
        <f t="shared" si="6"/>
        <v>&lt;category&gt;&lt;pattern&gt;# DRIPDICK #&lt;/pattern&gt;&lt;template&gt;&lt;srai&gt;sex&lt;/srai&gt;&lt;/template&gt;&lt;/category&gt;</v>
      </c>
    </row>
    <row r="421" spans="1:4">
      <c r="A421" t="s">
        <v>941</v>
      </c>
      <c r="B421" t="s">
        <v>522</v>
      </c>
      <c r="C421" t="s">
        <v>1702</v>
      </c>
      <c r="D421" t="str">
        <f t="shared" si="6"/>
        <v>&lt;category&gt;&lt;pattern&gt;# DRUNK #&lt;/pattern&gt;&lt;template&gt;&lt;srai&gt;sex&lt;/srai&gt;&lt;/template&gt;&lt;/category&gt;</v>
      </c>
    </row>
    <row r="422" spans="1:4">
      <c r="A422" t="s">
        <v>942</v>
      </c>
      <c r="B422" t="s">
        <v>522</v>
      </c>
      <c r="C422" t="s">
        <v>1702</v>
      </c>
      <c r="D422" t="str">
        <f t="shared" si="6"/>
        <v>&lt;category&gt;&lt;pattern&gt;# DRUNKEN #&lt;/pattern&gt;&lt;template&gt;&lt;srai&gt;sex&lt;/srai&gt;&lt;/template&gt;&lt;/category&gt;</v>
      </c>
    </row>
    <row r="423" spans="1:4">
      <c r="A423" t="s">
        <v>943</v>
      </c>
      <c r="B423" t="s">
        <v>522</v>
      </c>
      <c r="C423" t="s">
        <v>1702</v>
      </c>
      <c r="D423" t="str">
        <f t="shared" si="6"/>
        <v>&lt;category&gt;&lt;pattern&gt;# DUMB ASS #&lt;/pattern&gt;&lt;template&gt;&lt;srai&gt;sex&lt;/srai&gt;&lt;/template&gt;&lt;/category&gt;</v>
      </c>
    </row>
    <row r="424" spans="1:4">
      <c r="A424" t="s">
        <v>944</v>
      </c>
      <c r="B424" t="s">
        <v>522</v>
      </c>
      <c r="C424" t="s">
        <v>1702</v>
      </c>
      <c r="D424" t="str">
        <f t="shared" si="6"/>
        <v>&lt;category&gt;&lt;pattern&gt;# DUMB BITCH #&lt;/pattern&gt;&lt;template&gt;&lt;srai&gt;sex&lt;/srai&gt;&lt;/template&gt;&lt;/category&gt;</v>
      </c>
    </row>
    <row r="425" spans="1:4">
      <c r="A425" t="s">
        <v>945</v>
      </c>
      <c r="B425" t="s">
        <v>522</v>
      </c>
      <c r="C425" t="s">
        <v>1702</v>
      </c>
      <c r="D425" t="str">
        <f t="shared" si="6"/>
        <v>&lt;category&gt;&lt;pattern&gt;# DUMB FUCK #&lt;/pattern&gt;&lt;template&gt;&lt;srai&gt;sex&lt;/srai&gt;&lt;/template&gt;&lt;/category&gt;</v>
      </c>
    </row>
    <row r="426" spans="1:4">
      <c r="A426" t="s">
        <v>946</v>
      </c>
      <c r="B426" t="s">
        <v>522</v>
      </c>
      <c r="C426" t="s">
        <v>1702</v>
      </c>
      <c r="D426" t="str">
        <f t="shared" si="6"/>
        <v>&lt;category&gt;&lt;pattern&gt;# DUMBASS #&lt;/pattern&gt;&lt;template&gt;&lt;srai&gt;sex&lt;/srai&gt;&lt;/template&gt;&lt;/category&gt;</v>
      </c>
    </row>
    <row r="427" spans="1:4">
      <c r="A427" t="s">
        <v>947</v>
      </c>
      <c r="B427" t="s">
        <v>522</v>
      </c>
      <c r="C427" t="s">
        <v>1702</v>
      </c>
      <c r="D427" t="str">
        <f t="shared" si="6"/>
        <v>&lt;category&gt;&lt;pattern&gt;# DUMBBITCH #&lt;/pattern&gt;&lt;template&gt;&lt;srai&gt;sex&lt;/srai&gt;&lt;/template&gt;&lt;/category&gt;</v>
      </c>
    </row>
    <row r="428" spans="1:4">
      <c r="A428" t="s">
        <v>948</v>
      </c>
      <c r="B428" t="s">
        <v>522</v>
      </c>
      <c r="C428" t="s">
        <v>1702</v>
      </c>
      <c r="D428" t="str">
        <f t="shared" si="6"/>
        <v>&lt;category&gt;&lt;pattern&gt;# DUMBFUCK #&lt;/pattern&gt;&lt;template&gt;&lt;srai&gt;sex&lt;/srai&gt;&lt;/template&gt;&lt;/category&gt;</v>
      </c>
    </row>
    <row r="429" spans="1:4">
      <c r="A429" t="s">
        <v>949</v>
      </c>
      <c r="B429" t="s">
        <v>522</v>
      </c>
      <c r="C429" t="s">
        <v>1702</v>
      </c>
      <c r="D429" t="str">
        <f t="shared" si="6"/>
        <v>&lt;category&gt;&lt;pattern&gt;# EASY SLUT #&lt;/pattern&gt;&lt;template&gt;&lt;srai&gt;sex&lt;/srai&gt;&lt;/template&gt;&lt;/category&gt;</v>
      </c>
    </row>
    <row r="430" spans="1:4">
      <c r="A430" t="s">
        <v>950</v>
      </c>
      <c r="B430" t="s">
        <v>522</v>
      </c>
      <c r="C430" t="s">
        <v>1702</v>
      </c>
      <c r="D430" t="str">
        <f t="shared" si="6"/>
        <v>&lt;category&gt;&lt;pattern&gt;# EASYSLUT #&lt;/pattern&gt;&lt;template&gt;&lt;srai&gt;sex&lt;/srai&gt;&lt;/template&gt;&lt;/category&gt;</v>
      </c>
    </row>
    <row r="431" spans="1:4">
      <c r="A431" t="s">
        <v>951</v>
      </c>
      <c r="B431" t="s">
        <v>522</v>
      </c>
      <c r="C431" t="s">
        <v>1702</v>
      </c>
      <c r="D431" t="str">
        <f t="shared" si="6"/>
        <v>&lt;category&gt;&lt;pattern&gt;# EAT ME #&lt;/pattern&gt;&lt;template&gt;&lt;srai&gt;sex&lt;/srai&gt;&lt;/template&gt;&lt;/category&gt;</v>
      </c>
    </row>
    <row r="432" spans="1:4">
      <c r="A432" t="s">
        <v>952</v>
      </c>
      <c r="B432" t="s">
        <v>522</v>
      </c>
      <c r="C432" t="s">
        <v>1702</v>
      </c>
      <c r="D432" t="str">
        <f t="shared" si="6"/>
        <v>&lt;category&gt;&lt;pattern&gt;# EAT PUSSY #&lt;/pattern&gt;&lt;template&gt;&lt;srai&gt;sex&lt;/srai&gt;&lt;/template&gt;&lt;/category&gt;</v>
      </c>
    </row>
    <row r="433" spans="1:4">
      <c r="A433" t="s">
        <v>953</v>
      </c>
      <c r="B433" t="s">
        <v>522</v>
      </c>
      <c r="C433" t="s">
        <v>1702</v>
      </c>
      <c r="D433" t="str">
        <f t="shared" si="6"/>
        <v>&lt;category&gt;&lt;pattern&gt;# EATBALLS #&lt;/pattern&gt;&lt;template&gt;&lt;srai&gt;sex&lt;/srai&gt;&lt;/template&gt;&lt;/category&gt;</v>
      </c>
    </row>
    <row r="434" spans="1:4">
      <c r="A434" t="s">
        <v>954</v>
      </c>
      <c r="B434" t="s">
        <v>522</v>
      </c>
      <c r="C434" t="s">
        <v>1702</v>
      </c>
      <c r="D434" t="str">
        <f t="shared" si="6"/>
        <v>&lt;category&gt;&lt;pattern&gt;# EATME #&lt;/pattern&gt;&lt;template&gt;&lt;srai&gt;sex&lt;/srai&gt;&lt;/template&gt;&lt;/category&gt;</v>
      </c>
    </row>
    <row r="435" spans="1:4">
      <c r="A435" t="s">
        <v>955</v>
      </c>
      <c r="B435" t="s">
        <v>522</v>
      </c>
      <c r="C435" t="s">
        <v>1702</v>
      </c>
      <c r="D435" t="str">
        <f t="shared" si="6"/>
        <v>&lt;category&gt;&lt;pattern&gt;# EATPUSSY #&lt;/pattern&gt;&lt;template&gt;&lt;srai&gt;sex&lt;/srai&gt;&lt;/template&gt;&lt;/category&gt;</v>
      </c>
    </row>
    <row r="436" spans="1:4">
      <c r="A436" t="s">
        <v>956</v>
      </c>
      <c r="B436" t="s">
        <v>522</v>
      </c>
      <c r="C436" t="s">
        <v>1702</v>
      </c>
      <c r="D436" t="str">
        <f t="shared" si="6"/>
        <v>&lt;category&gt;&lt;pattern&gt;# EJACULATE #&lt;/pattern&gt;&lt;template&gt;&lt;srai&gt;sex&lt;/srai&gt;&lt;/template&gt;&lt;/category&gt;</v>
      </c>
    </row>
    <row r="437" spans="1:4">
      <c r="A437" t="s">
        <v>957</v>
      </c>
      <c r="B437" t="s">
        <v>522</v>
      </c>
      <c r="C437" t="s">
        <v>1702</v>
      </c>
      <c r="D437" t="str">
        <f t="shared" si="6"/>
        <v>&lt;category&gt;&lt;pattern&gt;# ERECTION #&lt;/pattern&gt;&lt;template&gt;&lt;srai&gt;sex&lt;/srai&gt;&lt;/template&gt;&lt;/category&gt;</v>
      </c>
    </row>
    <row r="438" spans="1:4">
      <c r="A438" t="s">
        <v>958</v>
      </c>
      <c r="B438" t="s">
        <v>522</v>
      </c>
      <c r="C438" t="s">
        <v>1702</v>
      </c>
      <c r="D438" t="str">
        <f t="shared" si="6"/>
        <v>&lt;category&gt;&lt;pattern&gt;# EVL #&lt;/pattern&gt;&lt;template&gt;&lt;srai&gt;sex&lt;/srai&gt;&lt;/template&gt;&lt;/category&gt;</v>
      </c>
    </row>
    <row r="439" spans="1:4">
      <c r="A439" t="s">
        <v>959</v>
      </c>
      <c r="B439" t="s">
        <v>522</v>
      </c>
      <c r="C439" t="s">
        <v>1702</v>
      </c>
      <c r="D439" t="str">
        <f t="shared" si="6"/>
        <v>&lt;category&gt;&lt;pattern&gt;# EXCREMENT #&lt;/pattern&gt;&lt;template&gt;&lt;srai&gt;sex&lt;/srai&gt;&lt;/template&gt;&lt;/category&gt;</v>
      </c>
    </row>
    <row r="440" spans="1:4">
      <c r="A440" t="s">
        <v>960</v>
      </c>
      <c r="B440" t="s">
        <v>522</v>
      </c>
      <c r="C440" t="s">
        <v>1702</v>
      </c>
      <c r="D440" t="str">
        <f t="shared" si="6"/>
        <v>&lt;category&gt;&lt;pattern&gt;# F U C K #&lt;/pattern&gt;&lt;template&gt;&lt;srai&gt;sex&lt;/srai&gt;&lt;/template&gt;&lt;/category&gt;</v>
      </c>
    </row>
    <row r="441" spans="1:4">
      <c r="A441" t="s">
        <v>961</v>
      </c>
      <c r="B441" t="s">
        <v>522</v>
      </c>
      <c r="C441" t="s">
        <v>1702</v>
      </c>
      <c r="D441" t="str">
        <f t="shared" si="6"/>
        <v>&lt;category&gt;&lt;pattern&gt;# FACE FUCKER #&lt;/pattern&gt;&lt;template&gt;&lt;srai&gt;sex&lt;/srai&gt;&lt;/template&gt;&lt;/category&gt;</v>
      </c>
    </row>
    <row r="442" spans="1:4">
      <c r="A442" t="s">
        <v>962</v>
      </c>
      <c r="B442" t="s">
        <v>522</v>
      </c>
      <c r="C442" t="s">
        <v>1702</v>
      </c>
      <c r="D442" t="str">
        <f t="shared" si="6"/>
        <v>&lt;category&gt;&lt;pattern&gt;# FACEFUCKER #&lt;/pattern&gt;&lt;template&gt;&lt;srai&gt;sex&lt;/srai&gt;&lt;/template&gt;&lt;/category&gt;</v>
      </c>
    </row>
    <row r="443" spans="1:4">
      <c r="A443" t="s">
        <v>963</v>
      </c>
      <c r="B443" t="s">
        <v>522</v>
      </c>
      <c r="C443" t="s">
        <v>1710</v>
      </c>
      <c r="D443" t="str">
        <f t="shared" si="6"/>
        <v>&lt;category&gt;&lt;pattern&gt;# FAGGOT #&lt;/pattern&gt;&lt;template&gt;&lt;srai&gt;msm&lt;/srai&gt;&lt;/template&gt;&lt;/category&gt;</v>
      </c>
    </row>
    <row r="444" spans="1:4">
      <c r="A444" t="s">
        <v>964</v>
      </c>
      <c r="B444" t="s">
        <v>522</v>
      </c>
      <c r="C444" t="s">
        <v>1710</v>
      </c>
      <c r="D444" t="str">
        <f t="shared" si="6"/>
        <v>&lt;category&gt;&lt;pattern&gt;# FAGOT #&lt;/pattern&gt;&lt;template&gt;&lt;srai&gt;msm&lt;/srai&gt;&lt;/template&gt;&lt;/category&gt;</v>
      </c>
    </row>
    <row r="445" spans="1:4">
      <c r="A445" t="s">
        <v>965</v>
      </c>
      <c r="B445" t="s">
        <v>522</v>
      </c>
      <c r="C445" t="s">
        <v>1710</v>
      </c>
      <c r="D445" t="str">
        <f t="shared" si="6"/>
        <v>&lt;category&gt;&lt;pattern&gt;# FAIRY #&lt;/pattern&gt;&lt;template&gt;&lt;srai&gt;msm&lt;/srai&gt;&lt;/template&gt;&lt;/category&gt;</v>
      </c>
    </row>
    <row r="446" spans="1:4">
      <c r="A446" t="s">
        <v>966</v>
      </c>
      <c r="B446" t="s">
        <v>522</v>
      </c>
      <c r="C446" t="s">
        <v>1710</v>
      </c>
      <c r="D446" t="str">
        <f t="shared" si="6"/>
        <v>&lt;category&gt;&lt;pattern&gt;# FANNY FUCKER #&lt;/pattern&gt;&lt;template&gt;&lt;srai&gt;msm&lt;/srai&gt;&lt;/template&gt;&lt;/category&gt;</v>
      </c>
    </row>
    <row r="447" spans="1:4">
      <c r="A447" t="s">
        <v>967</v>
      </c>
      <c r="B447" t="s">
        <v>522</v>
      </c>
      <c r="C447" t="s">
        <v>1710</v>
      </c>
      <c r="D447" t="str">
        <f t="shared" si="6"/>
        <v>&lt;category&gt;&lt;pattern&gt;# FANNYFUCKER #&lt;/pattern&gt;&lt;template&gt;&lt;srai&gt;msm&lt;/srai&gt;&lt;/template&gt;&lt;/category&gt;</v>
      </c>
    </row>
    <row r="448" spans="1:4">
      <c r="A448" t="s">
        <v>968</v>
      </c>
      <c r="B448" t="s">
        <v>522</v>
      </c>
      <c r="C448" t="s">
        <v>1711</v>
      </c>
      <c r="D448" t="str">
        <f t="shared" si="6"/>
        <v>&lt;category&gt;&lt;pattern&gt;# FART #&lt;/pattern&gt;&lt;template&gt;&lt;srai&gt;no hiv&lt;/srai&gt;&lt;/template&gt;&lt;/category&gt;</v>
      </c>
    </row>
    <row r="449" spans="1:4">
      <c r="A449" t="s">
        <v>969</v>
      </c>
      <c r="B449" t="s">
        <v>522</v>
      </c>
      <c r="C449" t="s">
        <v>1702</v>
      </c>
      <c r="D449" t="str">
        <f t="shared" si="6"/>
        <v>&lt;category&gt;&lt;pattern&gt;# FAST FUCK #&lt;/pattern&gt;&lt;template&gt;&lt;srai&gt;sex&lt;/srai&gt;&lt;/template&gt;&lt;/category&gt;</v>
      </c>
    </row>
    <row r="450" spans="1:4">
      <c r="A450" t="s">
        <v>970</v>
      </c>
      <c r="B450" t="s">
        <v>522</v>
      </c>
      <c r="C450" t="s">
        <v>1702</v>
      </c>
      <c r="D450" t="str">
        <f t="shared" si="6"/>
        <v>&lt;category&gt;&lt;pattern&gt;# FASTFUCK #&lt;/pattern&gt;&lt;template&gt;&lt;srai&gt;sex&lt;/srai&gt;&lt;/template&gt;&lt;/category&gt;</v>
      </c>
    </row>
    <row r="451" spans="1:4">
      <c r="A451" t="s">
        <v>971</v>
      </c>
      <c r="B451" t="s">
        <v>522</v>
      </c>
      <c r="C451" t="s">
        <v>1702</v>
      </c>
      <c r="D451" t="str">
        <f t="shared" ref="D451:D514" si="7">"&lt;category&gt;&lt;pattern&gt;" &amp; A451 &amp; "&lt;/pattern&gt;&lt;template&gt;&lt;srai&gt;" &amp; C451 &amp; "&lt;/srai&gt;&lt;/template&gt;&lt;/category&gt;"</f>
        <v>&lt;category&gt;&lt;pattern&gt;# FAT ASS #&lt;/pattern&gt;&lt;template&gt;&lt;srai&gt;sex&lt;/srai&gt;&lt;/template&gt;&lt;/category&gt;</v>
      </c>
    </row>
    <row r="452" spans="1:4">
      <c r="A452" t="s">
        <v>972</v>
      </c>
      <c r="B452" t="s">
        <v>522</v>
      </c>
      <c r="C452" t="s">
        <v>1702</v>
      </c>
      <c r="D452" t="str">
        <f t="shared" si="7"/>
        <v>&lt;category&gt;&lt;pattern&gt;# FAT FUCK #&lt;/pattern&gt;&lt;template&gt;&lt;srai&gt;sex&lt;/srai&gt;&lt;/template&gt;&lt;/category&gt;</v>
      </c>
    </row>
    <row r="453" spans="1:4">
      <c r="A453" t="s">
        <v>973</v>
      </c>
      <c r="B453" t="s">
        <v>522</v>
      </c>
      <c r="C453" t="s">
        <v>1702</v>
      </c>
      <c r="D453" t="str">
        <f t="shared" si="7"/>
        <v>&lt;category&gt;&lt;pattern&gt;# FAT FUCKER #&lt;/pattern&gt;&lt;template&gt;&lt;srai&gt;sex&lt;/srai&gt;&lt;/template&gt;&lt;/category&gt;</v>
      </c>
    </row>
    <row r="454" spans="1:4">
      <c r="A454" t="s">
        <v>974</v>
      </c>
      <c r="B454" t="s">
        <v>522</v>
      </c>
      <c r="C454" t="s">
        <v>1702</v>
      </c>
      <c r="D454" t="str">
        <f t="shared" si="7"/>
        <v>&lt;category&gt;&lt;pattern&gt;# FATASS #&lt;/pattern&gt;&lt;template&gt;&lt;srai&gt;sex&lt;/srai&gt;&lt;/template&gt;&lt;/category&gt;</v>
      </c>
    </row>
    <row r="455" spans="1:4">
      <c r="A455" t="s">
        <v>975</v>
      </c>
      <c r="B455" t="s">
        <v>522</v>
      </c>
      <c r="C455" t="s">
        <v>1702</v>
      </c>
      <c r="D455" t="str">
        <f t="shared" si="7"/>
        <v>&lt;category&gt;&lt;pattern&gt;# FATFUCK #&lt;/pattern&gt;&lt;template&gt;&lt;srai&gt;sex&lt;/srai&gt;&lt;/template&gt;&lt;/category&gt;</v>
      </c>
    </row>
    <row r="456" spans="1:4">
      <c r="A456" t="s">
        <v>976</v>
      </c>
      <c r="B456" t="s">
        <v>522</v>
      </c>
      <c r="C456" t="s">
        <v>1702</v>
      </c>
      <c r="D456" t="str">
        <f t="shared" si="7"/>
        <v>&lt;category&gt;&lt;pattern&gt;# FATFUCKER #&lt;/pattern&gt;&lt;template&gt;&lt;srai&gt;sex&lt;/srai&gt;&lt;/template&gt;&lt;/category&gt;</v>
      </c>
    </row>
    <row r="457" spans="1:4">
      <c r="A457" t="s">
        <v>977</v>
      </c>
      <c r="B457" t="s">
        <v>522</v>
      </c>
      <c r="C457" t="s">
        <v>1702</v>
      </c>
      <c r="D457" t="str">
        <f t="shared" si="7"/>
        <v>&lt;category&gt;&lt;pattern&gt;# FATSO #&lt;/pattern&gt;&lt;template&gt;&lt;srai&gt;sex&lt;/srai&gt;&lt;/template&gt;&lt;/category&gt;</v>
      </c>
    </row>
    <row r="458" spans="1:4">
      <c r="A458" t="s">
        <v>978</v>
      </c>
      <c r="B458" t="s">
        <v>522</v>
      </c>
      <c r="C458" t="s">
        <v>1702</v>
      </c>
      <c r="D458" t="str">
        <f t="shared" si="7"/>
        <v>&lt;category&gt;&lt;pattern&gt;# FELLATIO #&lt;/pattern&gt;&lt;template&gt;&lt;srai&gt;sex&lt;/srai&gt;&lt;/template&gt;&lt;/category&gt;</v>
      </c>
    </row>
    <row r="459" spans="1:4">
      <c r="A459" t="s">
        <v>979</v>
      </c>
      <c r="B459" t="s">
        <v>522</v>
      </c>
      <c r="C459" t="s">
        <v>1702</v>
      </c>
      <c r="D459" t="str">
        <f t="shared" si="7"/>
        <v>&lt;category&gt;&lt;pattern&gt;# FEMME #&lt;/pattern&gt;&lt;template&gt;&lt;srai&gt;sex&lt;/srai&gt;&lt;/template&gt;&lt;/category&gt;</v>
      </c>
    </row>
    <row r="460" spans="1:4">
      <c r="A460" t="s">
        <v>980</v>
      </c>
      <c r="B460" t="s">
        <v>522</v>
      </c>
      <c r="C460" t="s">
        <v>1702</v>
      </c>
      <c r="D460" t="str">
        <f t="shared" si="7"/>
        <v>&lt;category&gt;&lt;pattern&gt;# FINGER FOOD #&lt;/pattern&gt;&lt;template&gt;&lt;srai&gt;sex&lt;/srai&gt;&lt;/template&gt;&lt;/category&gt;</v>
      </c>
    </row>
    <row r="461" spans="1:4">
      <c r="A461" t="s">
        <v>981</v>
      </c>
      <c r="B461" t="s">
        <v>522</v>
      </c>
      <c r="C461" t="s">
        <v>1702</v>
      </c>
      <c r="D461" t="str">
        <f t="shared" si="7"/>
        <v>&lt;category&gt;&lt;pattern&gt;# FINGER FUCK #&lt;/pattern&gt;&lt;template&gt;&lt;srai&gt;sex&lt;/srai&gt;&lt;/template&gt;&lt;/category&gt;</v>
      </c>
    </row>
    <row r="462" spans="1:4">
      <c r="A462" t="s">
        <v>982</v>
      </c>
      <c r="B462" t="s">
        <v>522</v>
      </c>
      <c r="C462" t="s">
        <v>1702</v>
      </c>
      <c r="D462" t="str">
        <f t="shared" si="7"/>
        <v>&lt;category&gt;&lt;pattern&gt;# FINGER FUCKER #&lt;/pattern&gt;&lt;template&gt;&lt;srai&gt;sex&lt;/srai&gt;&lt;/template&gt;&lt;/category&gt;</v>
      </c>
    </row>
    <row r="463" spans="1:4">
      <c r="A463" t="s">
        <v>983</v>
      </c>
      <c r="B463" t="s">
        <v>522</v>
      </c>
      <c r="C463" t="s">
        <v>1702</v>
      </c>
      <c r="D463" t="str">
        <f t="shared" si="7"/>
        <v>&lt;category&gt;&lt;pattern&gt;# FINGERFOOD #&lt;/pattern&gt;&lt;template&gt;&lt;srai&gt;sex&lt;/srai&gt;&lt;/template&gt;&lt;/category&gt;</v>
      </c>
    </row>
    <row r="464" spans="1:4">
      <c r="A464" t="s">
        <v>984</v>
      </c>
      <c r="B464" t="s">
        <v>522</v>
      </c>
      <c r="C464" t="s">
        <v>1702</v>
      </c>
      <c r="D464" t="str">
        <f t="shared" si="7"/>
        <v>&lt;category&gt;&lt;pattern&gt;# FINGERFUCK #&lt;/pattern&gt;&lt;template&gt;&lt;srai&gt;sex&lt;/srai&gt;&lt;/template&gt;&lt;/category&gt;</v>
      </c>
    </row>
    <row r="465" spans="1:4">
      <c r="A465" t="s">
        <v>985</v>
      </c>
      <c r="B465" t="s">
        <v>522</v>
      </c>
      <c r="C465" t="s">
        <v>1702</v>
      </c>
      <c r="D465" t="str">
        <f t="shared" si="7"/>
        <v>&lt;category&gt;&lt;pattern&gt;# FINGERFUCKER #&lt;/pattern&gt;&lt;template&gt;&lt;srai&gt;sex&lt;/srai&gt;&lt;/template&gt;&lt;/category&gt;</v>
      </c>
    </row>
    <row r="466" spans="1:4">
      <c r="A466" t="s">
        <v>986</v>
      </c>
      <c r="B466" t="s">
        <v>522</v>
      </c>
      <c r="C466" t="s">
        <v>1702</v>
      </c>
      <c r="D466" t="str">
        <f t="shared" si="7"/>
        <v>&lt;category&gt;&lt;pattern&gt;# FIST FUCK #&lt;/pattern&gt;&lt;template&gt;&lt;srai&gt;sex&lt;/srai&gt;&lt;/template&gt;&lt;/category&gt;</v>
      </c>
    </row>
    <row r="467" spans="1:4">
      <c r="A467" t="s">
        <v>987</v>
      </c>
      <c r="B467" t="s">
        <v>522</v>
      </c>
      <c r="C467" t="s">
        <v>1702</v>
      </c>
      <c r="D467" t="str">
        <f t="shared" si="7"/>
        <v>&lt;category&gt;&lt;pattern&gt;# FIST FUCKER #&lt;/pattern&gt;&lt;template&gt;&lt;srai&gt;sex&lt;/srai&gt;&lt;/template&gt;&lt;/category&gt;</v>
      </c>
    </row>
    <row r="468" spans="1:4">
      <c r="A468" t="s">
        <v>988</v>
      </c>
      <c r="B468" t="s">
        <v>522</v>
      </c>
      <c r="C468" t="s">
        <v>1702</v>
      </c>
      <c r="D468" t="str">
        <f t="shared" si="7"/>
        <v>&lt;category&gt;&lt;pattern&gt;# FISTFUCK #&lt;/pattern&gt;&lt;template&gt;&lt;srai&gt;sex&lt;/srai&gt;&lt;/template&gt;&lt;/category&gt;</v>
      </c>
    </row>
    <row r="469" spans="1:4">
      <c r="A469" t="s">
        <v>989</v>
      </c>
      <c r="B469" t="s">
        <v>522</v>
      </c>
      <c r="C469" t="s">
        <v>1702</v>
      </c>
      <c r="D469" t="str">
        <f t="shared" si="7"/>
        <v>&lt;category&gt;&lt;pattern&gt;# FISTFUCKER #&lt;/pattern&gt;&lt;template&gt;&lt;srai&gt;sex&lt;/srai&gt;&lt;/template&gt;&lt;/category&gt;</v>
      </c>
    </row>
    <row r="470" spans="1:4">
      <c r="A470" t="s">
        <v>990</v>
      </c>
      <c r="B470" t="s">
        <v>522</v>
      </c>
      <c r="C470" t="s">
        <v>1702</v>
      </c>
      <c r="D470" t="str">
        <f t="shared" si="7"/>
        <v>&lt;category&gt;&lt;pattern&gt;# FISTING #&lt;/pattern&gt;&lt;template&gt;&lt;srai&gt;sex&lt;/srai&gt;&lt;/template&gt;&lt;/category&gt;</v>
      </c>
    </row>
    <row r="471" spans="1:4">
      <c r="A471" t="s">
        <v>991</v>
      </c>
      <c r="B471" t="s">
        <v>522</v>
      </c>
      <c r="C471" t="s">
        <v>1702</v>
      </c>
      <c r="D471" t="str">
        <f t="shared" si="7"/>
        <v>&lt;category&gt;&lt;pattern&gt;# FLASHER #&lt;/pattern&gt;&lt;template&gt;&lt;srai&gt;sex&lt;/srai&gt;&lt;/template&gt;&lt;/category&gt;</v>
      </c>
    </row>
    <row r="472" spans="1:4">
      <c r="A472" t="s">
        <v>992</v>
      </c>
      <c r="B472" t="s">
        <v>522</v>
      </c>
      <c r="C472" t="s">
        <v>1702</v>
      </c>
      <c r="D472" t="str">
        <f t="shared" si="7"/>
        <v>&lt;category&gt;&lt;pattern&gt;# FLATULENCE #&lt;/pattern&gt;&lt;template&gt;&lt;srai&gt;sex&lt;/srai&gt;&lt;/template&gt;&lt;/category&gt;</v>
      </c>
    </row>
    <row r="473" spans="1:4">
      <c r="A473" t="s">
        <v>993</v>
      </c>
      <c r="B473" t="s">
        <v>522</v>
      </c>
      <c r="C473" t="s">
        <v>1702</v>
      </c>
      <c r="D473" t="str">
        <f t="shared" si="7"/>
        <v>&lt;category&gt;&lt;pattern&gt;# FLOGGIN THE DOLPHIN #&lt;/pattern&gt;&lt;template&gt;&lt;srai&gt;sex&lt;/srai&gt;&lt;/template&gt;&lt;/category&gt;</v>
      </c>
    </row>
    <row r="474" spans="1:4">
      <c r="A474" t="s">
        <v>994</v>
      </c>
      <c r="B474" t="s">
        <v>522</v>
      </c>
      <c r="C474" t="s">
        <v>1702</v>
      </c>
      <c r="D474" t="str">
        <f t="shared" si="7"/>
        <v>&lt;category&gt;&lt;pattern&gt;# FONDLE #&lt;/pattern&gt;&lt;template&gt;&lt;srai&gt;sex&lt;/srai&gt;&lt;/template&gt;&lt;/category&gt;</v>
      </c>
    </row>
    <row r="475" spans="1:4">
      <c r="A475" t="s">
        <v>995</v>
      </c>
      <c r="B475" t="s">
        <v>522</v>
      </c>
      <c r="C475" t="s">
        <v>1702</v>
      </c>
      <c r="D475" t="str">
        <f t="shared" si="7"/>
        <v>&lt;category&gt;&lt;pattern&gt;# FOOT FUCK #&lt;/pattern&gt;&lt;template&gt;&lt;srai&gt;sex&lt;/srai&gt;&lt;/template&gt;&lt;/category&gt;</v>
      </c>
    </row>
    <row r="476" spans="1:4">
      <c r="A476" t="s">
        <v>996</v>
      </c>
      <c r="B476" t="s">
        <v>522</v>
      </c>
      <c r="C476" t="s">
        <v>1702</v>
      </c>
      <c r="D476" t="str">
        <f t="shared" si="7"/>
        <v>&lt;category&gt;&lt;pattern&gt;# FOOT FUCKER #&lt;/pattern&gt;&lt;template&gt;&lt;srai&gt;sex&lt;/srai&gt;&lt;/template&gt;&lt;/category&gt;</v>
      </c>
    </row>
    <row r="477" spans="1:4">
      <c r="A477" t="s">
        <v>997</v>
      </c>
      <c r="B477" t="s">
        <v>522</v>
      </c>
      <c r="C477" t="s">
        <v>1702</v>
      </c>
      <c r="D477" t="str">
        <f t="shared" si="7"/>
        <v>&lt;category&gt;&lt;pattern&gt;# FOOT LICKER #&lt;/pattern&gt;&lt;template&gt;&lt;srai&gt;sex&lt;/srai&gt;&lt;/template&gt;&lt;/category&gt;</v>
      </c>
    </row>
    <row r="478" spans="1:4">
      <c r="A478" t="s">
        <v>998</v>
      </c>
      <c r="B478" t="s">
        <v>522</v>
      </c>
      <c r="C478" t="s">
        <v>1702</v>
      </c>
      <c r="D478" t="str">
        <f t="shared" si="7"/>
        <v>&lt;category&gt;&lt;pattern&gt;# FOOTACTION #&lt;/pattern&gt;&lt;template&gt;&lt;srai&gt;sex&lt;/srai&gt;&lt;/template&gt;&lt;/category&gt;</v>
      </c>
    </row>
    <row r="479" spans="1:4">
      <c r="A479" t="s">
        <v>999</v>
      </c>
      <c r="B479" t="s">
        <v>522</v>
      </c>
      <c r="C479" t="s">
        <v>1702</v>
      </c>
      <c r="D479" t="str">
        <f t="shared" si="7"/>
        <v>&lt;category&gt;&lt;pattern&gt;# FOOTFUCK #&lt;/pattern&gt;&lt;template&gt;&lt;srai&gt;sex&lt;/srai&gt;&lt;/template&gt;&lt;/category&gt;</v>
      </c>
    </row>
    <row r="480" spans="1:4">
      <c r="A480" t="s">
        <v>1000</v>
      </c>
      <c r="B480" t="s">
        <v>522</v>
      </c>
      <c r="C480" t="s">
        <v>1702</v>
      </c>
      <c r="D480" t="str">
        <f t="shared" si="7"/>
        <v>&lt;category&gt;&lt;pattern&gt;# FOOTFUCKER #&lt;/pattern&gt;&lt;template&gt;&lt;srai&gt;sex&lt;/srai&gt;&lt;/template&gt;&lt;/category&gt;</v>
      </c>
    </row>
    <row r="481" spans="1:4">
      <c r="A481" t="s">
        <v>1001</v>
      </c>
      <c r="B481" t="s">
        <v>522</v>
      </c>
      <c r="C481" t="s">
        <v>1702</v>
      </c>
      <c r="D481" t="str">
        <f t="shared" si="7"/>
        <v>&lt;category&gt;&lt;pattern&gt;# FOOTLICKER #&lt;/pattern&gt;&lt;template&gt;&lt;srai&gt;sex&lt;/srai&gt;&lt;/template&gt;&lt;/category&gt;</v>
      </c>
    </row>
    <row r="482" spans="1:4">
      <c r="A482" t="s">
        <v>1002</v>
      </c>
      <c r="B482" t="s">
        <v>522</v>
      </c>
      <c r="C482" t="s">
        <v>1702</v>
      </c>
      <c r="D482" t="str">
        <f t="shared" si="7"/>
        <v>&lt;category&gt;&lt;pattern&gt;# FOOTSTAR #&lt;/pattern&gt;&lt;template&gt;&lt;srai&gt;sex&lt;/srai&gt;&lt;/template&gt;&lt;/category&gt;</v>
      </c>
    </row>
    <row r="483" spans="1:4">
      <c r="A483" t="s">
        <v>1003</v>
      </c>
      <c r="B483" t="s">
        <v>522</v>
      </c>
      <c r="C483" t="s">
        <v>1702</v>
      </c>
      <c r="D483" t="str">
        <f t="shared" si="7"/>
        <v>&lt;category&gt;&lt;pattern&gt;# FORE SKIN #&lt;/pattern&gt;&lt;template&gt;&lt;srai&gt;sex&lt;/srai&gt;&lt;/template&gt;&lt;/category&gt;</v>
      </c>
    </row>
    <row r="484" spans="1:4">
      <c r="A484" t="s">
        <v>1004</v>
      </c>
      <c r="B484" t="s">
        <v>522</v>
      </c>
      <c r="C484" t="s">
        <v>1702</v>
      </c>
      <c r="D484" t="str">
        <f t="shared" si="7"/>
        <v>&lt;category&gt;&lt;pattern&gt;# FORESKIN #&lt;/pattern&gt;&lt;template&gt;&lt;srai&gt;sex&lt;/srai&gt;&lt;/template&gt;&lt;/category&gt;</v>
      </c>
    </row>
    <row r="485" spans="1:4">
      <c r="A485" t="s">
        <v>1005</v>
      </c>
      <c r="B485" t="s">
        <v>522</v>
      </c>
      <c r="C485" t="s">
        <v>1702</v>
      </c>
      <c r="D485" t="str">
        <f t="shared" si="7"/>
        <v>&lt;category&gt;&lt;pattern&gt;# FORNICATE #&lt;/pattern&gt;&lt;template&gt;&lt;srai&gt;sex&lt;/srai&gt;&lt;/template&gt;&lt;/category&gt;</v>
      </c>
    </row>
    <row r="486" spans="1:4">
      <c r="A486" t="s">
        <v>1006</v>
      </c>
      <c r="B486" t="s">
        <v>522</v>
      </c>
      <c r="C486" t="s">
        <v>1702</v>
      </c>
      <c r="D486" t="str">
        <f t="shared" si="7"/>
        <v>&lt;category&gt;&lt;pattern&gt;# FOUR 20 #&lt;/pattern&gt;&lt;template&gt;&lt;srai&gt;sex&lt;/srai&gt;&lt;/template&gt;&lt;/category&gt;</v>
      </c>
    </row>
    <row r="487" spans="1:4">
      <c r="A487" t="s">
        <v>1007</v>
      </c>
      <c r="B487" t="s">
        <v>522</v>
      </c>
      <c r="C487" t="s">
        <v>1702</v>
      </c>
      <c r="D487" t="str">
        <f t="shared" si="7"/>
        <v>&lt;category&gt;&lt;pattern&gt;# FOUR TWENTY #&lt;/pattern&gt;&lt;template&gt;&lt;srai&gt;sex&lt;/srai&gt;&lt;/template&gt;&lt;/category&gt;</v>
      </c>
    </row>
    <row r="488" spans="1:4">
      <c r="A488" t="s">
        <v>1008</v>
      </c>
      <c r="B488" t="s">
        <v>522</v>
      </c>
      <c r="C488" t="s">
        <v>1702</v>
      </c>
      <c r="D488" t="str">
        <f t="shared" si="7"/>
        <v>&lt;category&gt;&lt;pattern&gt;# FOUR20 #&lt;/pattern&gt;&lt;template&gt;&lt;srai&gt;sex&lt;/srai&gt;&lt;/template&gt;&lt;/category&gt;</v>
      </c>
    </row>
    <row r="489" spans="1:4">
      <c r="A489" t="s">
        <v>1009</v>
      </c>
      <c r="B489" t="s">
        <v>522</v>
      </c>
      <c r="C489" t="s">
        <v>1702</v>
      </c>
      <c r="D489" t="str">
        <f t="shared" si="7"/>
        <v>&lt;category&gt;&lt;pattern&gt;# FOURTWENTY #&lt;/pattern&gt;&lt;template&gt;&lt;srai&gt;sex&lt;/srai&gt;&lt;/template&gt;&lt;/category&gt;</v>
      </c>
    </row>
    <row r="490" spans="1:4">
      <c r="A490" t="s">
        <v>1010</v>
      </c>
      <c r="B490" t="s">
        <v>522</v>
      </c>
      <c r="C490" t="s">
        <v>1702</v>
      </c>
      <c r="D490" t="str">
        <f t="shared" si="7"/>
        <v>&lt;category&gt;&lt;pattern&gt;# FREAK FUCK #&lt;/pattern&gt;&lt;template&gt;&lt;srai&gt;sex&lt;/srai&gt;&lt;/template&gt;&lt;/category&gt;</v>
      </c>
    </row>
    <row r="491" spans="1:4">
      <c r="A491" t="s">
        <v>1011</v>
      </c>
      <c r="B491" t="s">
        <v>522</v>
      </c>
      <c r="C491" t="s">
        <v>1702</v>
      </c>
      <c r="D491" t="str">
        <f t="shared" si="7"/>
        <v>&lt;category&gt;&lt;pattern&gt;# FREAKFUCK #&lt;/pattern&gt;&lt;template&gt;&lt;srai&gt;sex&lt;/srai&gt;&lt;/template&gt;&lt;/category&gt;</v>
      </c>
    </row>
    <row r="492" spans="1:4">
      <c r="A492" t="s">
        <v>1012</v>
      </c>
      <c r="B492" t="s">
        <v>522</v>
      </c>
      <c r="C492" t="s">
        <v>1702</v>
      </c>
      <c r="D492" t="str">
        <f t="shared" si="7"/>
        <v>&lt;category&gt;&lt;pattern&gt;# FREAKY FUCKER #&lt;/pattern&gt;&lt;template&gt;&lt;srai&gt;sex&lt;/srai&gt;&lt;/template&gt;&lt;/category&gt;</v>
      </c>
    </row>
    <row r="493" spans="1:4">
      <c r="A493" t="s">
        <v>1013</v>
      </c>
      <c r="B493" t="s">
        <v>522</v>
      </c>
      <c r="C493" t="s">
        <v>1702</v>
      </c>
      <c r="D493" t="str">
        <f t="shared" si="7"/>
        <v>&lt;category&gt;&lt;pattern&gt;# FREAKYFUCKER #&lt;/pattern&gt;&lt;template&gt;&lt;srai&gt;sex&lt;/srai&gt;&lt;/template&gt;&lt;/category&gt;</v>
      </c>
    </row>
    <row r="494" spans="1:4">
      <c r="A494" t="s">
        <v>1014</v>
      </c>
      <c r="B494" t="s">
        <v>522</v>
      </c>
      <c r="C494" t="s">
        <v>1702</v>
      </c>
      <c r="D494" t="str">
        <f t="shared" si="7"/>
        <v>&lt;category&gt;&lt;pattern&gt;# FREE FUCK #&lt;/pattern&gt;&lt;template&gt;&lt;srai&gt;sex&lt;/srai&gt;&lt;/template&gt;&lt;/category&gt;</v>
      </c>
    </row>
    <row r="495" spans="1:4">
      <c r="A495" t="s">
        <v>1015</v>
      </c>
      <c r="B495" t="s">
        <v>522</v>
      </c>
      <c r="C495" t="s">
        <v>1702</v>
      </c>
      <c r="D495" t="str">
        <f t="shared" si="7"/>
        <v>&lt;category&gt;&lt;pattern&gt;# FREEFUCK #&lt;/pattern&gt;&lt;template&gt;&lt;srai&gt;sex&lt;/srai&gt;&lt;/template&gt;&lt;/category&gt;</v>
      </c>
    </row>
    <row r="496" spans="1:4">
      <c r="A496" t="s">
        <v>1016</v>
      </c>
      <c r="B496" t="s">
        <v>522</v>
      </c>
      <c r="C496" t="s">
        <v>1702</v>
      </c>
      <c r="D496" t="str">
        <f t="shared" si="7"/>
        <v>&lt;category&gt;&lt;pattern&gt;# FUCKA #&lt;/pattern&gt;&lt;template&gt;&lt;srai&gt;sex&lt;/srai&gt;&lt;/template&gt;&lt;/category&gt;</v>
      </c>
    </row>
    <row r="497" spans="1:4">
      <c r="A497" t="s">
        <v>1017</v>
      </c>
      <c r="B497" t="s">
        <v>522</v>
      </c>
      <c r="C497" t="s">
        <v>1702</v>
      </c>
      <c r="D497" t="str">
        <f t="shared" si="7"/>
        <v>&lt;category&gt;&lt;pattern&gt;# FUCKABLE #&lt;/pattern&gt;&lt;template&gt;&lt;srai&gt;sex&lt;/srai&gt;&lt;/template&gt;&lt;/category&gt;</v>
      </c>
    </row>
    <row r="498" spans="1:4">
      <c r="A498" t="s">
        <v>1018</v>
      </c>
      <c r="B498" t="s">
        <v>522</v>
      </c>
      <c r="C498" t="s">
        <v>1702</v>
      </c>
      <c r="D498" t="str">
        <f t="shared" si="7"/>
        <v>&lt;category&gt;&lt;pattern&gt;# FUCKBAG #&lt;/pattern&gt;&lt;template&gt;&lt;srai&gt;sex&lt;/srai&gt;&lt;/template&gt;&lt;/category&gt;</v>
      </c>
    </row>
    <row r="499" spans="1:4">
      <c r="A499" t="s">
        <v>1019</v>
      </c>
      <c r="B499" t="s">
        <v>522</v>
      </c>
      <c r="C499" t="s">
        <v>1702</v>
      </c>
      <c r="D499" t="str">
        <f t="shared" si="7"/>
        <v>&lt;category&gt;&lt;pattern&gt;# FUCKBUDDY #&lt;/pattern&gt;&lt;template&gt;&lt;srai&gt;sex&lt;/srai&gt;&lt;/template&gt;&lt;/category&gt;</v>
      </c>
    </row>
    <row r="500" spans="1:4">
      <c r="A500" t="s">
        <v>1020</v>
      </c>
      <c r="B500" t="s">
        <v>522</v>
      </c>
      <c r="C500" t="s">
        <v>1702</v>
      </c>
      <c r="D500" t="str">
        <f t="shared" si="7"/>
        <v>&lt;category&gt;&lt;pattern&gt;# FUCKEDUP #&lt;/pattern&gt;&lt;template&gt;&lt;srai&gt;sex&lt;/srai&gt;&lt;/template&gt;&lt;/category&gt;</v>
      </c>
    </row>
    <row r="501" spans="1:4">
      <c r="A501" t="s">
        <v>1021</v>
      </c>
      <c r="B501" t="s">
        <v>522</v>
      </c>
      <c r="C501" t="s">
        <v>1702</v>
      </c>
      <c r="D501" t="str">
        <f t="shared" si="7"/>
        <v>&lt;category&gt;&lt;pattern&gt;# FUCKER #&lt;/pattern&gt;&lt;template&gt;&lt;srai&gt;sex&lt;/srai&gt;&lt;/template&gt;&lt;/category&gt;</v>
      </c>
    </row>
    <row r="502" spans="1:4">
      <c r="A502" t="s">
        <v>1022</v>
      </c>
      <c r="B502" t="s">
        <v>522</v>
      </c>
      <c r="C502" t="s">
        <v>1702</v>
      </c>
      <c r="D502" t="str">
        <f t="shared" si="7"/>
        <v>&lt;category&gt;&lt;pattern&gt;# FUCKERS #&lt;/pattern&gt;&lt;template&gt;&lt;srai&gt;sex&lt;/srai&gt;&lt;/template&gt;&lt;/category&gt;</v>
      </c>
    </row>
    <row r="503" spans="1:4">
      <c r="A503" t="s">
        <v>1023</v>
      </c>
      <c r="B503" t="s">
        <v>522</v>
      </c>
      <c r="C503" t="s">
        <v>1702</v>
      </c>
      <c r="D503" t="str">
        <f t="shared" si="7"/>
        <v>&lt;category&gt;&lt;pattern&gt;# FUCKFACE #&lt;/pattern&gt;&lt;template&gt;&lt;srai&gt;sex&lt;/srai&gt;&lt;/template&gt;&lt;/category&gt;</v>
      </c>
    </row>
    <row r="504" spans="1:4">
      <c r="A504" t="s">
        <v>1024</v>
      </c>
      <c r="B504" t="s">
        <v>522</v>
      </c>
      <c r="C504" t="s">
        <v>1702</v>
      </c>
      <c r="D504" t="str">
        <f t="shared" si="7"/>
        <v>&lt;category&gt;&lt;pattern&gt;# FUCKFEST #&lt;/pattern&gt;&lt;template&gt;&lt;srai&gt;sex&lt;/srai&gt;&lt;/template&gt;&lt;/category&gt;</v>
      </c>
    </row>
    <row r="505" spans="1:4">
      <c r="A505" t="s">
        <v>1025</v>
      </c>
      <c r="B505" t="s">
        <v>522</v>
      </c>
      <c r="C505" t="s">
        <v>1702</v>
      </c>
      <c r="D505" t="str">
        <f t="shared" si="7"/>
        <v>&lt;category&gt;&lt;pattern&gt;# FUCKFREAK #&lt;/pattern&gt;&lt;template&gt;&lt;srai&gt;sex&lt;/srai&gt;&lt;/template&gt;&lt;/category&gt;</v>
      </c>
    </row>
    <row r="506" spans="1:4">
      <c r="A506" t="s">
        <v>1026</v>
      </c>
      <c r="B506" t="s">
        <v>522</v>
      </c>
      <c r="C506" t="s">
        <v>1702</v>
      </c>
      <c r="D506" t="str">
        <f t="shared" si="7"/>
        <v>&lt;category&gt;&lt;pattern&gt;# FUCKFRIEND #&lt;/pattern&gt;&lt;template&gt;&lt;srai&gt;sex&lt;/srai&gt;&lt;/template&gt;&lt;/category&gt;</v>
      </c>
    </row>
    <row r="507" spans="1:4">
      <c r="A507" t="s">
        <v>1027</v>
      </c>
      <c r="B507" t="s">
        <v>522</v>
      </c>
      <c r="C507" t="s">
        <v>1702</v>
      </c>
      <c r="D507" t="str">
        <f t="shared" si="7"/>
        <v>&lt;category&gt;&lt;pattern&gt;# FUCKHEAD #&lt;/pattern&gt;&lt;template&gt;&lt;srai&gt;sex&lt;/srai&gt;&lt;/template&gt;&lt;/category&gt;</v>
      </c>
    </row>
    <row r="508" spans="1:4">
      <c r="A508" t="s">
        <v>1028</v>
      </c>
      <c r="B508" t="s">
        <v>522</v>
      </c>
      <c r="C508" t="s">
        <v>1702</v>
      </c>
      <c r="D508" t="str">
        <f t="shared" si="7"/>
        <v>&lt;category&gt;&lt;pattern&gt;# FUCKHER #&lt;/pattern&gt;&lt;template&gt;&lt;srai&gt;sex&lt;/srai&gt;&lt;/template&gt;&lt;/category&gt;</v>
      </c>
    </row>
    <row r="509" spans="1:4">
      <c r="A509" t="s">
        <v>1029</v>
      </c>
      <c r="B509" t="s">
        <v>522</v>
      </c>
      <c r="C509" t="s">
        <v>1702</v>
      </c>
      <c r="D509" t="str">
        <f t="shared" si="7"/>
        <v>&lt;category&gt;&lt;pattern&gt;# FUCKIN #&lt;/pattern&gt;&lt;template&gt;&lt;srai&gt;sex&lt;/srai&gt;&lt;/template&gt;&lt;/category&gt;</v>
      </c>
    </row>
    <row r="510" spans="1:4">
      <c r="A510" t="s">
        <v>1030</v>
      </c>
      <c r="B510" t="s">
        <v>522</v>
      </c>
      <c r="C510" t="s">
        <v>1702</v>
      </c>
      <c r="D510" t="str">
        <f t="shared" si="7"/>
        <v>&lt;category&gt;&lt;pattern&gt;# FUCKIN A #&lt;/pattern&gt;&lt;template&gt;&lt;srai&gt;sex&lt;/srai&gt;&lt;/template&gt;&lt;/category&gt;</v>
      </c>
    </row>
    <row r="511" spans="1:4">
      <c r="A511" t="s">
        <v>1031</v>
      </c>
      <c r="B511" t="s">
        <v>522</v>
      </c>
      <c r="C511" t="s">
        <v>1702</v>
      </c>
      <c r="D511" t="str">
        <f t="shared" si="7"/>
        <v>&lt;category&gt;&lt;pattern&gt;# FUCKIN NUTS #&lt;/pattern&gt;&lt;template&gt;&lt;srai&gt;sex&lt;/srai&gt;&lt;/template&gt;&lt;/category&gt;</v>
      </c>
    </row>
    <row r="512" spans="1:4">
      <c r="A512" t="s">
        <v>1032</v>
      </c>
      <c r="B512" t="s">
        <v>522</v>
      </c>
      <c r="C512" t="s">
        <v>1702</v>
      </c>
      <c r="D512" t="str">
        <f t="shared" si="7"/>
        <v>&lt;category&gt;&lt;pattern&gt;# FUCKIN RIGHT #&lt;/pattern&gt;&lt;template&gt;&lt;srai&gt;sex&lt;/srai&gt;&lt;/template&gt;&lt;/category&gt;</v>
      </c>
    </row>
    <row r="513" spans="1:4">
      <c r="A513" t="s">
        <v>1033</v>
      </c>
      <c r="B513" t="s">
        <v>522</v>
      </c>
      <c r="C513" t="s">
        <v>1702</v>
      </c>
      <c r="D513" t="str">
        <f t="shared" si="7"/>
        <v>&lt;category&gt;&lt;pattern&gt;# FUCKINA #&lt;/pattern&gt;&lt;template&gt;&lt;srai&gt;sex&lt;/srai&gt;&lt;/template&gt;&lt;/category&gt;</v>
      </c>
    </row>
    <row r="514" spans="1:4">
      <c r="A514" t="s">
        <v>1034</v>
      </c>
      <c r="B514" t="s">
        <v>522</v>
      </c>
      <c r="C514" t="s">
        <v>1702</v>
      </c>
      <c r="D514" t="str">
        <f t="shared" si="7"/>
        <v>&lt;category&gt;&lt;pattern&gt;# FUCKING A #&lt;/pattern&gt;&lt;template&gt;&lt;srai&gt;sex&lt;/srai&gt;&lt;/template&gt;&lt;/category&gt;</v>
      </c>
    </row>
    <row r="515" spans="1:4">
      <c r="A515" t="s">
        <v>1035</v>
      </c>
      <c r="B515" t="s">
        <v>522</v>
      </c>
      <c r="C515" t="s">
        <v>1702</v>
      </c>
      <c r="D515" t="str">
        <f t="shared" ref="D515:D578" si="8">"&lt;category&gt;&lt;pattern&gt;" &amp; A515 &amp; "&lt;/pattern&gt;&lt;template&gt;&lt;srai&gt;" &amp; C515 &amp; "&lt;/srai&gt;&lt;/template&gt;&lt;/category&gt;"</f>
        <v>&lt;category&gt;&lt;pattern&gt;# FUCKING BITCH #&lt;/pattern&gt;&lt;template&gt;&lt;srai&gt;sex&lt;/srai&gt;&lt;/template&gt;&lt;/category&gt;</v>
      </c>
    </row>
    <row r="516" spans="1:4">
      <c r="A516" t="s">
        <v>1036</v>
      </c>
      <c r="B516" t="s">
        <v>522</v>
      </c>
      <c r="C516" t="s">
        <v>1702</v>
      </c>
      <c r="D516" t="str">
        <f t="shared" si="8"/>
        <v>&lt;category&gt;&lt;pattern&gt;# FUCKING NUTS #&lt;/pattern&gt;&lt;template&gt;&lt;srai&gt;sex&lt;/srai&gt;&lt;/template&gt;&lt;/category&gt;</v>
      </c>
    </row>
    <row r="517" spans="1:4">
      <c r="A517" t="s">
        <v>1037</v>
      </c>
      <c r="B517" t="s">
        <v>522</v>
      </c>
      <c r="C517" t="s">
        <v>1702</v>
      </c>
      <c r="D517" t="str">
        <f t="shared" si="8"/>
        <v>&lt;category&gt;&lt;pattern&gt;# FUCKINGBITCH #&lt;/pattern&gt;&lt;template&gt;&lt;srai&gt;sex&lt;/srai&gt;&lt;/template&gt;&lt;/category&gt;</v>
      </c>
    </row>
    <row r="518" spans="1:4">
      <c r="A518" t="s">
        <v>1038</v>
      </c>
      <c r="B518" t="s">
        <v>522</v>
      </c>
      <c r="C518" t="s">
        <v>1702</v>
      </c>
      <c r="D518" t="str">
        <f t="shared" si="8"/>
        <v>&lt;category&gt;&lt;pattern&gt;# FUCKINNUTS #&lt;/pattern&gt;&lt;template&gt;&lt;srai&gt;sex&lt;/srai&gt;&lt;/template&gt;&lt;/category&gt;</v>
      </c>
    </row>
    <row r="519" spans="1:4">
      <c r="A519" t="s">
        <v>1039</v>
      </c>
      <c r="B519" t="s">
        <v>522</v>
      </c>
      <c r="C519" t="s">
        <v>1702</v>
      </c>
      <c r="D519" t="str">
        <f t="shared" si="8"/>
        <v>&lt;category&gt;&lt;pattern&gt;# FUCKINRIGHT #&lt;/pattern&gt;&lt;template&gt;&lt;srai&gt;sex&lt;/srai&gt;&lt;/template&gt;&lt;/category&gt;</v>
      </c>
    </row>
    <row r="520" spans="1:4">
      <c r="A520" t="s">
        <v>1040</v>
      </c>
      <c r="B520" t="s">
        <v>522</v>
      </c>
      <c r="C520" t="s">
        <v>1702</v>
      </c>
      <c r="D520" t="str">
        <f t="shared" si="8"/>
        <v>&lt;category&gt;&lt;pattern&gt;# FUCKIT #&lt;/pattern&gt;&lt;template&gt;&lt;srai&gt;sex&lt;/srai&gt;&lt;/template&gt;&lt;/category&gt;</v>
      </c>
    </row>
    <row r="521" spans="1:4">
      <c r="A521" t="s">
        <v>1041</v>
      </c>
      <c r="B521" t="s">
        <v>522</v>
      </c>
      <c r="C521" t="s">
        <v>1702</v>
      </c>
      <c r="D521" t="str">
        <f t="shared" si="8"/>
        <v>&lt;category&gt;&lt;pattern&gt;# FUCKKNOB #&lt;/pattern&gt;&lt;template&gt;&lt;srai&gt;sex&lt;/srai&gt;&lt;/template&gt;&lt;/category&gt;</v>
      </c>
    </row>
    <row r="522" spans="1:4">
      <c r="A522" t="s">
        <v>1042</v>
      </c>
      <c r="B522" t="s">
        <v>522</v>
      </c>
      <c r="C522" t="s">
        <v>1702</v>
      </c>
      <c r="D522" t="str">
        <f t="shared" si="8"/>
        <v>&lt;category&gt;&lt;pattern&gt;# FUCKME #&lt;/pattern&gt;&lt;template&gt;&lt;srai&gt;sex&lt;/srai&gt;&lt;/template&gt;&lt;/category&gt;</v>
      </c>
    </row>
    <row r="523" spans="1:4">
      <c r="A523" t="s">
        <v>1043</v>
      </c>
      <c r="B523" t="s">
        <v>522</v>
      </c>
      <c r="C523" t="s">
        <v>1702</v>
      </c>
      <c r="D523" t="str">
        <f t="shared" si="8"/>
        <v>&lt;category&gt;&lt;pattern&gt;# FUCKMEHARD #&lt;/pattern&gt;&lt;template&gt;&lt;srai&gt;sex&lt;/srai&gt;&lt;/template&gt;&lt;/category&gt;</v>
      </c>
    </row>
    <row r="524" spans="1:4">
      <c r="A524" t="s">
        <v>1044</v>
      </c>
      <c r="B524" t="s">
        <v>522</v>
      </c>
      <c r="C524" t="s">
        <v>1702</v>
      </c>
      <c r="D524" t="str">
        <f t="shared" si="8"/>
        <v>&lt;category&gt;&lt;pattern&gt;# FUCKMONKEY #&lt;/pattern&gt;&lt;template&gt;&lt;srai&gt;sex&lt;/srai&gt;&lt;/template&gt;&lt;/category&gt;</v>
      </c>
    </row>
    <row r="525" spans="1:4">
      <c r="A525" t="s">
        <v>1045</v>
      </c>
      <c r="B525" t="s">
        <v>522</v>
      </c>
      <c r="C525" t="s">
        <v>1702</v>
      </c>
      <c r="D525" t="str">
        <f t="shared" si="8"/>
        <v>&lt;category&gt;&lt;pattern&gt;# FUCKOFF #&lt;/pattern&gt;&lt;template&gt;&lt;srai&gt;sex&lt;/srai&gt;&lt;/template&gt;&lt;/category&gt;</v>
      </c>
    </row>
    <row r="526" spans="1:4">
      <c r="A526" t="s">
        <v>1046</v>
      </c>
      <c r="B526" t="s">
        <v>522</v>
      </c>
      <c r="C526" t="s">
        <v>1702</v>
      </c>
      <c r="D526" t="str">
        <f t="shared" si="8"/>
        <v>&lt;category&gt;&lt;pattern&gt;# FUCKPIG #&lt;/pattern&gt;&lt;template&gt;&lt;srai&gt;sex&lt;/srai&gt;&lt;/template&gt;&lt;/category&gt;</v>
      </c>
    </row>
    <row r="527" spans="1:4">
      <c r="A527" t="s">
        <v>1047</v>
      </c>
      <c r="B527" t="s">
        <v>522</v>
      </c>
      <c r="C527" t="s">
        <v>1702</v>
      </c>
      <c r="D527" t="str">
        <f t="shared" si="8"/>
        <v>&lt;category&gt;&lt;pattern&gt;# FUCKWHORE #&lt;/pattern&gt;&lt;template&gt;&lt;srai&gt;sex&lt;/srai&gt;&lt;/template&gt;&lt;/category&gt;</v>
      </c>
    </row>
    <row r="528" spans="1:4">
      <c r="A528" t="s">
        <v>1048</v>
      </c>
      <c r="B528" t="s">
        <v>522</v>
      </c>
      <c r="C528" t="s">
        <v>1702</v>
      </c>
      <c r="D528" t="str">
        <f t="shared" si="8"/>
        <v>&lt;category&gt;&lt;pattern&gt;# FUCKYOU #&lt;/pattern&gt;&lt;template&gt;&lt;srai&gt;sex&lt;/srai&gt;&lt;/template&gt;&lt;/category&gt;</v>
      </c>
    </row>
    <row r="529" spans="1:4">
      <c r="A529" t="s">
        <v>1049</v>
      </c>
      <c r="B529" t="s">
        <v>522</v>
      </c>
      <c r="C529" t="s">
        <v>1702</v>
      </c>
      <c r="D529" t="str">
        <f t="shared" si="8"/>
        <v>&lt;category&gt;&lt;pattern&gt;# FUDGE PAKCERS #&lt;/pattern&gt;&lt;template&gt;&lt;srai&gt;sex&lt;/srai&gt;&lt;/template&gt;&lt;/category&gt;</v>
      </c>
    </row>
    <row r="530" spans="1:4">
      <c r="A530" t="s">
        <v>1050</v>
      </c>
      <c r="B530" t="s">
        <v>522</v>
      </c>
      <c r="C530" t="s">
        <v>1702</v>
      </c>
      <c r="D530" t="str">
        <f t="shared" si="8"/>
        <v>&lt;category&gt;&lt;pattern&gt;# FUN FUCK #&lt;/pattern&gt;&lt;template&gt;&lt;srai&gt;sex&lt;/srai&gt;&lt;/template&gt;&lt;/category&gt;</v>
      </c>
    </row>
    <row r="531" spans="1:4">
      <c r="A531" t="s">
        <v>1051</v>
      </c>
      <c r="B531" t="s">
        <v>522</v>
      </c>
      <c r="C531" t="s">
        <v>1702</v>
      </c>
      <c r="D531" t="str">
        <f t="shared" si="8"/>
        <v>&lt;category&gt;&lt;pattern&gt;# FUNFUCK #&lt;/pattern&gt;&lt;template&gt;&lt;srai&gt;sex&lt;/srai&gt;&lt;/template&gt;&lt;/category&gt;</v>
      </c>
    </row>
    <row r="532" spans="1:4">
      <c r="A532" t="s">
        <v>1052</v>
      </c>
      <c r="B532" t="s">
        <v>522</v>
      </c>
      <c r="C532" t="s">
        <v>1702</v>
      </c>
      <c r="D532" t="str">
        <f t="shared" si="8"/>
        <v>&lt;category&gt;&lt;pattern&gt;# FUUCK #&lt;/pattern&gt;&lt;template&gt;&lt;srai&gt;sex&lt;/srai&gt;&lt;/template&gt;&lt;/category&gt;</v>
      </c>
    </row>
    <row r="533" spans="1:4">
      <c r="A533" t="s">
        <v>1053</v>
      </c>
      <c r="B533" t="s">
        <v>522</v>
      </c>
      <c r="C533" t="s">
        <v>1702</v>
      </c>
      <c r="D533" t="str">
        <f t="shared" si="8"/>
        <v>&lt;category&gt;&lt;pattern&gt;# G UNIT #&lt;/pattern&gt;&lt;template&gt;&lt;srai&gt;sex&lt;/srai&gt;&lt;/template&gt;&lt;/category&gt;</v>
      </c>
    </row>
    <row r="534" spans="1:4">
      <c r="A534" t="s">
        <v>1054</v>
      </c>
      <c r="B534" t="s">
        <v>522</v>
      </c>
      <c r="C534" t="s">
        <v>1702</v>
      </c>
      <c r="D534" t="str">
        <f t="shared" si="8"/>
        <v>&lt;category&gt;&lt;pattern&gt;# GANG BANG #&lt;/pattern&gt;&lt;template&gt;&lt;srai&gt;sex&lt;/srai&gt;&lt;/template&gt;&lt;/category&gt;</v>
      </c>
    </row>
    <row r="535" spans="1:4">
      <c r="A535" t="s">
        <v>1055</v>
      </c>
      <c r="B535" t="s">
        <v>522</v>
      </c>
      <c r="C535" t="s">
        <v>1702</v>
      </c>
      <c r="D535" t="str">
        <f t="shared" si="8"/>
        <v>&lt;category&gt;&lt;pattern&gt;# GANG BANGER #&lt;/pattern&gt;&lt;template&gt;&lt;srai&gt;sex&lt;/srai&gt;&lt;/template&gt;&lt;/category&gt;</v>
      </c>
    </row>
    <row r="536" spans="1:4">
      <c r="A536" t="s">
        <v>1056</v>
      </c>
      <c r="B536" t="s">
        <v>522</v>
      </c>
      <c r="C536" t="s">
        <v>1702</v>
      </c>
      <c r="D536" t="str">
        <f t="shared" si="8"/>
        <v>&lt;category&gt;&lt;pattern&gt;# GANGBANG #&lt;/pattern&gt;&lt;template&gt;&lt;srai&gt;sex&lt;/srai&gt;&lt;/template&gt;&lt;/category&gt;</v>
      </c>
    </row>
    <row r="537" spans="1:4">
      <c r="A537" t="s">
        <v>1057</v>
      </c>
      <c r="B537" t="s">
        <v>522</v>
      </c>
      <c r="C537" t="s">
        <v>1702</v>
      </c>
      <c r="D537" t="str">
        <f t="shared" si="8"/>
        <v>&lt;category&gt;&lt;pattern&gt;# GANGBANGER #&lt;/pattern&gt;&lt;template&gt;&lt;srai&gt;sex&lt;/srai&gt;&lt;/template&gt;&lt;/category&gt;</v>
      </c>
    </row>
    <row r="538" spans="1:4">
      <c r="A538" t="s">
        <v>1058</v>
      </c>
      <c r="B538" t="s">
        <v>522</v>
      </c>
      <c r="C538" t="s">
        <v>1702</v>
      </c>
      <c r="D538" t="str">
        <f t="shared" si="8"/>
        <v>&lt;category&gt;&lt;pattern&gt;# GAY ASS #&lt;/pattern&gt;&lt;template&gt;&lt;srai&gt;sex&lt;/srai&gt;&lt;/template&gt;&lt;/category&gt;</v>
      </c>
    </row>
    <row r="539" spans="1:4">
      <c r="A539" t="s">
        <v>1059</v>
      </c>
      <c r="B539" t="s">
        <v>522</v>
      </c>
      <c r="C539" t="s">
        <v>1702</v>
      </c>
      <c r="D539" t="str">
        <f t="shared" si="8"/>
        <v>&lt;category&gt;&lt;pattern&gt;# GAY MUTHA FUCKIN QUEER #&lt;/pattern&gt;&lt;template&gt;&lt;srai&gt;sex&lt;/srai&gt;&lt;/template&gt;&lt;/category&gt;</v>
      </c>
    </row>
    <row r="540" spans="1:4">
      <c r="A540" t="s">
        <v>1060</v>
      </c>
      <c r="B540" t="s">
        <v>522</v>
      </c>
      <c r="C540" t="s">
        <v>1702</v>
      </c>
      <c r="D540" t="str">
        <f t="shared" si="8"/>
        <v>&lt;category&gt;&lt;pattern&gt;# GAY PRIDE #&lt;/pattern&gt;&lt;template&gt;&lt;srai&gt;sex&lt;/srai&gt;&lt;/template&gt;&lt;/category&gt;</v>
      </c>
    </row>
    <row r="541" spans="1:4">
      <c r="A541" t="s">
        <v>1061</v>
      </c>
      <c r="B541" t="s">
        <v>522</v>
      </c>
      <c r="C541" t="s">
        <v>1702</v>
      </c>
      <c r="D541" t="str">
        <f t="shared" si="8"/>
        <v>&lt;category&gt;&lt;pattern&gt;# GAYMUTHAFUCKINWHORE #&lt;/pattern&gt;&lt;template&gt;&lt;srai&gt;sex&lt;/srai&gt;&lt;/template&gt;&lt;/category&gt;</v>
      </c>
    </row>
    <row r="542" spans="1:4">
      <c r="A542" t="s">
        <v>1062</v>
      </c>
      <c r="B542" t="s">
        <v>522</v>
      </c>
      <c r="C542" t="s">
        <v>1702</v>
      </c>
      <c r="D542" t="str">
        <f t="shared" si="8"/>
        <v>&lt;category&gt;&lt;pattern&gt;# GENITAL #&lt;/pattern&gt;&lt;template&gt;&lt;srai&gt;sex&lt;/srai&gt;&lt;/template&gt;&lt;/category&gt;</v>
      </c>
    </row>
    <row r="543" spans="1:4">
      <c r="A543" t="s">
        <v>1063</v>
      </c>
      <c r="B543" t="s">
        <v>522</v>
      </c>
      <c r="C543" t="s">
        <v>1702</v>
      </c>
      <c r="D543" t="str">
        <f t="shared" si="8"/>
        <v>&lt;category&gt;&lt;pattern&gt;# GET IT ON #&lt;/pattern&gt;&lt;template&gt;&lt;srai&gt;sex&lt;/srai&gt;&lt;/template&gt;&lt;/category&gt;</v>
      </c>
    </row>
    <row r="544" spans="1:4">
      <c r="A544" t="s">
        <v>1064</v>
      </c>
      <c r="B544" t="s">
        <v>522</v>
      </c>
      <c r="C544" t="s">
        <v>1702</v>
      </c>
      <c r="D544" t="str">
        <f t="shared" si="8"/>
        <v>&lt;category&gt;&lt;pattern&gt;# GETITON #&lt;/pattern&gt;&lt;template&gt;&lt;srai&gt;sex&lt;/srai&gt;&lt;/template&gt;&lt;/category&gt;</v>
      </c>
    </row>
    <row r="545" spans="1:4">
      <c r="A545" t="s">
        <v>1065</v>
      </c>
      <c r="B545" t="s">
        <v>522</v>
      </c>
      <c r="C545" t="s">
        <v>1702</v>
      </c>
      <c r="D545" t="str">
        <f t="shared" si="8"/>
        <v>&lt;category&gt;&lt;pattern&gt;# GIEHN #&lt;/pattern&gt;&lt;template&gt;&lt;srai&gt;sex&lt;/srai&gt;&lt;/template&gt;&lt;/category&gt;</v>
      </c>
    </row>
    <row r="546" spans="1:4">
      <c r="A546" t="s">
        <v>1066</v>
      </c>
      <c r="B546" t="s">
        <v>522</v>
      </c>
      <c r="C546" t="s">
        <v>1702</v>
      </c>
      <c r="D546" t="str">
        <f t="shared" si="8"/>
        <v>&lt;category&gt;&lt;pattern&gt;# GIVE HEAD #&lt;/pattern&gt;&lt;template&gt;&lt;srai&gt;sex&lt;/srai&gt;&lt;/template&gt;&lt;/category&gt;</v>
      </c>
    </row>
    <row r="547" spans="1:4">
      <c r="A547" t="s">
        <v>1067</v>
      </c>
      <c r="B547" t="s">
        <v>522</v>
      </c>
      <c r="C547" t="s">
        <v>1702</v>
      </c>
      <c r="D547" t="str">
        <f t="shared" si="8"/>
        <v>&lt;category&gt;&lt;pattern&gt;# GIVEHEAD #&lt;/pattern&gt;&lt;template&gt;&lt;srai&gt;sex&lt;/srai&gt;&lt;/template&gt;&lt;/category&gt;</v>
      </c>
    </row>
    <row r="548" spans="1:4">
      <c r="A548" t="s">
        <v>1068</v>
      </c>
      <c r="B548" t="s">
        <v>522</v>
      </c>
      <c r="C548" t="s">
        <v>1702</v>
      </c>
      <c r="D548" t="str">
        <f t="shared" si="8"/>
        <v>&lt;category&gt;&lt;pattern&gt;# GLAZED DONUT #&lt;/pattern&gt;&lt;template&gt;&lt;srai&gt;sex&lt;/srai&gt;&lt;/template&gt;&lt;/category&gt;</v>
      </c>
    </row>
    <row r="549" spans="1:4">
      <c r="A549" t="s">
        <v>1069</v>
      </c>
      <c r="B549" t="s">
        <v>522</v>
      </c>
      <c r="C549" t="s">
        <v>1702</v>
      </c>
      <c r="D549" t="str">
        <f t="shared" si="8"/>
        <v>&lt;category&gt;&lt;pattern&gt;# GLAZEDDONUT #&lt;/pattern&gt;&lt;template&gt;&lt;srai&gt;sex&lt;/srai&gt;&lt;/template&gt;&lt;/category&gt;</v>
      </c>
    </row>
    <row r="550" spans="1:4">
      <c r="A550" t="s">
        <v>1070</v>
      </c>
      <c r="B550" t="s">
        <v>522</v>
      </c>
      <c r="C550" t="s">
        <v>1702</v>
      </c>
      <c r="D550" t="str">
        <f t="shared" si="8"/>
        <v>&lt;category&gt;&lt;pattern&gt;# GO TO HELL #&lt;/pattern&gt;&lt;template&gt;&lt;srai&gt;sex&lt;/srai&gt;&lt;/template&gt;&lt;/category&gt;</v>
      </c>
    </row>
    <row r="551" spans="1:4">
      <c r="A551" t="s">
        <v>1071</v>
      </c>
      <c r="B551" t="s">
        <v>522</v>
      </c>
      <c r="C551" t="s">
        <v>1702</v>
      </c>
      <c r="D551" t="str">
        <f t="shared" si="8"/>
        <v>&lt;category&gt;&lt;pattern&gt;# GOD DAMED MUTHA FUCKA #&lt;/pattern&gt;&lt;template&gt;&lt;srai&gt;sex&lt;/srai&gt;&lt;/template&gt;&lt;/category&gt;</v>
      </c>
    </row>
    <row r="552" spans="1:4">
      <c r="A552" t="s">
        <v>1072</v>
      </c>
      <c r="B552" t="s">
        <v>522</v>
      </c>
      <c r="C552" t="s">
        <v>1702</v>
      </c>
      <c r="D552" t="str">
        <f t="shared" si="8"/>
        <v>&lt;category&gt;&lt;pattern&gt;# GOD DAMIT #&lt;/pattern&gt;&lt;template&gt;&lt;srai&gt;sex&lt;/srai&gt;&lt;/template&gt;&lt;/category&gt;</v>
      </c>
    </row>
    <row r="553" spans="1:4">
      <c r="A553" t="s">
        <v>1073</v>
      </c>
      <c r="B553" t="s">
        <v>522</v>
      </c>
      <c r="C553" t="s">
        <v>1702</v>
      </c>
      <c r="D553" t="str">
        <f t="shared" si="8"/>
        <v>&lt;category&gt;&lt;pattern&gt;# GOD DAMN #&lt;/pattern&gt;&lt;template&gt;&lt;srai&gt;sex&lt;/srai&gt;&lt;/template&gt;&lt;/category&gt;</v>
      </c>
    </row>
    <row r="554" spans="1:4">
      <c r="A554" t="s">
        <v>1074</v>
      </c>
      <c r="B554" t="s">
        <v>522</v>
      </c>
      <c r="C554" t="s">
        <v>1702</v>
      </c>
      <c r="D554" t="str">
        <f t="shared" si="8"/>
        <v>&lt;category&gt;&lt;pattern&gt;# GOD DAMNED #&lt;/pattern&gt;&lt;template&gt;&lt;srai&gt;sex&lt;/srai&gt;&lt;/template&gt;&lt;/category&gt;</v>
      </c>
    </row>
    <row r="555" spans="1:4">
      <c r="A555" t="s">
        <v>1075</v>
      </c>
      <c r="B555" t="s">
        <v>522</v>
      </c>
      <c r="C555" t="s">
        <v>1702</v>
      </c>
      <c r="D555" t="str">
        <f t="shared" si="8"/>
        <v>&lt;category&gt;&lt;pattern&gt;# GOD MANIT #&lt;/pattern&gt;&lt;template&gt;&lt;srai&gt;sex&lt;/srai&gt;&lt;/template&gt;&lt;/category&gt;</v>
      </c>
    </row>
    <row r="556" spans="1:4">
      <c r="A556" t="s">
        <v>1076</v>
      </c>
      <c r="B556" t="s">
        <v>522</v>
      </c>
      <c r="C556" t="s">
        <v>1702</v>
      </c>
      <c r="D556" t="str">
        <f t="shared" si="8"/>
        <v>&lt;category&gt;&lt;pattern&gt;# GODDAMIT #&lt;/pattern&gt;&lt;template&gt;&lt;srai&gt;sex&lt;/srai&gt;&lt;/template&gt;&lt;/category&gt;</v>
      </c>
    </row>
    <row r="557" spans="1:4">
      <c r="A557" t="s">
        <v>1077</v>
      </c>
      <c r="B557" t="s">
        <v>522</v>
      </c>
      <c r="C557" t="s">
        <v>1702</v>
      </c>
      <c r="D557" t="str">
        <f t="shared" si="8"/>
        <v>&lt;category&gt;&lt;pattern&gt;# GODDAMN #&lt;/pattern&gt;&lt;template&gt;&lt;srai&gt;sex&lt;/srai&gt;&lt;/template&gt;&lt;/category&gt;</v>
      </c>
    </row>
    <row r="558" spans="1:4">
      <c r="A558" t="s">
        <v>1078</v>
      </c>
      <c r="B558" t="s">
        <v>522</v>
      </c>
      <c r="C558" t="s">
        <v>1702</v>
      </c>
      <c r="D558" t="str">
        <f t="shared" si="8"/>
        <v>&lt;category&gt;&lt;pattern&gt;# GODDAMNED #&lt;/pattern&gt;&lt;template&gt;&lt;srai&gt;sex&lt;/srai&gt;&lt;/template&gt;&lt;/category&gt;</v>
      </c>
    </row>
    <row r="559" spans="1:4">
      <c r="A559" t="s">
        <v>1079</v>
      </c>
      <c r="B559" t="s">
        <v>522</v>
      </c>
      <c r="C559" t="s">
        <v>1702</v>
      </c>
      <c r="D559" t="str">
        <f t="shared" si="8"/>
        <v>&lt;category&gt;&lt;pattern&gt;# GODDAMNES #&lt;/pattern&gt;&lt;template&gt;&lt;srai&gt;sex&lt;/srai&gt;&lt;/template&gt;&lt;/category&gt;</v>
      </c>
    </row>
    <row r="560" spans="1:4">
      <c r="A560" t="s">
        <v>1080</v>
      </c>
      <c r="B560" t="s">
        <v>522</v>
      </c>
      <c r="C560" t="s">
        <v>1702</v>
      </c>
      <c r="D560" t="str">
        <f t="shared" si="8"/>
        <v>&lt;category&gt;&lt;pattern&gt;# GODDAMNIT #&lt;/pattern&gt;&lt;template&gt;&lt;srai&gt;sex&lt;/srai&gt;&lt;/template&gt;&lt;/category&gt;</v>
      </c>
    </row>
    <row r="561" spans="1:4">
      <c r="A561" t="s">
        <v>1081</v>
      </c>
      <c r="B561" t="s">
        <v>522</v>
      </c>
      <c r="C561" t="s">
        <v>1702</v>
      </c>
      <c r="D561" t="str">
        <f t="shared" si="8"/>
        <v>&lt;category&gt;&lt;pattern&gt;# GODDAMNMUTHAFUCKER #&lt;/pattern&gt;&lt;template&gt;&lt;srai&gt;sex&lt;/srai&gt;&lt;/template&gt;&lt;/category&gt;</v>
      </c>
    </row>
    <row r="562" spans="1:4">
      <c r="A562" t="s">
        <v>1082</v>
      </c>
      <c r="B562" t="s">
        <v>522</v>
      </c>
      <c r="C562" t="s">
        <v>1702</v>
      </c>
      <c r="D562" t="str">
        <f t="shared" si="8"/>
        <v>&lt;category&gt;&lt;pattern&gt;# GONORREHEA #&lt;/pattern&gt;&lt;template&gt;&lt;srai&gt;sex&lt;/srai&gt;&lt;/template&gt;&lt;/category&gt;</v>
      </c>
    </row>
    <row r="563" spans="1:4">
      <c r="A563" t="s">
        <v>1083</v>
      </c>
      <c r="B563" t="s">
        <v>522</v>
      </c>
      <c r="C563" t="s">
        <v>1702</v>
      </c>
      <c r="D563" t="str">
        <f t="shared" si="8"/>
        <v>&lt;category&gt;&lt;pattern&gt;# GONZAGAS #&lt;/pattern&gt;&lt;template&gt;&lt;srai&gt;sex&lt;/srai&gt;&lt;/template&gt;&lt;/category&gt;</v>
      </c>
    </row>
    <row r="564" spans="1:4">
      <c r="A564" t="s">
        <v>1084</v>
      </c>
      <c r="B564" t="s">
        <v>522</v>
      </c>
      <c r="C564" t="s">
        <v>1702</v>
      </c>
      <c r="D564" t="str">
        <f t="shared" si="8"/>
        <v>&lt;category&gt;&lt;pattern&gt;# GOOK #&lt;/pattern&gt;&lt;template&gt;&lt;srai&gt;sex&lt;/srai&gt;&lt;/template&gt;&lt;/category&gt;</v>
      </c>
    </row>
    <row r="565" spans="1:4">
      <c r="A565" t="s">
        <v>1085</v>
      </c>
      <c r="B565" t="s">
        <v>522</v>
      </c>
      <c r="C565" t="s">
        <v>1702</v>
      </c>
      <c r="D565" t="str">
        <f t="shared" si="8"/>
        <v>&lt;category&gt;&lt;pattern&gt;# GOT JESUS #&lt;/pattern&gt;&lt;template&gt;&lt;srai&gt;sex&lt;/srai&gt;&lt;/template&gt;&lt;/category&gt;</v>
      </c>
    </row>
    <row r="566" spans="1:4">
      <c r="A566" t="s">
        <v>1086</v>
      </c>
      <c r="B566" t="s">
        <v>522</v>
      </c>
      <c r="C566" t="s">
        <v>1702</v>
      </c>
      <c r="D566" t="str">
        <f t="shared" si="8"/>
        <v>&lt;category&gt;&lt;pattern&gt;# GOT2HAVEIT #&lt;/pattern&gt;&lt;template&gt;&lt;srai&gt;sex&lt;/srai&gt;&lt;/template&gt;&lt;/category&gt;</v>
      </c>
    </row>
    <row r="567" spans="1:4">
      <c r="A567" t="s">
        <v>1087</v>
      </c>
      <c r="B567" t="s">
        <v>522</v>
      </c>
      <c r="C567" t="s">
        <v>1702</v>
      </c>
      <c r="D567" t="str">
        <f t="shared" si="8"/>
        <v>&lt;category&gt;&lt;pattern&gt;# GOTOHELL #&lt;/pattern&gt;&lt;template&gt;&lt;srai&gt;sex&lt;/srai&gt;&lt;/template&gt;&lt;/category&gt;</v>
      </c>
    </row>
    <row r="568" spans="1:4">
      <c r="A568" t="s">
        <v>1088</v>
      </c>
      <c r="B568" t="s">
        <v>522</v>
      </c>
      <c r="C568" t="s">
        <v>1702</v>
      </c>
      <c r="D568" t="str">
        <f t="shared" si="8"/>
        <v>&lt;category&gt;&lt;pattern&gt;# HAND JOB #&lt;/pattern&gt;&lt;template&gt;&lt;srai&gt;sex&lt;/srai&gt;&lt;/template&gt;&lt;/category&gt;</v>
      </c>
    </row>
    <row r="569" spans="1:4">
      <c r="A569" t="s">
        <v>1089</v>
      </c>
      <c r="B569" t="s">
        <v>522</v>
      </c>
      <c r="C569" t="s">
        <v>1702</v>
      </c>
      <c r="D569" t="str">
        <f t="shared" si="8"/>
        <v>&lt;category&gt;&lt;pattern&gt;# HANDJOB #&lt;/pattern&gt;&lt;template&gt;&lt;srai&gt;sex&lt;/srai&gt;&lt;/template&gt;&lt;/category&gt;</v>
      </c>
    </row>
    <row r="570" spans="1:4">
      <c r="A570" t="s">
        <v>1090</v>
      </c>
      <c r="B570" t="s">
        <v>522</v>
      </c>
      <c r="C570" t="s">
        <v>1702</v>
      </c>
      <c r="D570" t="str">
        <f t="shared" si="8"/>
        <v>&lt;category&gt;&lt;pattern&gt;# HARD ON #&lt;/pattern&gt;&lt;template&gt;&lt;srai&gt;sex&lt;/srai&gt;&lt;/template&gt;&lt;/category&gt;</v>
      </c>
    </row>
    <row r="571" spans="1:4">
      <c r="A571" t="s">
        <v>1091</v>
      </c>
      <c r="B571" t="s">
        <v>522</v>
      </c>
      <c r="C571" t="s">
        <v>1702</v>
      </c>
      <c r="D571" t="str">
        <f t="shared" si="8"/>
        <v>&lt;category&gt;&lt;pattern&gt;# HARDER #&lt;/pattern&gt;&lt;template&gt;&lt;srai&gt;sex&lt;/srai&gt;&lt;/template&gt;&lt;/category&gt;</v>
      </c>
    </row>
    <row r="572" spans="1:4">
      <c r="A572" t="s">
        <v>1092</v>
      </c>
      <c r="B572" t="s">
        <v>522</v>
      </c>
      <c r="C572" t="s">
        <v>1702</v>
      </c>
      <c r="D572" t="str">
        <f t="shared" si="8"/>
        <v>&lt;category&gt;&lt;pattern&gt;# HARDON #&lt;/pattern&gt;&lt;template&gt;&lt;srai&gt;sex&lt;/srai&gt;&lt;/template&gt;&lt;/category&gt;</v>
      </c>
    </row>
    <row r="573" spans="1:4">
      <c r="A573" t="s">
        <v>1093</v>
      </c>
      <c r="B573" t="s">
        <v>522</v>
      </c>
      <c r="C573" t="s">
        <v>1702</v>
      </c>
      <c r="D573" t="str">
        <f t="shared" si="8"/>
        <v>&lt;category&gt;&lt;pattern&gt;# HAREM #&lt;/pattern&gt;&lt;template&gt;&lt;srai&gt;sex&lt;/srai&gt;&lt;/template&gt;&lt;/category&gt;</v>
      </c>
    </row>
    <row r="574" spans="1:4">
      <c r="A574" t="s">
        <v>1094</v>
      </c>
      <c r="B574" t="s">
        <v>522</v>
      </c>
      <c r="C574" t="s">
        <v>1702</v>
      </c>
      <c r="D574" t="str">
        <f t="shared" si="8"/>
        <v>&lt;category&gt;&lt;pattern&gt;# HE HATE ME #&lt;/pattern&gt;&lt;template&gt;&lt;srai&gt;sex&lt;/srai&gt;&lt;/template&gt;&lt;/category&gt;</v>
      </c>
    </row>
    <row r="575" spans="1:4">
      <c r="A575" t="s">
        <v>1095</v>
      </c>
      <c r="B575" t="s">
        <v>522</v>
      </c>
      <c r="C575" t="s">
        <v>1702</v>
      </c>
      <c r="D575" t="str">
        <f t="shared" si="8"/>
        <v>&lt;category&gt;&lt;pattern&gt;# HEAD FUCK #&lt;/pattern&gt;&lt;template&gt;&lt;srai&gt;sex&lt;/srai&gt;&lt;/template&gt;&lt;/category&gt;</v>
      </c>
    </row>
    <row r="576" spans="1:4">
      <c r="A576" t="s">
        <v>1096</v>
      </c>
      <c r="B576" t="s">
        <v>522</v>
      </c>
      <c r="C576" t="s">
        <v>1702</v>
      </c>
      <c r="D576" t="str">
        <f t="shared" si="8"/>
        <v>&lt;category&gt;&lt;pattern&gt;# HEAD LIGHTS #&lt;/pattern&gt;&lt;template&gt;&lt;srai&gt;sex&lt;/srai&gt;&lt;/template&gt;&lt;/category&gt;</v>
      </c>
    </row>
    <row r="577" spans="1:4">
      <c r="A577" t="s">
        <v>1097</v>
      </c>
      <c r="B577" t="s">
        <v>522</v>
      </c>
      <c r="C577" t="s">
        <v>1702</v>
      </c>
      <c r="D577" t="str">
        <f t="shared" si="8"/>
        <v>&lt;category&gt;&lt;pattern&gt;# HEADFUCK #&lt;/pattern&gt;&lt;template&gt;&lt;srai&gt;sex&lt;/srai&gt;&lt;/template&gt;&lt;/category&gt;</v>
      </c>
    </row>
    <row r="578" spans="1:4">
      <c r="A578" t="s">
        <v>1098</v>
      </c>
      <c r="B578" t="s">
        <v>522</v>
      </c>
      <c r="C578" t="s">
        <v>1702</v>
      </c>
      <c r="D578" t="str">
        <f t="shared" si="8"/>
        <v>&lt;category&gt;&lt;pattern&gt;# HEADLIGHTS #&lt;/pattern&gt;&lt;template&gt;&lt;srai&gt;sex&lt;/srai&gt;&lt;/template&gt;&lt;/category&gt;</v>
      </c>
    </row>
    <row r="579" spans="1:4">
      <c r="A579" t="s">
        <v>1099</v>
      </c>
      <c r="B579" t="s">
        <v>522</v>
      </c>
      <c r="C579" t="s">
        <v>1702</v>
      </c>
      <c r="D579" t="str">
        <f t="shared" ref="D579:D642" si="9">"&lt;category&gt;&lt;pattern&gt;" &amp; A579 &amp; "&lt;/pattern&gt;&lt;template&gt;&lt;srai&gt;" &amp; C579 &amp; "&lt;/srai&gt;&lt;/template&gt;&lt;/category&gt;"</f>
        <v>&lt;category&gt;&lt;pattern&gt;# HEHATEME #&lt;/pattern&gt;&lt;template&gt;&lt;srai&gt;sex&lt;/srai&gt;&lt;/template&gt;&lt;/category&gt;</v>
      </c>
    </row>
    <row r="580" spans="1:4">
      <c r="A580" t="s">
        <v>1100</v>
      </c>
      <c r="B580" t="s">
        <v>522</v>
      </c>
      <c r="C580" t="s">
        <v>1702</v>
      </c>
      <c r="D580" t="str">
        <f t="shared" si="9"/>
        <v>&lt;category&gt;&lt;pattern&gt;# HELL NO #&lt;/pattern&gt;&lt;template&gt;&lt;srai&gt;sex&lt;/srai&gt;&lt;/template&gt;&lt;/category&gt;</v>
      </c>
    </row>
    <row r="581" spans="1:4">
      <c r="A581" t="s">
        <v>1101</v>
      </c>
      <c r="B581" t="s">
        <v>522</v>
      </c>
      <c r="C581" t="s">
        <v>1702</v>
      </c>
      <c r="D581" t="str">
        <f t="shared" si="9"/>
        <v>&lt;category&gt;&lt;pattern&gt;# HELL YES #&lt;/pattern&gt;&lt;template&gt;&lt;srai&gt;sex&lt;/srai&gt;&lt;/template&gt;&lt;/category&gt;</v>
      </c>
    </row>
    <row r="582" spans="1:4">
      <c r="A582" t="s">
        <v>1102</v>
      </c>
      <c r="B582" t="s">
        <v>522</v>
      </c>
      <c r="C582" t="s">
        <v>1702</v>
      </c>
      <c r="D582" t="str">
        <f t="shared" si="9"/>
        <v>&lt;category&gt;&lt;pattern&gt;# HELLNO #&lt;/pattern&gt;&lt;template&gt;&lt;srai&gt;sex&lt;/srai&gt;&lt;/template&gt;&lt;/category&gt;</v>
      </c>
    </row>
    <row r="583" spans="1:4">
      <c r="A583" t="s">
        <v>1103</v>
      </c>
      <c r="B583" t="s">
        <v>522</v>
      </c>
      <c r="C583" t="s">
        <v>1702</v>
      </c>
      <c r="D583" t="str">
        <f t="shared" si="9"/>
        <v>&lt;category&gt;&lt;pattern&gt;# HELLYES #&lt;/pattern&gt;&lt;template&gt;&lt;srai&gt;sex&lt;/srai&gt;&lt;/template&gt;&lt;/category&gt;</v>
      </c>
    </row>
    <row r="584" spans="1:4">
      <c r="A584" t="s">
        <v>1104</v>
      </c>
      <c r="B584" t="s">
        <v>522</v>
      </c>
      <c r="C584" t="s">
        <v>1702</v>
      </c>
      <c r="D584" t="str">
        <f t="shared" si="9"/>
        <v>&lt;category&gt;&lt;pattern&gt;# HEN HOUSE #&lt;/pattern&gt;&lt;template&gt;&lt;srai&gt;sex&lt;/srai&gt;&lt;/template&gt;&lt;/category&gt;</v>
      </c>
    </row>
    <row r="585" spans="1:4">
      <c r="A585" t="s">
        <v>1105</v>
      </c>
      <c r="B585" t="s">
        <v>522</v>
      </c>
      <c r="C585" t="s">
        <v>1702</v>
      </c>
      <c r="D585" t="str">
        <f t="shared" si="9"/>
        <v>&lt;category&gt;&lt;pattern&gt;# HENHOUSE #&lt;/pattern&gt;&lt;template&gt;&lt;srai&gt;sex&lt;/srai&gt;&lt;/template&gt;&lt;/category&gt;</v>
      </c>
    </row>
    <row r="586" spans="1:4">
      <c r="A586" t="s">
        <v>1106</v>
      </c>
      <c r="B586" t="s">
        <v>522</v>
      </c>
      <c r="C586" t="s">
        <v>1702</v>
      </c>
      <c r="D586" t="str">
        <f t="shared" si="9"/>
        <v>&lt;category&gt;&lt;pattern&gt;# HERPES #&lt;/pattern&gt;&lt;template&gt;&lt;srai&gt;sex&lt;/srai&gt;&lt;/template&gt;&lt;/category&gt;</v>
      </c>
    </row>
    <row r="587" spans="1:4">
      <c r="A587" t="s">
        <v>1107</v>
      </c>
      <c r="B587" t="s">
        <v>522</v>
      </c>
      <c r="C587" t="s">
        <v>1702</v>
      </c>
      <c r="D587" t="str">
        <f t="shared" si="9"/>
        <v>&lt;category&gt;&lt;pattern&gt;# HERSHEY HI WAY #&lt;/pattern&gt;&lt;template&gt;&lt;srai&gt;sex&lt;/srai&gt;&lt;/template&gt;&lt;/category&gt;</v>
      </c>
    </row>
    <row r="588" spans="1:4">
      <c r="A588" t="s">
        <v>1108</v>
      </c>
      <c r="B588" t="s">
        <v>522</v>
      </c>
      <c r="C588" t="s">
        <v>1702</v>
      </c>
      <c r="D588" t="str">
        <f t="shared" si="9"/>
        <v>&lt;category&gt;&lt;pattern&gt;# HERSHEYHIGHWAY #&lt;/pattern&gt;&lt;template&gt;&lt;srai&gt;sex&lt;/srai&gt;&lt;/template&gt;&lt;/category&gt;</v>
      </c>
    </row>
    <row r="589" spans="1:4">
      <c r="A589" t="s">
        <v>1109</v>
      </c>
      <c r="B589" t="s">
        <v>522</v>
      </c>
      <c r="C589" t="s">
        <v>1702</v>
      </c>
      <c r="D589" t="str">
        <f t="shared" si="9"/>
        <v>&lt;category&gt;&lt;pattern&gt;# HERSHEYHIWAY #&lt;/pattern&gt;&lt;template&gt;&lt;srai&gt;sex&lt;/srai&gt;&lt;/template&gt;&lt;/category&gt;</v>
      </c>
    </row>
    <row r="590" spans="1:4">
      <c r="A590" t="s">
        <v>1110</v>
      </c>
      <c r="B590" t="s">
        <v>522</v>
      </c>
      <c r="C590" t="s">
        <v>1702</v>
      </c>
      <c r="D590" t="str">
        <f t="shared" si="9"/>
        <v>&lt;category&gt;&lt;pattern&gt;# HERSHY HIGH WAY #&lt;/pattern&gt;&lt;template&gt;&lt;srai&gt;sex&lt;/srai&gt;&lt;/template&gt;&lt;/category&gt;</v>
      </c>
    </row>
    <row r="591" spans="1:4">
      <c r="A591" t="s">
        <v>1111</v>
      </c>
      <c r="B591" t="s">
        <v>522</v>
      </c>
      <c r="C591" t="s">
        <v>1702</v>
      </c>
      <c r="D591" t="str">
        <f t="shared" si="9"/>
        <v>&lt;category&gt;&lt;pattern&gt;# HO MO #&lt;/pattern&gt;&lt;template&gt;&lt;srai&gt;sex&lt;/srai&gt;&lt;/template&gt;&lt;/category&gt;</v>
      </c>
    </row>
    <row r="592" spans="1:4">
      <c r="A592" t="s">
        <v>1112</v>
      </c>
      <c r="B592" t="s">
        <v>522</v>
      </c>
      <c r="C592" t="s">
        <v>1702</v>
      </c>
      <c r="D592" t="str">
        <f t="shared" si="9"/>
        <v>&lt;category&gt;&lt;pattern&gt;# HOBO #&lt;/pattern&gt;&lt;template&gt;&lt;srai&gt;sex&lt;/srai&gt;&lt;/template&gt;&lt;/category&gt;</v>
      </c>
    </row>
    <row r="593" spans="1:4">
      <c r="A593" t="s">
        <v>1113</v>
      </c>
      <c r="B593" t="s">
        <v>522</v>
      </c>
      <c r="C593" t="s">
        <v>1702</v>
      </c>
      <c r="D593" t="str">
        <f t="shared" si="9"/>
        <v>&lt;category&gt;&lt;pattern&gt;# HOLE #&lt;/pattern&gt;&lt;template&gt;&lt;srai&gt;sex&lt;/srai&gt;&lt;/template&gt;&lt;/category&gt;</v>
      </c>
    </row>
    <row r="594" spans="1:4">
      <c r="A594" t="s">
        <v>1114</v>
      </c>
      <c r="B594" t="s">
        <v>522</v>
      </c>
      <c r="C594" t="s">
        <v>1702</v>
      </c>
      <c r="D594" t="str">
        <f t="shared" si="9"/>
        <v>&lt;category&gt;&lt;pattern&gt;# HOLE STUFFER #&lt;/pattern&gt;&lt;template&gt;&lt;srai&gt;sex&lt;/srai&gt;&lt;/template&gt;&lt;/category&gt;</v>
      </c>
    </row>
    <row r="595" spans="1:4">
      <c r="A595" t="s">
        <v>1115</v>
      </c>
      <c r="B595" t="s">
        <v>522</v>
      </c>
      <c r="C595" t="s">
        <v>1702</v>
      </c>
      <c r="D595" t="str">
        <f t="shared" si="9"/>
        <v>&lt;category&gt;&lt;pattern&gt;# HOLESTUFFER #&lt;/pattern&gt;&lt;template&gt;&lt;srai&gt;sex&lt;/srai&gt;&lt;/template&gt;&lt;/category&gt;</v>
      </c>
    </row>
    <row r="596" spans="1:4">
      <c r="A596" t="s">
        <v>1116</v>
      </c>
      <c r="B596" t="s">
        <v>522</v>
      </c>
      <c r="C596" t="s">
        <v>1702</v>
      </c>
      <c r="D596" t="str">
        <f t="shared" si="9"/>
        <v>&lt;category&gt;&lt;pattern&gt;# HOMO #&lt;/pattern&gt;&lt;template&gt;&lt;srai&gt;sex&lt;/srai&gt;&lt;/template&gt;&lt;/category&gt;</v>
      </c>
    </row>
    <row r="597" spans="1:4">
      <c r="A597" t="s">
        <v>1117</v>
      </c>
      <c r="B597" t="s">
        <v>522</v>
      </c>
      <c r="C597" t="s">
        <v>1702</v>
      </c>
      <c r="D597" t="str">
        <f t="shared" si="9"/>
        <v>&lt;category&gt;&lt;pattern&gt;# HOMO BANGERS #&lt;/pattern&gt;&lt;template&gt;&lt;srai&gt;sex&lt;/srai&gt;&lt;/template&gt;&lt;/category&gt;</v>
      </c>
    </row>
    <row r="598" spans="1:4">
      <c r="A598" t="s">
        <v>1118</v>
      </c>
      <c r="B598" t="s">
        <v>522</v>
      </c>
      <c r="C598" t="s">
        <v>1702</v>
      </c>
      <c r="D598" t="str">
        <f t="shared" si="9"/>
        <v>&lt;category&gt;&lt;pattern&gt;# HOMO SEXUAL #&lt;/pattern&gt;&lt;template&gt;&lt;srai&gt;sex&lt;/srai&gt;&lt;/template&gt;&lt;/category&gt;</v>
      </c>
    </row>
    <row r="599" spans="1:4">
      <c r="A599" t="s">
        <v>1119</v>
      </c>
      <c r="B599" t="s">
        <v>522</v>
      </c>
      <c r="C599" t="s">
        <v>1702</v>
      </c>
      <c r="D599" t="str">
        <f t="shared" si="9"/>
        <v>&lt;category&gt;&lt;pattern&gt;# HOMOBANGERS #&lt;/pattern&gt;&lt;template&gt;&lt;srai&gt;sex&lt;/srai&gt;&lt;/template&gt;&lt;/category&gt;</v>
      </c>
    </row>
    <row r="600" spans="1:4">
      <c r="A600" t="s">
        <v>1120</v>
      </c>
      <c r="B600" t="s">
        <v>522</v>
      </c>
      <c r="C600" t="s">
        <v>1702</v>
      </c>
      <c r="D600" t="str">
        <f t="shared" si="9"/>
        <v>&lt;category&gt;&lt;pattern&gt;# HOMOSEXUAL #&lt;/pattern&gt;&lt;template&gt;&lt;srai&gt;sex&lt;/srai&gt;&lt;/template&gt;&lt;/category&gt;</v>
      </c>
    </row>
    <row r="601" spans="1:4">
      <c r="A601" t="s">
        <v>1121</v>
      </c>
      <c r="B601" t="s">
        <v>522</v>
      </c>
      <c r="C601" t="s">
        <v>1702</v>
      </c>
      <c r="D601" t="str">
        <f t="shared" si="9"/>
        <v>&lt;category&gt;&lt;pattern&gt;# HONKERS #&lt;/pattern&gt;&lt;template&gt;&lt;srai&gt;sex&lt;/srai&gt;&lt;/template&gt;&lt;/category&gt;</v>
      </c>
    </row>
    <row r="602" spans="1:4">
      <c r="A602" t="s">
        <v>1122</v>
      </c>
      <c r="B602" t="s">
        <v>522</v>
      </c>
      <c r="C602" t="s">
        <v>1702</v>
      </c>
      <c r="D602" t="str">
        <f t="shared" si="9"/>
        <v>&lt;category&gt;&lt;pattern&gt;# HONKEY #&lt;/pattern&gt;&lt;template&gt;&lt;srai&gt;sex&lt;/srai&gt;&lt;/template&gt;&lt;/category&gt;</v>
      </c>
    </row>
    <row r="603" spans="1:4">
      <c r="A603" t="s">
        <v>1123</v>
      </c>
      <c r="B603" t="s">
        <v>522</v>
      </c>
      <c r="C603" t="s">
        <v>1702</v>
      </c>
      <c r="D603" t="str">
        <f t="shared" si="9"/>
        <v>&lt;category&gt;&lt;pattern&gt;# HOOKER #&lt;/pattern&gt;&lt;template&gt;&lt;srai&gt;sex&lt;/srai&gt;&lt;/template&gt;&lt;/category&gt;</v>
      </c>
    </row>
    <row r="604" spans="1:4">
      <c r="A604" t="s">
        <v>1124</v>
      </c>
      <c r="B604" t="s">
        <v>522</v>
      </c>
      <c r="C604" t="s">
        <v>1702</v>
      </c>
      <c r="D604" t="str">
        <f t="shared" si="9"/>
        <v>&lt;category&gt;&lt;pattern&gt;# HOOKERS #&lt;/pattern&gt;&lt;template&gt;&lt;srai&gt;sex&lt;/srai&gt;&lt;/template&gt;&lt;/category&gt;</v>
      </c>
    </row>
    <row r="605" spans="1:4">
      <c r="A605" t="s">
        <v>1125</v>
      </c>
      <c r="B605" t="s">
        <v>522</v>
      </c>
      <c r="C605" t="s">
        <v>1702</v>
      </c>
      <c r="D605" t="str">
        <f t="shared" si="9"/>
        <v>&lt;category&gt;&lt;pattern&gt;# HOOTERS #&lt;/pattern&gt;&lt;template&gt;&lt;srai&gt;sex&lt;/srai&gt;&lt;/template&gt;&lt;/category&gt;</v>
      </c>
    </row>
    <row r="606" spans="1:4">
      <c r="A606" t="s">
        <v>1126</v>
      </c>
      <c r="B606" t="s">
        <v>522</v>
      </c>
      <c r="C606" t="s">
        <v>1702</v>
      </c>
      <c r="D606" t="str">
        <f t="shared" si="9"/>
        <v>&lt;category&gt;&lt;pattern&gt;# HORE #&lt;/pattern&gt;&lt;template&gt;&lt;srai&gt;sex&lt;/srai&gt;&lt;/template&gt;&lt;/category&gt;</v>
      </c>
    </row>
    <row r="607" spans="1:4">
      <c r="A607" t="s">
        <v>1127</v>
      </c>
      <c r="B607" t="s">
        <v>522</v>
      </c>
      <c r="C607" t="s">
        <v>1702</v>
      </c>
      <c r="D607" t="str">
        <f t="shared" si="9"/>
        <v>&lt;category&gt;&lt;pattern&gt;# HORNEY #&lt;/pattern&gt;&lt;template&gt;&lt;srai&gt;sex&lt;/srai&gt;&lt;/template&gt;&lt;/category&gt;</v>
      </c>
    </row>
    <row r="608" spans="1:4">
      <c r="A608" t="s">
        <v>1128</v>
      </c>
      <c r="B608" t="s">
        <v>522</v>
      </c>
      <c r="C608" t="s">
        <v>1702</v>
      </c>
      <c r="D608" t="str">
        <f t="shared" si="9"/>
        <v>&lt;category&gt;&lt;pattern&gt;# HORNY #&lt;/pattern&gt;&lt;template&gt;&lt;srai&gt;sex&lt;/srai&gt;&lt;/template&gt;&lt;/category&gt;</v>
      </c>
    </row>
    <row r="609" spans="1:4">
      <c r="A609" t="s">
        <v>1129</v>
      </c>
      <c r="B609" t="s">
        <v>522</v>
      </c>
      <c r="C609" t="s">
        <v>1702</v>
      </c>
      <c r="D609" t="str">
        <f t="shared" si="9"/>
        <v>&lt;category&gt;&lt;pattern&gt;# HORSESHIT #&lt;/pattern&gt;&lt;template&gt;&lt;srai&gt;sex&lt;/srai&gt;&lt;/template&gt;&lt;/category&gt;</v>
      </c>
    </row>
    <row r="610" spans="1:4">
      <c r="A610" t="s">
        <v>1130</v>
      </c>
      <c r="B610" t="s">
        <v>522</v>
      </c>
      <c r="C610" t="s">
        <v>1702</v>
      </c>
      <c r="D610" t="str">
        <f t="shared" si="9"/>
        <v>&lt;category&gt;&lt;pattern&gt;# HOSE JOB #&lt;/pattern&gt;&lt;template&gt;&lt;srai&gt;sex&lt;/srai&gt;&lt;/template&gt;&lt;/category&gt;</v>
      </c>
    </row>
    <row r="611" spans="1:4">
      <c r="A611" t="s">
        <v>1131</v>
      </c>
      <c r="B611" t="s">
        <v>522</v>
      </c>
      <c r="C611" t="s">
        <v>1702</v>
      </c>
      <c r="D611" t="str">
        <f t="shared" si="9"/>
        <v>&lt;category&gt;&lt;pattern&gt;# HOSEJOB #&lt;/pattern&gt;&lt;template&gt;&lt;srai&gt;sex&lt;/srai&gt;&lt;/template&gt;&lt;/category&gt;</v>
      </c>
    </row>
    <row r="612" spans="1:4">
      <c r="A612" t="s">
        <v>1132</v>
      </c>
      <c r="B612" t="s">
        <v>522</v>
      </c>
      <c r="C612" t="s">
        <v>1702</v>
      </c>
      <c r="D612" t="str">
        <f t="shared" si="9"/>
        <v>&lt;category&gt;&lt;pattern&gt;# HOSER #&lt;/pattern&gt;&lt;template&gt;&lt;srai&gt;sex&lt;/srai&gt;&lt;/template&gt;&lt;/category&gt;</v>
      </c>
    </row>
    <row r="613" spans="1:4">
      <c r="A613" t="s">
        <v>1133</v>
      </c>
      <c r="B613" t="s">
        <v>522</v>
      </c>
      <c r="C613" t="s">
        <v>1702</v>
      </c>
      <c r="D613" t="str">
        <f t="shared" si="9"/>
        <v>&lt;category&gt;&lt;pattern&gt;# HOSTAGE #&lt;/pattern&gt;&lt;template&gt;&lt;srai&gt;sex&lt;/srai&gt;&lt;/template&gt;&lt;/category&gt;</v>
      </c>
    </row>
    <row r="614" spans="1:4">
      <c r="A614" t="s">
        <v>1134</v>
      </c>
      <c r="B614" t="s">
        <v>522</v>
      </c>
      <c r="C614" t="s">
        <v>1702</v>
      </c>
      <c r="D614" t="str">
        <f t="shared" si="9"/>
        <v>&lt;category&gt;&lt;pattern&gt;# HOT DAMN #&lt;/pattern&gt;&lt;template&gt;&lt;srai&gt;sex&lt;/srai&gt;&lt;/template&gt;&lt;/category&gt;</v>
      </c>
    </row>
    <row r="615" spans="1:4">
      <c r="A615" t="s">
        <v>1135</v>
      </c>
      <c r="B615" t="s">
        <v>522</v>
      </c>
      <c r="C615" t="s">
        <v>1702</v>
      </c>
      <c r="D615" t="str">
        <f t="shared" si="9"/>
        <v>&lt;category&gt;&lt;pattern&gt;# HOT PUSSY #&lt;/pattern&gt;&lt;template&gt;&lt;srai&gt;sex&lt;/srai&gt;&lt;/template&gt;&lt;/category&gt;</v>
      </c>
    </row>
    <row r="616" spans="1:4">
      <c r="A616" t="s">
        <v>1136</v>
      </c>
      <c r="B616" t="s">
        <v>522</v>
      </c>
      <c r="C616" t="s">
        <v>1702</v>
      </c>
      <c r="D616" t="str">
        <f t="shared" si="9"/>
        <v>&lt;category&gt;&lt;pattern&gt;# HOT TO TROT #&lt;/pattern&gt;&lt;template&gt;&lt;srai&gt;sex&lt;/srai&gt;&lt;/template&gt;&lt;/category&gt;</v>
      </c>
    </row>
    <row r="617" spans="1:4">
      <c r="A617" t="s">
        <v>1137</v>
      </c>
      <c r="B617" t="s">
        <v>522</v>
      </c>
      <c r="C617" t="s">
        <v>1702</v>
      </c>
      <c r="D617" t="str">
        <f t="shared" si="9"/>
        <v>&lt;category&gt;&lt;pattern&gt;# HOT2TROT #&lt;/pattern&gt;&lt;template&gt;&lt;srai&gt;sex&lt;/srai&gt;&lt;/template&gt;&lt;/category&gt;</v>
      </c>
    </row>
    <row r="618" spans="1:4">
      <c r="A618" t="s">
        <v>1138</v>
      </c>
      <c r="B618" t="s">
        <v>522</v>
      </c>
      <c r="C618" t="s">
        <v>1702</v>
      </c>
      <c r="D618" t="str">
        <f t="shared" si="9"/>
        <v>&lt;category&gt;&lt;pattern&gt;# HOTDAMN #&lt;/pattern&gt;&lt;template&gt;&lt;srai&gt;sex&lt;/srai&gt;&lt;/template&gt;&lt;/category&gt;</v>
      </c>
    </row>
    <row r="619" spans="1:4">
      <c r="A619" t="s">
        <v>1139</v>
      </c>
      <c r="B619" t="s">
        <v>522</v>
      </c>
      <c r="C619" t="s">
        <v>1702</v>
      </c>
      <c r="D619" t="str">
        <f t="shared" si="9"/>
        <v>&lt;category&gt;&lt;pattern&gt;# HOTPUSSY #&lt;/pattern&gt;&lt;template&gt;&lt;srai&gt;sex&lt;/srai&gt;&lt;/template&gt;&lt;/category&gt;</v>
      </c>
    </row>
    <row r="620" spans="1:4">
      <c r="A620" t="s">
        <v>1140</v>
      </c>
      <c r="B620" t="s">
        <v>522</v>
      </c>
      <c r="C620" t="s">
        <v>1702</v>
      </c>
      <c r="D620" t="str">
        <f t="shared" si="9"/>
        <v>&lt;category&gt;&lt;pattern&gt;# HOTTOTROT #&lt;/pattern&gt;&lt;template&gt;&lt;srai&gt;sex&lt;/srai&gt;&lt;/template&gt;&lt;/category&gt;</v>
      </c>
    </row>
    <row r="621" spans="1:4">
      <c r="A621" t="s">
        <v>1141</v>
      </c>
      <c r="B621" t="s">
        <v>522</v>
      </c>
      <c r="C621" t="s">
        <v>1702</v>
      </c>
      <c r="D621" t="str">
        <f t="shared" si="9"/>
        <v>&lt;category&gt;&lt;pattern&gt;# HUSSY #&lt;/pattern&gt;&lt;template&gt;&lt;srai&gt;sex&lt;/srai&gt;&lt;/template&gt;&lt;/category&gt;</v>
      </c>
    </row>
    <row r="622" spans="1:4">
      <c r="A622" t="s">
        <v>1142</v>
      </c>
      <c r="B622" t="s">
        <v>522</v>
      </c>
      <c r="C622" t="s">
        <v>1702</v>
      </c>
      <c r="D622" t="str">
        <f t="shared" si="9"/>
        <v>&lt;category&gt;&lt;pattern&gt;# HUSTLER #&lt;/pattern&gt;&lt;template&gt;&lt;srai&gt;sex&lt;/srai&gt;&lt;/template&gt;&lt;/category&gt;</v>
      </c>
    </row>
    <row r="623" spans="1:4">
      <c r="A623" t="s">
        <v>1143</v>
      </c>
      <c r="B623" t="s">
        <v>522</v>
      </c>
      <c r="C623" t="s">
        <v>1702</v>
      </c>
      <c r="D623" t="str">
        <f t="shared" si="9"/>
        <v>&lt;category&gt;&lt;pattern&gt;# ID10T #&lt;/pattern&gt;&lt;template&gt;&lt;srai&gt;sex&lt;/srai&gt;&lt;/template&gt;&lt;/category&gt;</v>
      </c>
    </row>
    <row r="624" spans="1:4">
      <c r="A624" t="s">
        <v>1144</v>
      </c>
      <c r="B624" t="s">
        <v>522</v>
      </c>
      <c r="C624" t="s">
        <v>1702</v>
      </c>
      <c r="D624" t="str">
        <f t="shared" si="9"/>
        <v>&lt;category&gt;&lt;pattern&gt;# IDIOT #&lt;/pattern&gt;&lt;template&gt;&lt;srai&gt;sex&lt;/srai&gt;&lt;/template&gt;&lt;/category&gt;</v>
      </c>
    </row>
    <row r="625" spans="1:4">
      <c r="A625" t="s">
        <v>1145</v>
      </c>
      <c r="B625" t="s">
        <v>522</v>
      </c>
      <c r="C625" t="s">
        <v>1702</v>
      </c>
      <c r="D625" t="str">
        <f t="shared" si="9"/>
        <v>&lt;category&gt;&lt;pattern&gt;# IDOIT #&lt;/pattern&gt;&lt;template&gt;&lt;srai&gt;sex&lt;/srai&gt;&lt;/template&gt;&lt;/category&gt;</v>
      </c>
    </row>
    <row r="626" spans="1:4">
      <c r="A626" t="s">
        <v>1146</v>
      </c>
      <c r="B626" t="s">
        <v>522</v>
      </c>
      <c r="C626" t="s">
        <v>1702</v>
      </c>
      <c r="D626" t="str">
        <f t="shared" si="9"/>
        <v>&lt;category&gt;&lt;pattern&gt;# IN THE ASS #&lt;/pattern&gt;&lt;template&gt;&lt;srai&gt;sex&lt;/srai&gt;&lt;/template&gt;&lt;/category&gt;</v>
      </c>
    </row>
    <row r="627" spans="1:4">
      <c r="A627" t="s">
        <v>1147</v>
      </c>
      <c r="B627" t="s">
        <v>522</v>
      </c>
      <c r="C627" t="s">
        <v>1702</v>
      </c>
      <c r="D627" t="str">
        <f t="shared" si="9"/>
        <v>&lt;category&gt;&lt;pattern&gt;# IN THE BUFF #&lt;/pattern&gt;&lt;template&gt;&lt;srai&gt;sex&lt;/srai&gt;&lt;/template&gt;&lt;/category&gt;</v>
      </c>
    </row>
    <row r="628" spans="1:4">
      <c r="A628" t="s">
        <v>1148</v>
      </c>
      <c r="B628" t="s">
        <v>522</v>
      </c>
      <c r="C628" t="s">
        <v>1702</v>
      </c>
      <c r="D628" t="str">
        <f t="shared" si="9"/>
        <v>&lt;category&gt;&lt;pattern&gt;# INGIN #&lt;/pattern&gt;&lt;template&gt;&lt;srai&gt;sex&lt;/srai&gt;&lt;/template&gt;&lt;/category&gt;</v>
      </c>
    </row>
    <row r="629" spans="1:4">
      <c r="A629" t="s">
        <v>1149</v>
      </c>
      <c r="B629" t="s">
        <v>522</v>
      </c>
      <c r="C629" t="s">
        <v>1702</v>
      </c>
      <c r="D629" t="str">
        <f t="shared" si="9"/>
        <v>&lt;category&gt;&lt;pattern&gt;# INSEST #&lt;/pattern&gt;&lt;template&gt;&lt;srai&gt;sex&lt;/srai&gt;&lt;/template&gt;&lt;/category&gt;</v>
      </c>
    </row>
    <row r="630" spans="1:4">
      <c r="A630" t="s">
        <v>1150</v>
      </c>
      <c r="B630" t="s">
        <v>522</v>
      </c>
      <c r="C630" t="s">
        <v>1702</v>
      </c>
      <c r="D630" t="str">
        <f t="shared" si="9"/>
        <v>&lt;category&gt;&lt;pattern&gt;# INTER COURSE #&lt;/pattern&gt;&lt;template&gt;&lt;srai&gt;sex&lt;/srai&gt;&lt;/template&gt;&lt;/category&gt;</v>
      </c>
    </row>
    <row r="631" spans="1:4">
      <c r="A631" t="s">
        <v>1151</v>
      </c>
      <c r="B631" t="s">
        <v>522</v>
      </c>
      <c r="C631" t="s">
        <v>1702</v>
      </c>
      <c r="D631" t="str">
        <f t="shared" si="9"/>
        <v>&lt;category&gt;&lt;pattern&gt;# INTER RACIAL #&lt;/pattern&gt;&lt;template&gt;&lt;srai&gt;sex&lt;/srai&gt;&lt;/template&gt;&lt;/category&gt;</v>
      </c>
    </row>
    <row r="632" spans="1:4">
      <c r="A632" t="s">
        <v>1152</v>
      </c>
      <c r="B632" t="s">
        <v>522</v>
      </c>
      <c r="C632" t="s">
        <v>1702</v>
      </c>
      <c r="D632" t="str">
        <f t="shared" si="9"/>
        <v>&lt;category&gt;&lt;pattern&gt;# INTERCOURSE #&lt;/pattern&gt;&lt;template&gt;&lt;srai&gt;sex&lt;/srai&gt;&lt;/template&gt;&lt;/category&gt;</v>
      </c>
    </row>
    <row r="633" spans="1:4">
      <c r="A633" t="s">
        <v>1153</v>
      </c>
      <c r="B633" t="s">
        <v>522</v>
      </c>
      <c r="C633" t="s">
        <v>1702</v>
      </c>
      <c r="D633" t="str">
        <f t="shared" si="9"/>
        <v>&lt;category&gt;&lt;pattern&gt;# INTERRACIAL #&lt;/pattern&gt;&lt;template&gt;&lt;srai&gt;sex&lt;/srai&gt;&lt;/template&gt;&lt;/category&gt;</v>
      </c>
    </row>
    <row r="634" spans="1:4">
      <c r="A634" t="s">
        <v>1154</v>
      </c>
      <c r="B634" t="s">
        <v>522</v>
      </c>
      <c r="C634" t="s">
        <v>1702</v>
      </c>
      <c r="D634" t="str">
        <f t="shared" si="9"/>
        <v>&lt;category&gt;&lt;pattern&gt;# INTHEASS #&lt;/pattern&gt;&lt;template&gt;&lt;srai&gt;sex&lt;/srai&gt;&lt;/template&gt;&lt;/category&gt;</v>
      </c>
    </row>
    <row r="635" spans="1:4">
      <c r="A635" t="s">
        <v>1155</v>
      </c>
      <c r="B635" t="s">
        <v>522</v>
      </c>
      <c r="C635" t="s">
        <v>1702</v>
      </c>
      <c r="D635" t="str">
        <f t="shared" si="9"/>
        <v>&lt;category&gt;&lt;pattern&gt;# INTHEBUFF #&lt;/pattern&gt;&lt;template&gt;&lt;srai&gt;sex&lt;/srai&gt;&lt;/template&gt;&lt;/category&gt;</v>
      </c>
    </row>
    <row r="636" spans="1:4">
      <c r="A636" t="s">
        <v>1156</v>
      </c>
      <c r="B636" t="s">
        <v>522</v>
      </c>
      <c r="C636" t="s">
        <v>1702</v>
      </c>
      <c r="D636" t="str">
        <f t="shared" si="9"/>
        <v>&lt;category&gt;&lt;pattern&gt;# JACK THE RIPPER #&lt;/pattern&gt;&lt;template&gt;&lt;srai&gt;sex&lt;/srai&gt;&lt;/template&gt;&lt;/category&gt;</v>
      </c>
    </row>
    <row r="637" spans="1:4">
      <c r="A637" t="s">
        <v>1157</v>
      </c>
      <c r="B637" t="s">
        <v>522</v>
      </c>
      <c r="C637" t="s">
        <v>1702</v>
      </c>
      <c r="D637" t="str">
        <f t="shared" si="9"/>
        <v>&lt;category&gt;&lt;pattern&gt;# JACKASS #&lt;/pattern&gt;&lt;template&gt;&lt;srai&gt;sex&lt;/srai&gt;&lt;/template&gt;&lt;/category&gt;</v>
      </c>
    </row>
    <row r="638" spans="1:4">
      <c r="A638" t="s">
        <v>1158</v>
      </c>
      <c r="B638" t="s">
        <v>522</v>
      </c>
      <c r="C638" t="s">
        <v>1702</v>
      </c>
      <c r="D638" t="str">
        <f t="shared" si="9"/>
        <v>&lt;category&gt;&lt;pattern&gt;# JACKOFF #&lt;/pattern&gt;&lt;template&gt;&lt;srai&gt;sex&lt;/srai&gt;&lt;/template&gt;&lt;/category&gt;</v>
      </c>
    </row>
    <row r="639" spans="1:4">
      <c r="A639" t="s">
        <v>1159</v>
      </c>
      <c r="B639" t="s">
        <v>522</v>
      </c>
      <c r="C639" t="s">
        <v>1702</v>
      </c>
      <c r="D639" t="str">
        <f t="shared" si="9"/>
        <v>&lt;category&gt;&lt;pattern&gt;# JACKTHERIPPER #&lt;/pattern&gt;&lt;template&gt;&lt;srai&gt;sex&lt;/srai&gt;&lt;/template&gt;&lt;/category&gt;</v>
      </c>
    </row>
    <row r="640" spans="1:4">
      <c r="A640" t="s">
        <v>1160</v>
      </c>
      <c r="B640" t="s">
        <v>522</v>
      </c>
      <c r="C640" t="s">
        <v>1702</v>
      </c>
      <c r="D640" t="str">
        <f t="shared" si="9"/>
        <v>&lt;category&gt;&lt;pattern&gt;# JAP #&lt;/pattern&gt;&lt;template&gt;&lt;srai&gt;sex&lt;/srai&gt;&lt;/template&gt;&lt;/category&gt;</v>
      </c>
    </row>
    <row r="641" spans="1:4">
      <c r="A641" t="s">
        <v>1161</v>
      </c>
      <c r="B641" t="s">
        <v>522</v>
      </c>
      <c r="C641" t="s">
        <v>1702</v>
      </c>
      <c r="D641" t="str">
        <f t="shared" si="9"/>
        <v>&lt;category&gt;&lt;pattern&gt;# JAP CRAP #&lt;/pattern&gt;&lt;template&gt;&lt;srai&gt;sex&lt;/srai&gt;&lt;/template&gt;&lt;/category&gt;</v>
      </c>
    </row>
    <row r="642" spans="1:4">
      <c r="A642" t="s">
        <v>1162</v>
      </c>
      <c r="B642" t="s">
        <v>522</v>
      </c>
      <c r="C642" t="s">
        <v>1702</v>
      </c>
      <c r="D642" t="str">
        <f t="shared" si="9"/>
        <v>&lt;category&gt;&lt;pattern&gt;# JAPCRAP #&lt;/pattern&gt;&lt;template&gt;&lt;srai&gt;sex&lt;/srai&gt;&lt;/template&gt;&lt;/category&gt;</v>
      </c>
    </row>
    <row r="643" spans="1:4">
      <c r="A643" t="s">
        <v>1163</v>
      </c>
      <c r="B643" t="s">
        <v>522</v>
      </c>
      <c r="C643" t="s">
        <v>1702</v>
      </c>
      <c r="D643" t="str">
        <f t="shared" ref="D643:D706" si="10">"&lt;category&gt;&lt;pattern&gt;" &amp; A643 &amp; "&lt;/pattern&gt;&lt;template&gt;&lt;srai&gt;" &amp; C643 &amp; "&lt;/srai&gt;&lt;/template&gt;&lt;/category&gt;"</f>
        <v>&lt;category&gt;&lt;pattern&gt;# JERK OFF #&lt;/pattern&gt;&lt;template&gt;&lt;srai&gt;sex&lt;/srai&gt;&lt;/template&gt;&lt;/category&gt;</v>
      </c>
    </row>
    <row r="644" spans="1:4">
      <c r="A644" t="s">
        <v>1164</v>
      </c>
      <c r="B644" t="s">
        <v>522</v>
      </c>
      <c r="C644" t="s">
        <v>1702</v>
      </c>
      <c r="D644" t="str">
        <f t="shared" si="10"/>
        <v>&lt;category&gt;&lt;pattern&gt;# JERKOFF #&lt;/pattern&gt;&lt;template&gt;&lt;srai&gt;sex&lt;/srai&gt;&lt;/template&gt;&lt;/category&gt;</v>
      </c>
    </row>
    <row r="645" spans="1:4">
      <c r="A645" t="s">
        <v>1165</v>
      </c>
      <c r="B645" t="s">
        <v>522</v>
      </c>
      <c r="C645" t="s">
        <v>1702</v>
      </c>
      <c r="D645" t="str">
        <f t="shared" si="10"/>
        <v>&lt;category&gt;&lt;pattern&gt;# JESUS CHIRST #&lt;/pattern&gt;&lt;template&gt;&lt;srai&gt;sex&lt;/srai&gt;&lt;/template&gt;&lt;/category&gt;</v>
      </c>
    </row>
    <row r="646" spans="1:4">
      <c r="A646" t="s">
        <v>1166</v>
      </c>
      <c r="B646" t="s">
        <v>522</v>
      </c>
      <c r="C646" t="s">
        <v>1702</v>
      </c>
      <c r="D646" t="str">
        <f t="shared" si="10"/>
        <v>&lt;category&gt;&lt;pattern&gt;# JESUSCHRIST #&lt;/pattern&gt;&lt;template&gt;&lt;srai&gt;sex&lt;/srai&gt;&lt;/template&gt;&lt;/category&gt;</v>
      </c>
    </row>
    <row r="647" spans="1:4">
      <c r="A647" t="s">
        <v>1167</v>
      </c>
      <c r="B647" t="s">
        <v>522</v>
      </c>
      <c r="C647" t="s">
        <v>1702</v>
      </c>
      <c r="D647" t="str">
        <f t="shared" si="10"/>
        <v>&lt;category&gt;&lt;pattern&gt;# JISM #&lt;/pattern&gt;&lt;template&gt;&lt;srai&gt;sex&lt;/srai&gt;&lt;/template&gt;&lt;/category&gt;</v>
      </c>
    </row>
    <row r="648" spans="1:4">
      <c r="A648" t="s">
        <v>1168</v>
      </c>
      <c r="B648" t="s">
        <v>522</v>
      </c>
      <c r="C648" t="s">
        <v>1702</v>
      </c>
      <c r="D648" t="str">
        <f t="shared" si="10"/>
        <v>&lt;category&gt;&lt;pattern&gt;# JIZ #&lt;/pattern&gt;&lt;template&gt;&lt;srai&gt;sex&lt;/srai&gt;&lt;/template&gt;&lt;/category&gt;</v>
      </c>
    </row>
    <row r="649" spans="1:4">
      <c r="A649" t="s">
        <v>1169</v>
      </c>
      <c r="B649" t="s">
        <v>522</v>
      </c>
      <c r="C649" t="s">
        <v>1702</v>
      </c>
      <c r="D649" t="str">
        <f t="shared" si="10"/>
        <v>&lt;category&gt;&lt;pattern&gt;# JIZ JUICE #&lt;/pattern&gt;&lt;template&gt;&lt;srai&gt;sex&lt;/srai&gt;&lt;/template&gt;&lt;/category&gt;</v>
      </c>
    </row>
    <row r="650" spans="1:4">
      <c r="A650" t="s">
        <v>1170</v>
      </c>
      <c r="B650" t="s">
        <v>522</v>
      </c>
      <c r="C650" t="s">
        <v>1702</v>
      </c>
      <c r="D650" t="str">
        <f t="shared" si="10"/>
        <v>&lt;category&gt;&lt;pattern&gt;# JIZIM #&lt;/pattern&gt;&lt;template&gt;&lt;srai&gt;sex&lt;/srai&gt;&lt;/template&gt;&lt;/category&gt;</v>
      </c>
    </row>
    <row r="651" spans="1:4">
      <c r="A651" t="s">
        <v>1171</v>
      </c>
      <c r="B651" t="s">
        <v>522</v>
      </c>
      <c r="C651" t="s">
        <v>1702</v>
      </c>
      <c r="D651" t="str">
        <f t="shared" si="10"/>
        <v>&lt;category&gt;&lt;pattern&gt;# JIZJUICE #&lt;/pattern&gt;&lt;template&gt;&lt;srai&gt;sex&lt;/srai&gt;&lt;/template&gt;&lt;/category&gt;</v>
      </c>
    </row>
    <row r="652" spans="1:4">
      <c r="A652" t="s">
        <v>1172</v>
      </c>
      <c r="B652" t="s">
        <v>522</v>
      </c>
      <c r="C652" t="s">
        <v>1702</v>
      </c>
      <c r="D652" t="str">
        <f t="shared" si="10"/>
        <v>&lt;category&gt;&lt;pattern&gt;# JIZZ #&lt;/pattern&gt;&lt;template&gt;&lt;srai&gt;sex&lt;/srai&gt;&lt;/template&gt;&lt;/category&gt;</v>
      </c>
    </row>
    <row r="653" spans="1:4">
      <c r="A653" t="s">
        <v>1173</v>
      </c>
      <c r="B653" t="s">
        <v>522</v>
      </c>
      <c r="C653" t="s">
        <v>1702</v>
      </c>
      <c r="D653" t="str">
        <f t="shared" si="10"/>
        <v>&lt;category&gt;&lt;pattern&gt;# JIZZIM #&lt;/pattern&gt;&lt;template&gt;&lt;srai&gt;sex&lt;/srai&gt;&lt;/template&gt;&lt;/category&gt;</v>
      </c>
    </row>
    <row r="654" spans="1:4">
      <c r="A654" t="s">
        <v>1174</v>
      </c>
      <c r="B654" t="s">
        <v>522</v>
      </c>
      <c r="C654" t="s">
        <v>1702</v>
      </c>
      <c r="D654" t="str">
        <f t="shared" si="10"/>
        <v>&lt;category&gt;&lt;pattern&gt;# JOINT #&lt;/pattern&gt;&lt;template&gt;&lt;srai&gt;sex&lt;/srai&gt;&lt;/template&gt;&lt;/category&gt;</v>
      </c>
    </row>
    <row r="655" spans="1:4">
      <c r="A655" t="s">
        <v>1175</v>
      </c>
      <c r="B655" t="s">
        <v>522</v>
      </c>
      <c r="C655" t="s">
        <v>1702</v>
      </c>
      <c r="D655" t="str">
        <f t="shared" si="10"/>
        <v>&lt;category&gt;&lt;pattern&gt;# JUGGALO #&lt;/pattern&gt;&lt;template&gt;&lt;srai&gt;sex&lt;/srai&gt;&lt;/template&gt;&lt;/category&gt;</v>
      </c>
    </row>
    <row r="656" spans="1:4">
      <c r="A656" t="s">
        <v>1176</v>
      </c>
      <c r="B656" t="s">
        <v>522</v>
      </c>
      <c r="C656" t="s">
        <v>1702</v>
      </c>
      <c r="D656" t="str">
        <f t="shared" si="10"/>
        <v>&lt;category&gt;&lt;pattern&gt;# JUGS #&lt;/pattern&gt;&lt;template&gt;&lt;srai&gt;sex&lt;/srai&gt;&lt;/template&gt;&lt;/category&gt;</v>
      </c>
    </row>
    <row r="657" spans="1:4">
      <c r="A657" t="s">
        <v>1177</v>
      </c>
      <c r="B657" t="s">
        <v>522</v>
      </c>
      <c r="C657" t="s">
        <v>1702</v>
      </c>
      <c r="D657" t="str">
        <f t="shared" si="10"/>
        <v>&lt;category&gt;&lt;pattern&gt;# K MART #&lt;/pattern&gt;&lt;template&gt;&lt;srai&gt;sex&lt;/srai&gt;&lt;/template&gt;&lt;/category&gt;</v>
      </c>
    </row>
    <row r="658" spans="1:4">
      <c r="A658" t="s">
        <v>1178</v>
      </c>
      <c r="B658" t="s">
        <v>522</v>
      </c>
      <c r="C658" t="s">
        <v>1702</v>
      </c>
      <c r="D658" t="str">
        <f t="shared" si="10"/>
        <v>&lt;category&gt;&lt;pattern&gt;# KILL #&lt;/pattern&gt;&lt;template&gt;&lt;srai&gt;sex&lt;/srai&gt;&lt;/template&gt;&lt;/category&gt;</v>
      </c>
    </row>
    <row r="659" spans="1:4">
      <c r="A659" t="s">
        <v>1179</v>
      </c>
      <c r="B659" t="s">
        <v>522</v>
      </c>
      <c r="C659" t="s">
        <v>1702</v>
      </c>
      <c r="D659" t="str">
        <f t="shared" si="10"/>
        <v>&lt;category&gt;&lt;pattern&gt;# KILLER #&lt;/pattern&gt;&lt;template&gt;&lt;srai&gt;sex&lt;/srai&gt;&lt;/template&gt;&lt;/category&gt;</v>
      </c>
    </row>
    <row r="660" spans="1:4">
      <c r="A660" t="s">
        <v>1180</v>
      </c>
      <c r="B660" t="s">
        <v>522</v>
      </c>
      <c r="C660" t="s">
        <v>1702</v>
      </c>
      <c r="D660" t="str">
        <f t="shared" si="10"/>
        <v>&lt;category&gt;&lt;pattern&gt;# KILLING #&lt;/pattern&gt;&lt;template&gt;&lt;srai&gt;sex&lt;/srai&gt;&lt;/template&gt;&lt;/category&gt;</v>
      </c>
    </row>
    <row r="661" spans="1:4">
      <c r="A661" t="s">
        <v>1181</v>
      </c>
      <c r="B661" t="s">
        <v>522</v>
      </c>
      <c r="C661" t="s">
        <v>1702</v>
      </c>
      <c r="D661" t="str">
        <f t="shared" si="10"/>
        <v>&lt;category&gt;&lt;pattern&gt;# KISS ASS #&lt;/pattern&gt;&lt;template&gt;&lt;srai&gt;sex&lt;/srai&gt;&lt;/template&gt;&lt;/category&gt;</v>
      </c>
    </row>
    <row r="662" spans="1:4">
      <c r="A662" t="s">
        <v>1182</v>
      </c>
      <c r="B662" t="s">
        <v>522</v>
      </c>
      <c r="C662" t="s">
        <v>1702</v>
      </c>
      <c r="D662" t="str">
        <f t="shared" si="10"/>
        <v>&lt;category&gt;&lt;pattern&gt;# KISSASS #&lt;/pattern&gt;&lt;template&gt;&lt;srai&gt;sex&lt;/srai&gt;&lt;/template&gt;&lt;/category&gt;</v>
      </c>
    </row>
    <row r="663" spans="1:4">
      <c r="A663" t="s">
        <v>1183</v>
      </c>
      <c r="B663" t="s">
        <v>522</v>
      </c>
      <c r="C663" t="s">
        <v>1702</v>
      </c>
      <c r="D663" t="str">
        <f t="shared" si="10"/>
        <v>&lt;category&gt;&lt;pattern&gt;# KKK #&lt;/pattern&gt;&lt;template&gt;&lt;srai&gt;sex&lt;/srai&gt;&lt;/template&gt;&lt;/category&gt;</v>
      </c>
    </row>
    <row r="664" spans="1:4">
      <c r="A664" t="s">
        <v>1184</v>
      </c>
      <c r="B664" t="s">
        <v>522</v>
      </c>
      <c r="C664" t="s">
        <v>1702</v>
      </c>
      <c r="D664" t="str">
        <f t="shared" si="10"/>
        <v>&lt;category&gt;&lt;pattern&gt;# KMART #&lt;/pattern&gt;&lt;template&gt;&lt;srai&gt;sex&lt;/srai&gt;&lt;/template&gt;&lt;/category&gt;</v>
      </c>
    </row>
    <row r="665" spans="1:4">
      <c r="A665" t="s">
        <v>1185</v>
      </c>
      <c r="B665" t="s">
        <v>522</v>
      </c>
      <c r="C665" t="s">
        <v>1702</v>
      </c>
      <c r="D665" t="str">
        <f t="shared" si="10"/>
        <v>&lt;category&gt;&lt;pattern&gt;# KNOCKERS #&lt;/pattern&gt;&lt;template&gt;&lt;srai&gt;sex&lt;/srai&gt;&lt;/template&gt;&lt;/category&gt;</v>
      </c>
    </row>
    <row r="666" spans="1:4">
      <c r="A666" t="s">
        <v>1186</v>
      </c>
      <c r="B666" t="s">
        <v>522</v>
      </c>
      <c r="C666" t="s">
        <v>1702</v>
      </c>
      <c r="D666" t="str">
        <f t="shared" si="10"/>
        <v>&lt;category&gt;&lt;pattern&gt;# KOON #&lt;/pattern&gt;&lt;template&gt;&lt;srai&gt;sex&lt;/srai&gt;&lt;/template&gt;&lt;/category&gt;</v>
      </c>
    </row>
    <row r="667" spans="1:4">
      <c r="A667" t="s">
        <v>1187</v>
      </c>
      <c r="B667" t="s">
        <v>522</v>
      </c>
      <c r="C667" t="s">
        <v>1702</v>
      </c>
      <c r="D667" t="str">
        <f t="shared" si="10"/>
        <v>&lt;category&gt;&lt;pattern&gt;# KOTEX #&lt;/pattern&gt;&lt;template&gt;&lt;srai&gt;sex&lt;/srai&gt;&lt;/template&gt;&lt;/category&gt;</v>
      </c>
    </row>
    <row r="668" spans="1:4">
      <c r="A668" t="s">
        <v>1188</v>
      </c>
      <c r="B668" t="s">
        <v>522</v>
      </c>
      <c r="C668" t="s">
        <v>1702</v>
      </c>
      <c r="D668" t="str">
        <f t="shared" si="10"/>
        <v>&lt;category&gt;&lt;pattern&gt;# KRAP #&lt;/pattern&gt;&lt;template&gt;&lt;srai&gt;sex&lt;/srai&gt;&lt;/template&gt;&lt;/category&gt;</v>
      </c>
    </row>
    <row r="669" spans="1:4">
      <c r="A669" t="s">
        <v>1189</v>
      </c>
      <c r="B669" t="s">
        <v>522</v>
      </c>
      <c r="C669" t="s">
        <v>1702</v>
      </c>
      <c r="D669" t="str">
        <f t="shared" si="10"/>
        <v>&lt;category&gt;&lt;pattern&gt;# KRAPPY #&lt;/pattern&gt;&lt;template&gt;&lt;srai&gt;sex&lt;/srai&gt;&lt;/template&gt;&lt;/category&gt;</v>
      </c>
    </row>
    <row r="670" spans="1:4">
      <c r="A670" t="s">
        <v>1190</v>
      </c>
      <c r="B670" t="s">
        <v>522</v>
      </c>
      <c r="C670" t="s">
        <v>1702</v>
      </c>
      <c r="D670" t="str">
        <f t="shared" si="10"/>
        <v>&lt;category&gt;&lt;pattern&gt;# KUM #&lt;/pattern&gt;&lt;template&gt;&lt;srai&gt;sex&lt;/srai&gt;&lt;/template&gt;&lt;/category&gt;</v>
      </c>
    </row>
    <row r="671" spans="1:4">
      <c r="A671" t="s">
        <v>1191</v>
      </c>
      <c r="B671" t="s">
        <v>522</v>
      </c>
      <c r="C671" t="s">
        <v>1702</v>
      </c>
      <c r="D671" t="str">
        <f t="shared" si="10"/>
        <v>&lt;category&gt;&lt;pattern&gt;# KUM BUBBLE #&lt;/pattern&gt;&lt;template&gt;&lt;srai&gt;sex&lt;/srai&gt;&lt;/template&gt;&lt;/category&gt;</v>
      </c>
    </row>
    <row r="672" spans="1:4">
      <c r="A672" t="s">
        <v>1192</v>
      </c>
      <c r="B672" t="s">
        <v>522</v>
      </c>
      <c r="C672" t="s">
        <v>1702</v>
      </c>
      <c r="D672" t="str">
        <f t="shared" si="10"/>
        <v>&lt;category&gt;&lt;pattern&gt;# KUM QUAT #&lt;/pattern&gt;&lt;template&gt;&lt;srai&gt;sex&lt;/srai&gt;&lt;/template&gt;&lt;/category&gt;</v>
      </c>
    </row>
    <row r="673" spans="1:4">
      <c r="A673" t="s">
        <v>1193</v>
      </c>
      <c r="B673" t="s">
        <v>522</v>
      </c>
      <c r="C673" t="s">
        <v>1702</v>
      </c>
      <c r="D673" t="str">
        <f t="shared" si="10"/>
        <v>&lt;category&gt;&lt;pattern&gt;# KUMBUBBLE #&lt;/pattern&gt;&lt;template&gt;&lt;srai&gt;sex&lt;/srai&gt;&lt;/template&gt;&lt;/category&gt;</v>
      </c>
    </row>
    <row r="674" spans="1:4">
      <c r="A674" t="s">
        <v>1194</v>
      </c>
      <c r="B674" t="s">
        <v>522</v>
      </c>
      <c r="C674" t="s">
        <v>1702</v>
      </c>
      <c r="D674" t="str">
        <f t="shared" si="10"/>
        <v>&lt;category&gt;&lt;pattern&gt;# KUMBULLBE #&lt;/pattern&gt;&lt;template&gt;&lt;srai&gt;sex&lt;/srai&gt;&lt;/template&gt;&lt;/category&gt;</v>
      </c>
    </row>
    <row r="675" spans="1:4">
      <c r="A675" t="s">
        <v>1195</v>
      </c>
      <c r="B675" t="s">
        <v>522</v>
      </c>
      <c r="C675" t="s">
        <v>1702</v>
      </c>
      <c r="D675" t="str">
        <f t="shared" si="10"/>
        <v>&lt;category&gt;&lt;pattern&gt;# KUMQUAT #&lt;/pattern&gt;&lt;template&gt;&lt;srai&gt;sex&lt;/srai&gt;&lt;/template&gt;&lt;/category&gt;</v>
      </c>
    </row>
    <row r="676" spans="1:4">
      <c r="A676" t="s">
        <v>1196</v>
      </c>
      <c r="B676" t="s">
        <v>522</v>
      </c>
      <c r="C676" t="s">
        <v>1702</v>
      </c>
      <c r="D676" t="str">
        <f t="shared" si="10"/>
        <v>&lt;category&gt;&lt;pattern&gt;# KUNT #&lt;/pattern&gt;&lt;template&gt;&lt;srai&gt;sex&lt;/srai&gt;&lt;/template&gt;&lt;/category&gt;</v>
      </c>
    </row>
    <row r="677" spans="1:4">
      <c r="A677" t="s">
        <v>1197</v>
      </c>
      <c r="B677" t="s">
        <v>522</v>
      </c>
      <c r="C677" t="s">
        <v>1702</v>
      </c>
      <c r="D677" t="str">
        <f t="shared" si="10"/>
        <v>&lt;category&gt;&lt;pattern&gt;# KY #&lt;/pattern&gt;&lt;template&gt;&lt;srai&gt;sex&lt;/srai&gt;&lt;/template&gt;&lt;/category&gt;</v>
      </c>
    </row>
    <row r="678" spans="1:4">
      <c r="A678" t="s">
        <v>1198</v>
      </c>
      <c r="B678" t="s">
        <v>522</v>
      </c>
      <c r="C678" t="s">
        <v>1702</v>
      </c>
      <c r="D678" t="str">
        <f t="shared" si="10"/>
        <v>&lt;category&gt;&lt;pattern&gt;# KY JELLY #&lt;/pattern&gt;&lt;template&gt;&lt;srai&gt;sex&lt;/srai&gt;&lt;/template&gt;&lt;/category&gt;</v>
      </c>
    </row>
    <row r="679" spans="1:4">
      <c r="A679" t="s">
        <v>1199</v>
      </c>
      <c r="B679" t="s">
        <v>522</v>
      </c>
      <c r="C679" t="s">
        <v>1702</v>
      </c>
      <c r="D679" t="str">
        <f t="shared" si="10"/>
        <v>&lt;category&gt;&lt;pattern&gt;# LACTATE #&lt;/pattern&gt;&lt;template&gt;&lt;srai&gt;sex&lt;/srai&gt;&lt;/template&gt;&lt;/category&gt;</v>
      </c>
    </row>
    <row r="680" spans="1:4">
      <c r="A680" t="s">
        <v>1200</v>
      </c>
      <c r="B680" t="s">
        <v>522</v>
      </c>
      <c r="C680" t="s">
        <v>1702</v>
      </c>
      <c r="D680" t="str">
        <f t="shared" si="10"/>
        <v>&lt;category&gt;&lt;pattern&gt;# LADY BOOG #&lt;/pattern&gt;&lt;template&gt;&lt;srai&gt;sex&lt;/srai&gt;&lt;/template&gt;&lt;/category&gt;</v>
      </c>
    </row>
    <row r="681" spans="1:4">
      <c r="A681" t="s">
        <v>1201</v>
      </c>
      <c r="B681" t="s">
        <v>522</v>
      </c>
      <c r="C681" t="s">
        <v>1702</v>
      </c>
      <c r="D681" t="str">
        <f t="shared" si="10"/>
        <v>&lt;category&gt;&lt;pattern&gt;# LAID #&lt;/pattern&gt;&lt;template&gt;&lt;srai&gt;sex&lt;/srai&gt;&lt;/template&gt;&lt;/category&gt;</v>
      </c>
    </row>
    <row r="682" spans="1:4">
      <c r="A682" t="s">
        <v>1202</v>
      </c>
      <c r="B682" t="s">
        <v>522</v>
      </c>
      <c r="C682" t="s">
        <v>1702</v>
      </c>
      <c r="D682" t="str">
        <f t="shared" si="10"/>
        <v>&lt;category&gt;&lt;pattern&gt;# LAP DANCE #&lt;/pattern&gt;&lt;template&gt;&lt;srai&gt;sex&lt;/srai&gt;&lt;/template&gt;&lt;/category&gt;</v>
      </c>
    </row>
    <row r="683" spans="1:4">
      <c r="A683" t="s">
        <v>1203</v>
      </c>
      <c r="B683" t="s">
        <v>522</v>
      </c>
      <c r="C683" t="s">
        <v>1702</v>
      </c>
      <c r="D683" t="str">
        <f t="shared" si="10"/>
        <v>&lt;category&gt;&lt;pattern&gt;# LAPDANCE #&lt;/pattern&gt;&lt;template&gt;&lt;srai&gt;sex&lt;/srai&gt;&lt;/template&gt;&lt;/category&gt;</v>
      </c>
    </row>
    <row r="684" spans="1:4">
      <c r="A684" t="s">
        <v>1204</v>
      </c>
      <c r="B684" t="s">
        <v>522</v>
      </c>
      <c r="C684" t="s">
        <v>1702</v>
      </c>
      <c r="D684" t="str">
        <f t="shared" si="10"/>
        <v>&lt;category&gt;&lt;pattern&gt;# LESBAIN #&lt;/pattern&gt;&lt;template&gt;&lt;srai&gt;sex&lt;/srai&gt;&lt;/template&gt;&lt;/category&gt;</v>
      </c>
    </row>
    <row r="685" spans="1:4">
      <c r="A685" t="s">
        <v>1205</v>
      </c>
      <c r="B685" t="s">
        <v>522</v>
      </c>
      <c r="C685" t="s">
        <v>1702</v>
      </c>
      <c r="D685" t="str">
        <f t="shared" si="10"/>
        <v>&lt;category&gt;&lt;pattern&gt;# LESBAYN #&lt;/pattern&gt;&lt;template&gt;&lt;srai&gt;sex&lt;/srai&gt;&lt;/template&gt;&lt;/category&gt;</v>
      </c>
    </row>
    <row r="686" spans="1:4">
      <c r="A686" t="s">
        <v>1206</v>
      </c>
      <c r="B686" t="s">
        <v>522</v>
      </c>
      <c r="C686" t="s">
        <v>1702</v>
      </c>
      <c r="D686" t="str">
        <f t="shared" si="10"/>
        <v>&lt;category&gt;&lt;pattern&gt;# LESBIAN #&lt;/pattern&gt;&lt;template&gt;&lt;srai&gt;sex&lt;/srai&gt;&lt;/template&gt;&lt;/category&gt;</v>
      </c>
    </row>
    <row r="687" spans="1:4">
      <c r="A687" t="s">
        <v>1207</v>
      </c>
      <c r="B687" t="s">
        <v>522</v>
      </c>
      <c r="C687" t="s">
        <v>1702</v>
      </c>
      <c r="D687" t="str">
        <f t="shared" si="10"/>
        <v>&lt;category&gt;&lt;pattern&gt;# LESBIN #&lt;/pattern&gt;&lt;template&gt;&lt;srai&gt;sex&lt;/srai&gt;&lt;/template&gt;&lt;/category&gt;</v>
      </c>
    </row>
    <row r="688" spans="1:4">
      <c r="A688" t="s">
        <v>1208</v>
      </c>
      <c r="B688" t="s">
        <v>522</v>
      </c>
      <c r="C688" t="s">
        <v>1702</v>
      </c>
      <c r="D688" t="str">
        <f t="shared" si="10"/>
        <v>&lt;category&gt;&lt;pattern&gt;# LESBO #&lt;/pattern&gt;&lt;template&gt;&lt;srai&gt;sex&lt;/srai&gt;&lt;/template&gt;&lt;/category&gt;</v>
      </c>
    </row>
    <row r="689" spans="1:4">
      <c r="A689" t="s">
        <v>1209</v>
      </c>
      <c r="B689" t="s">
        <v>522</v>
      </c>
      <c r="C689" t="s">
        <v>1702</v>
      </c>
      <c r="D689" t="str">
        <f t="shared" si="10"/>
        <v>&lt;category&gt;&lt;pattern&gt;# LEZ #&lt;/pattern&gt;&lt;template&gt;&lt;srai&gt;sex&lt;/srai&gt;&lt;/template&gt;&lt;/category&gt;</v>
      </c>
    </row>
    <row r="690" spans="1:4">
      <c r="A690" t="s">
        <v>1210</v>
      </c>
      <c r="B690" t="s">
        <v>522</v>
      </c>
      <c r="C690" t="s">
        <v>1702</v>
      </c>
      <c r="D690" t="str">
        <f t="shared" si="10"/>
        <v>&lt;category&gt;&lt;pattern&gt;# LEZ BE #&lt;/pattern&gt;&lt;template&gt;&lt;srai&gt;sex&lt;/srai&gt;&lt;/template&gt;&lt;/category&gt;</v>
      </c>
    </row>
    <row r="691" spans="1:4">
      <c r="A691" t="s">
        <v>1211</v>
      </c>
      <c r="B691" t="s">
        <v>522</v>
      </c>
      <c r="C691" t="s">
        <v>1702</v>
      </c>
      <c r="D691" t="str">
        <f t="shared" si="10"/>
        <v>&lt;category&gt;&lt;pattern&gt;# LEZ BE FRIENDS #&lt;/pattern&gt;&lt;template&gt;&lt;srai&gt;sex&lt;/srai&gt;&lt;/template&gt;&lt;/category&gt;</v>
      </c>
    </row>
    <row r="692" spans="1:4">
      <c r="A692" t="s">
        <v>1212</v>
      </c>
      <c r="B692" t="s">
        <v>522</v>
      </c>
      <c r="C692" t="s">
        <v>1702</v>
      </c>
      <c r="D692" t="str">
        <f t="shared" si="10"/>
        <v>&lt;category&gt;&lt;pattern&gt;# LEZBE #&lt;/pattern&gt;&lt;template&gt;&lt;srai&gt;sex&lt;/srai&gt;&lt;/template&gt;&lt;/category&gt;</v>
      </c>
    </row>
    <row r="693" spans="1:4">
      <c r="A693" t="s">
        <v>1213</v>
      </c>
      <c r="B693" t="s">
        <v>522</v>
      </c>
      <c r="C693" t="s">
        <v>1702</v>
      </c>
      <c r="D693" t="str">
        <f t="shared" si="10"/>
        <v>&lt;category&gt;&lt;pattern&gt;# LEZBEFRIENDS #&lt;/pattern&gt;&lt;template&gt;&lt;srai&gt;sex&lt;/srai&gt;&lt;/template&gt;&lt;/category&gt;</v>
      </c>
    </row>
    <row r="694" spans="1:4">
      <c r="A694" t="s">
        <v>1214</v>
      </c>
      <c r="B694" t="s">
        <v>522</v>
      </c>
      <c r="C694" t="s">
        <v>1702</v>
      </c>
      <c r="D694" t="str">
        <f t="shared" si="10"/>
        <v>&lt;category&gt;&lt;pattern&gt;# LEZBO #&lt;/pattern&gt;&lt;template&gt;&lt;srai&gt;sex&lt;/srai&gt;&lt;/template&gt;&lt;/category&gt;</v>
      </c>
    </row>
    <row r="695" spans="1:4">
      <c r="A695" t="s">
        <v>1215</v>
      </c>
      <c r="B695" t="s">
        <v>522</v>
      </c>
      <c r="C695" t="s">
        <v>1702</v>
      </c>
      <c r="D695" t="str">
        <f t="shared" si="10"/>
        <v>&lt;category&gt;&lt;pattern&gt;# LEZZ #&lt;/pattern&gt;&lt;template&gt;&lt;srai&gt;sex&lt;/srai&gt;&lt;/template&gt;&lt;/category&gt;</v>
      </c>
    </row>
    <row r="696" spans="1:4">
      <c r="A696" t="s">
        <v>1216</v>
      </c>
      <c r="B696" t="s">
        <v>522</v>
      </c>
      <c r="C696" t="s">
        <v>1702</v>
      </c>
      <c r="D696" t="str">
        <f t="shared" si="10"/>
        <v>&lt;category&gt;&lt;pattern&gt;# LEZZO #&lt;/pattern&gt;&lt;template&gt;&lt;srai&gt;sex&lt;/srai&gt;&lt;/template&gt;&lt;/category&gt;</v>
      </c>
    </row>
    <row r="697" spans="1:4">
      <c r="A697" t="s">
        <v>1217</v>
      </c>
      <c r="B697" t="s">
        <v>522</v>
      </c>
      <c r="C697" t="s">
        <v>1702</v>
      </c>
      <c r="D697" t="str">
        <f t="shared" si="10"/>
        <v>&lt;category&gt;&lt;pattern&gt;# LICK ME #&lt;/pattern&gt;&lt;template&gt;&lt;srai&gt;sex&lt;/srai&gt;&lt;/template&gt;&lt;/category&gt;</v>
      </c>
    </row>
    <row r="698" spans="1:4">
      <c r="A698" t="s">
        <v>1218</v>
      </c>
      <c r="B698" t="s">
        <v>522</v>
      </c>
      <c r="C698" t="s">
        <v>1702</v>
      </c>
      <c r="D698" t="str">
        <f t="shared" si="10"/>
        <v>&lt;category&gt;&lt;pattern&gt;# LICKER #&lt;/pattern&gt;&lt;template&gt;&lt;srai&gt;sex&lt;/srai&gt;&lt;/template&gt;&lt;/category&gt;</v>
      </c>
    </row>
    <row r="699" spans="1:4">
      <c r="A699" t="s">
        <v>1219</v>
      </c>
      <c r="B699" t="s">
        <v>522</v>
      </c>
      <c r="C699" t="s">
        <v>1702</v>
      </c>
      <c r="D699" t="str">
        <f t="shared" si="10"/>
        <v>&lt;category&gt;&lt;pattern&gt;# LICKME #&lt;/pattern&gt;&lt;template&gt;&lt;srai&gt;sex&lt;/srai&gt;&lt;/template&gt;&lt;/category&gt;</v>
      </c>
    </row>
    <row r="700" spans="1:4">
      <c r="A700" t="s">
        <v>1220</v>
      </c>
      <c r="B700" t="s">
        <v>522</v>
      </c>
      <c r="C700" t="s">
        <v>1702</v>
      </c>
      <c r="D700" t="str">
        <f t="shared" si="10"/>
        <v>&lt;category&gt;&lt;pattern&gt;# LIMP DICK #&lt;/pattern&gt;&lt;template&gt;&lt;srai&gt;sex&lt;/srai&gt;&lt;/template&gt;&lt;/category&gt;</v>
      </c>
    </row>
    <row r="701" spans="1:4">
      <c r="A701" t="s">
        <v>1221</v>
      </c>
      <c r="B701" t="s">
        <v>522</v>
      </c>
      <c r="C701" t="s">
        <v>1702</v>
      </c>
      <c r="D701" t="str">
        <f t="shared" si="10"/>
        <v>&lt;category&gt;&lt;pattern&gt;# LIMPDICK #&lt;/pattern&gt;&lt;template&gt;&lt;srai&gt;sex&lt;/srai&gt;&lt;/template&gt;&lt;/category&gt;</v>
      </c>
    </row>
    <row r="702" spans="1:4">
      <c r="A702" t="s">
        <v>1222</v>
      </c>
      <c r="B702" t="s">
        <v>522</v>
      </c>
      <c r="C702" t="s">
        <v>1702</v>
      </c>
      <c r="D702" t="str">
        <f t="shared" si="10"/>
        <v>&lt;category&gt;&lt;pattern&gt;# LIMY #&lt;/pattern&gt;&lt;template&gt;&lt;srai&gt;sex&lt;/srai&gt;&lt;/template&gt;&lt;/category&gt;</v>
      </c>
    </row>
    <row r="703" spans="1:4">
      <c r="A703" t="s">
        <v>1223</v>
      </c>
      <c r="B703" t="s">
        <v>522</v>
      </c>
      <c r="C703" t="s">
        <v>1702</v>
      </c>
      <c r="D703" t="str">
        <f t="shared" si="10"/>
        <v>&lt;category&gt;&lt;pattern&gt;# LIVE SEX #&lt;/pattern&gt;&lt;template&gt;&lt;srai&gt;sex&lt;/srai&gt;&lt;/template&gt;&lt;/category&gt;</v>
      </c>
    </row>
    <row r="704" spans="1:4">
      <c r="A704" t="s">
        <v>1224</v>
      </c>
      <c r="B704" t="s">
        <v>522</v>
      </c>
      <c r="C704" t="s">
        <v>1702</v>
      </c>
      <c r="D704" t="str">
        <f t="shared" si="10"/>
        <v>&lt;category&gt;&lt;pattern&gt;# LIVESEX #&lt;/pattern&gt;&lt;template&gt;&lt;srai&gt;sex&lt;/srai&gt;&lt;/template&gt;&lt;/category&gt;</v>
      </c>
    </row>
    <row r="705" spans="1:4">
      <c r="A705" t="s">
        <v>1225</v>
      </c>
      <c r="B705" t="s">
        <v>522</v>
      </c>
      <c r="C705" t="s">
        <v>1702</v>
      </c>
      <c r="D705" t="str">
        <f t="shared" si="10"/>
        <v>&lt;category&gt;&lt;pattern&gt;# LOLITA #&lt;/pattern&gt;&lt;template&gt;&lt;srai&gt;sex&lt;/srai&gt;&lt;/template&gt;&lt;/category&gt;</v>
      </c>
    </row>
    <row r="706" spans="1:4">
      <c r="A706" t="s">
        <v>1226</v>
      </c>
      <c r="B706" t="s">
        <v>522</v>
      </c>
      <c r="C706" t="s">
        <v>1702</v>
      </c>
      <c r="D706" t="str">
        <f t="shared" si="10"/>
        <v>&lt;category&gt;&lt;pattern&gt;# LOOSER #&lt;/pattern&gt;&lt;template&gt;&lt;srai&gt;sex&lt;/srai&gt;&lt;/template&gt;&lt;/category&gt;</v>
      </c>
    </row>
    <row r="707" spans="1:4">
      <c r="A707" t="s">
        <v>1227</v>
      </c>
      <c r="B707" t="s">
        <v>522</v>
      </c>
      <c r="C707" t="s">
        <v>1702</v>
      </c>
      <c r="D707" t="str">
        <f t="shared" ref="D707:D770" si="11">"&lt;category&gt;&lt;pattern&gt;" &amp; A707 &amp; "&lt;/pattern&gt;&lt;template&gt;&lt;srai&gt;" &amp; C707 &amp; "&lt;/srai&gt;&lt;/template&gt;&lt;/category&gt;"</f>
        <v>&lt;category&gt;&lt;pattern&gt;# LOTION #&lt;/pattern&gt;&lt;template&gt;&lt;srai&gt;sex&lt;/srai&gt;&lt;/template&gt;&lt;/category&gt;</v>
      </c>
    </row>
    <row r="708" spans="1:4">
      <c r="A708" t="s">
        <v>1228</v>
      </c>
      <c r="B708" t="s">
        <v>522</v>
      </c>
      <c r="C708" t="s">
        <v>1702</v>
      </c>
      <c r="D708" t="str">
        <f t="shared" si="11"/>
        <v>&lt;category&gt;&lt;pattern&gt;# LOVE BONE #&lt;/pattern&gt;&lt;template&gt;&lt;srai&gt;sex&lt;/srai&gt;&lt;/template&gt;&lt;/category&gt;</v>
      </c>
    </row>
    <row r="709" spans="1:4">
      <c r="A709" t="s">
        <v>1229</v>
      </c>
      <c r="B709" t="s">
        <v>522</v>
      </c>
      <c r="C709" t="s">
        <v>1702</v>
      </c>
      <c r="D709" t="str">
        <f t="shared" si="11"/>
        <v>&lt;category&gt;&lt;pattern&gt;# LOVE GOO #&lt;/pattern&gt;&lt;template&gt;&lt;srai&gt;sex&lt;/srai&gt;&lt;/template&gt;&lt;/category&gt;</v>
      </c>
    </row>
    <row r="710" spans="1:4">
      <c r="A710" t="s">
        <v>1230</v>
      </c>
      <c r="B710" t="s">
        <v>522</v>
      </c>
      <c r="C710" t="s">
        <v>1702</v>
      </c>
      <c r="D710" t="str">
        <f t="shared" si="11"/>
        <v>&lt;category&gt;&lt;pattern&gt;# LOVE GUN #&lt;/pattern&gt;&lt;template&gt;&lt;srai&gt;sex&lt;/srai&gt;&lt;/template&gt;&lt;/category&gt;</v>
      </c>
    </row>
    <row r="711" spans="1:4">
      <c r="A711" t="s">
        <v>1231</v>
      </c>
      <c r="B711" t="s">
        <v>522</v>
      </c>
      <c r="C711" t="s">
        <v>1702</v>
      </c>
      <c r="D711" t="str">
        <f t="shared" si="11"/>
        <v>&lt;category&gt;&lt;pattern&gt;# LOVE JUICE #&lt;/pattern&gt;&lt;template&gt;&lt;srai&gt;sex&lt;/srai&gt;&lt;/template&gt;&lt;/category&gt;</v>
      </c>
    </row>
    <row r="712" spans="1:4">
      <c r="A712" t="s">
        <v>1232</v>
      </c>
      <c r="B712" t="s">
        <v>522</v>
      </c>
      <c r="C712" t="s">
        <v>1702</v>
      </c>
      <c r="D712" t="str">
        <f t="shared" si="11"/>
        <v>&lt;category&gt;&lt;pattern&gt;# LOVE MUSCLE #&lt;/pattern&gt;&lt;template&gt;&lt;srai&gt;sex&lt;/srai&gt;&lt;/template&gt;&lt;/category&gt;</v>
      </c>
    </row>
    <row r="713" spans="1:4">
      <c r="A713" t="s">
        <v>1233</v>
      </c>
      <c r="B713" t="s">
        <v>522</v>
      </c>
      <c r="C713" t="s">
        <v>1702</v>
      </c>
      <c r="D713" t="str">
        <f t="shared" si="11"/>
        <v>&lt;category&gt;&lt;pattern&gt;# LOVE PISTOL #&lt;/pattern&gt;&lt;template&gt;&lt;srai&gt;sex&lt;/srai&gt;&lt;/template&gt;&lt;/category&gt;</v>
      </c>
    </row>
    <row r="714" spans="1:4">
      <c r="A714" t="s">
        <v>1234</v>
      </c>
      <c r="B714" t="s">
        <v>522</v>
      </c>
      <c r="C714" t="s">
        <v>1702</v>
      </c>
      <c r="D714" t="str">
        <f t="shared" si="11"/>
        <v>&lt;category&gt;&lt;pattern&gt;# LOVE ROCKET #&lt;/pattern&gt;&lt;template&gt;&lt;srai&gt;sex&lt;/srai&gt;&lt;/template&gt;&lt;/category&gt;</v>
      </c>
    </row>
    <row r="715" spans="1:4">
      <c r="A715" t="s">
        <v>1235</v>
      </c>
      <c r="B715" t="s">
        <v>522</v>
      </c>
      <c r="C715" t="s">
        <v>1702</v>
      </c>
      <c r="D715" t="str">
        <f t="shared" si="11"/>
        <v>&lt;category&gt;&lt;pattern&gt;# LOVEBONE #&lt;/pattern&gt;&lt;template&gt;&lt;srai&gt;sex&lt;/srai&gt;&lt;/template&gt;&lt;/category&gt;</v>
      </c>
    </row>
    <row r="716" spans="1:4">
      <c r="A716" t="s">
        <v>1236</v>
      </c>
      <c r="B716" t="s">
        <v>522</v>
      </c>
      <c r="C716" t="s">
        <v>1702</v>
      </c>
      <c r="D716" t="str">
        <f t="shared" si="11"/>
        <v>&lt;category&gt;&lt;pattern&gt;# LOVEGOO #&lt;/pattern&gt;&lt;template&gt;&lt;srai&gt;sex&lt;/srai&gt;&lt;/template&gt;&lt;/category&gt;</v>
      </c>
    </row>
    <row r="717" spans="1:4">
      <c r="A717" t="s">
        <v>1237</v>
      </c>
      <c r="B717" t="s">
        <v>522</v>
      </c>
      <c r="C717" t="s">
        <v>1702</v>
      </c>
      <c r="D717" t="str">
        <f t="shared" si="11"/>
        <v>&lt;category&gt;&lt;pattern&gt;# LOVEGUN #&lt;/pattern&gt;&lt;template&gt;&lt;srai&gt;sex&lt;/srai&gt;&lt;/template&gt;&lt;/category&gt;</v>
      </c>
    </row>
    <row r="718" spans="1:4">
      <c r="A718" t="s">
        <v>1238</v>
      </c>
      <c r="B718" t="s">
        <v>522</v>
      </c>
      <c r="C718" t="s">
        <v>1702</v>
      </c>
      <c r="D718" t="str">
        <f t="shared" si="11"/>
        <v>&lt;category&gt;&lt;pattern&gt;# LOVEJUICE #&lt;/pattern&gt;&lt;template&gt;&lt;srai&gt;sex&lt;/srai&gt;&lt;/template&gt;&lt;/category&gt;</v>
      </c>
    </row>
    <row r="719" spans="1:4">
      <c r="A719" t="s">
        <v>1239</v>
      </c>
      <c r="B719" t="s">
        <v>522</v>
      </c>
      <c r="C719" t="s">
        <v>1702</v>
      </c>
      <c r="D719" t="str">
        <f t="shared" si="11"/>
        <v>&lt;category&gt;&lt;pattern&gt;# LOVEMUSCLE #&lt;/pattern&gt;&lt;template&gt;&lt;srai&gt;sex&lt;/srai&gt;&lt;/template&gt;&lt;/category&gt;</v>
      </c>
    </row>
    <row r="720" spans="1:4">
      <c r="A720" t="s">
        <v>1240</v>
      </c>
      <c r="B720" t="s">
        <v>522</v>
      </c>
      <c r="C720" t="s">
        <v>1702</v>
      </c>
      <c r="D720" t="str">
        <f t="shared" si="11"/>
        <v>&lt;category&gt;&lt;pattern&gt;# LOVEPISTOL #&lt;/pattern&gt;&lt;template&gt;&lt;srai&gt;sex&lt;/srai&gt;&lt;/template&gt;&lt;/category&gt;</v>
      </c>
    </row>
    <row r="721" spans="1:4">
      <c r="A721" t="s">
        <v>1241</v>
      </c>
      <c r="B721" t="s">
        <v>522</v>
      </c>
      <c r="C721" t="s">
        <v>1702</v>
      </c>
      <c r="D721" t="str">
        <f t="shared" si="11"/>
        <v>&lt;category&gt;&lt;pattern&gt;# LOVEROCKET #&lt;/pattern&gt;&lt;template&gt;&lt;srai&gt;sex&lt;/srai&gt;&lt;/template&gt;&lt;/category&gt;</v>
      </c>
    </row>
    <row r="722" spans="1:4">
      <c r="A722" t="s">
        <v>1242</v>
      </c>
      <c r="B722" t="s">
        <v>522</v>
      </c>
      <c r="C722" t="s">
        <v>1702</v>
      </c>
      <c r="D722" t="str">
        <f t="shared" si="11"/>
        <v>&lt;category&gt;&lt;pattern&gt;# LOW LIFE #&lt;/pattern&gt;&lt;template&gt;&lt;srai&gt;sex&lt;/srai&gt;&lt;/template&gt;&lt;/category&gt;</v>
      </c>
    </row>
    <row r="723" spans="1:4">
      <c r="A723" t="s">
        <v>1243</v>
      </c>
      <c r="B723" t="s">
        <v>522</v>
      </c>
      <c r="C723" t="s">
        <v>1702</v>
      </c>
      <c r="D723" t="str">
        <f t="shared" si="11"/>
        <v>&lt;category&gt;&lt;pattern&gt;# LOWLIFE #&lt;/pattern&gt;&lt;template&gt;&lt;srai&gt;sex&lt;/srai&gt;&lt;/template&gt;&lt;/category&gt;</v>
      </c>
    </row>
    <row r="724" spans="1:4">
      <c r="A724" t="s">
        <v>1244</v>
      </c>
      <c r="B724" t="s">
        <v>522</v>
      </c>
      <c r="C724" t="s">
        <v>1702</v>
      </c>
      <c r="D724" t="str">
        <f t="shared" si="11"/>
        <v>&lt;category&gt;&lt;pattern&gt;# LUBE JOB #&lt;/pattern&gt;&lt;template&gt;&lt;srai&gt;sex&lt;/srai&gt;&lt;/template&gt;&lt;/category&gt;</v>
      </c>
    </row>
    <row r="725" spans="1:4">
      <c r="A725" t="s">
        <v>1245</v>
      </c>
      <c r="B725" t="s">
        <v>522</v>
      </c>
      <c r="C725" t="s">
        <v>1702</v>
      </c>
      <c r="D725" t="str">
        <f t="shared" si="11"/>
        <v>&lt;category&gt;&lt;pattern&gt;# LUBEJOB #&lt;/pattern&gt;&lt;template&gt;&lt;srai&gt;sex&lt;/srai&gt;&lt;/template&gt;&lt;/category&gt;</v>
      </c>
    </row>
    <row r="726" spans="1:4">
      <c r="A726" t="s">
        <v>1246</v>
      </c>
      <c r="B726" t="s">
        <v>522</v>
      </c>
      <c r="C726" t="s">
        <v>1702</v>
      </c>
      <c r="D726" t="str">
        <f t="shared" si="11"/>
        <v>&lt;category&gt;&lt;pattern&gt;# LUCKY CAMEL TOE #&lt;/pattern&gt;&lt;template&gt;&lt;srai&gt;sex&lt;/srai&gt;&lt;/template&gt;&lt;/category&gt;</v>
      </c>
    </row>
    <row r="727" spans="1:4">
      <c r="A727" t="s">
        <v>1247</v>
      </c>
      <c r="B727" t="s">
        <v>522</v>
      </c>
      <c r="C727" t="s">
        <v>1702</v>
      </c>
      <c r="D727" t="str">
        <f t="shared" si="11"/>
        <v>&lt;category&gt;&lt;pattern&gt;# LUCKYCAMMELTOE #&lt;/pattern&gt;&lt;template&gt;&lt;srai&gt;sex&lt;/srai&gt;&lt;/template&gt;&lt;/category&gt;</v>
      </c>
    </row>
    <row r="728" spans="1:4">
      <c r="A728" t="s">
        <v>1248</v>
      </c>
      <c r="B728" t="s">
        <v>522</v>
      </c>
      <c r="C728" t="s">
        <v>1702</v>
      </c>
      <c r="D728" t="str">
        <f t="shared" si="11"/>
        <v>&lt;category&gt;&lt;pattern&gt;# MAMS #&lt;/pattern&gt;&lt;template&gt;&lt;srai&gt;sex&lt;/srai&gt;&lt;/template&gt;&lt;/category&gt;</v>
      </c>
    </row>
    <row r="729" spans="1:4">
      <c r="A729" t="s">
        <v>1249</v>
      </c>
      <c r="B729" t="s">
        <v>522</v>
      </c>
      <c r="C729" t="s">
        <v>1702</v>
      </c>
      <c r="D729" t="str">
        <f t="shared" si="11"/>
        <v>&lt;category&gt;&lt;pattern&gt;# MAN HATER #&lt;/pattern&gt;&lt;template&gt;&lt;srai&gt;sex&lt;/srai&gt;&lt;/template&gt;&lt;/category&gt;</v>
      </c>
    </row>
    <row r="730" spans="1:4">
      <c r="A730" t="s">
        <v>1250</v>
      </c>
      <c r="B730" t="s">
        <v>522</v>
      </c>
      <c r="C730" t="s">
        <v>1702</v>
      </c>
      <c r="D730" t="str">
        <f t="shared" si="11"/>
        <v>&lt;category&gt;&lt;pattern&gt;# MAN PASTE #&lt;/pattern&gt;&lt;template&gt;&lt;srai&gt;sex&lt;/srai&gt;&lt;/template&gt;&lt;/category&gt;</v>
      </c>
    </row>
    <row r="731" spans="1:4">
      <c r="A731" t="s">
        <v>1251</v>
      </c>
      <c r="B731" t="s">
        <v>522</v>
      </c>
      <c r="C731" t="s">
        <v>1702</v>
      </c>
      <c r="D731" t="str">
        <f t="shared" si="11"/>
        <v>&lt;category&gt;&lt;pattern&gt;# MANHATER #&lt;/pattern&gt;&lt;template&gt;&lt;srai&gt;sex&lt;/srai&gt;&lt;/template&gt;&lt;/category&gt;</v>
      </c>
    </row>
    <row r="732" spans="1:4">
      <c r="A732" t="s">
        <v>1252</v>
      </c>
      <c r="B732" t="s">
        <v>522</v>
      </c>
      <c r="C732" t="s">
        <v>1702</v>
      </c>
      <c r="D732" t="str">
        <f t="shared" si="11"/>
        <v>&lt;category&gt;&lt;pattern&gt;# MANPASTE #&lt;/pattern&gt;&lt;template&gt;&lt;srai&gt;sex&lt;/srai&gt;&lt;/template&gt;&lt;/category&gt;</v>
      </c>
    </row>
    <row r="733" spans="1:4">
      <c r="A733" t="s">
        <v>1253</v>
      </c>
      <c r="B733" t="s">
        <v>522</v>
      </c>
      <c r="C733" t="s">
        <v>1702</v>
      </c>
      <c r="D733" t="str">
        <f t="shared" si="11"/>
        <v>&lt;category&gt;&lt;pattern&gt;# MARY JANE #&lt;/pattern&gt;&lt;template&gt;&lt;srai&gt;sex&lt;/srai&gt;&lt;/template&gt;&lt;/category&gt;</v>
      </c>
    </row>
    <row r="734" spans="1:4">
      <c r="A734" t="s">
        <v>1254</v>
      </c>
      <c r="B734" t="s">
        <v>522</v>
      </c>
      <c r="C734" t="s">
        <v>1702</v>
      </c>
      <c r="D734" t="str">
        <f t="shared" si="11"/>
        <v>&lt;category&gt;&lt;pattern&gt;# MARYJANE #&lt;/pattern&gt;&lt;template&gt;&lt;srai&gt;sex&lt;/srai&gt;&lt;/template&gt;&lt;/category&gt;</v>
      </c>
    </row>
    <row r="735" spans="1:4">
      <c r="A735" t="s">
        <v>1255</v>
      </c>
      <c r="B735" t="s">
        <v>522</v>
      </c>
      <c r="C735" t="s">
        <v>1702</v>
      </c>
      <c r="D735" t="str">
        <f t="shared" si="11"/>
        <v>&lt;category&gt;&lt;pattern&gt;# MASTABATE #&lt;/pattern&gt;&lt;template&gt;&lt;srai&gt;sex&lt;/srai&gt;&lt;/template&gt;&lt;/category&gt;</v>
      </c>
    </row>
    <row r="736" spans="1:4">
      <c r="A736" t="s">
        <v>1256</v>
      </c>
      <c r="B736" t="s">
        <v>522</v>
      </c>
      <c r="C736" t="s">
        <v>1702</v>
      </c>
      <c r="D736" t="str">
        <f t="shared" si="11"/>
        <v>&lt;category&gt;&lt;pattern&gt;# MASTABATER #&lt;/pattern&gt;&lt;template&gt;&lt;srai&gt;sex&lt;/srai&gt;&lt;/template&gt;&lt;/category&gt;</v>
      </c>
    </row>
    <row r="737" spans="1:4">
      <c r="A737" t="s">
        <v>1257</v>
      </c>
      <c r="B737" t="s">
        <v>522</v>
      </c>
      <c r="C737" t="s">
        <v>1702</v>
      </c>
      <c r="D737" t="str">
        <f t="shared" si="11"/>
        <v>&lt;category&gt;&lt;pattern&gt;# MASTER BLASTER #&lt;/pattern&gt;&lt;template&gt;&lt;srai&gt;sex&lt;/srai&gt;&lt;/template&gt;&lt;/category&gt;</v>
      </c>
    </row>
    <row r="738" spans="1:4">
      <c r="A738" t="s">
        <v>1258</v>
      </c>
      <c r="B738" t="s">
        <v>522</v>
      </c>
      <c r="C738" t="s">
        <v>1702</v>
      </c>
      <c r="D738" t="str">
        <f t="shared" si="11"/>
        <v>&lt;category&gt;&lt;pattern&gt;# MASTERBATE #&lt;/pattern&gt;&lt;template&gt;&lt;srai&gt;sex&lt;/srai&gt;&lt;/template&gt;&lt;/category&gt;</v>
      </c>
    </row>
    <row r="739" spans="1:4">
      <c r="A739" t="s">
        <v>1259</v>
      </c>
      <c r="B739" t="s">
        <v>522</v>
      </c>
      <c r="C739" t="s">
        <v>1702</v>
      </c>
      <c r="D739" t="str">
        <f t="shared" si="11"/>
        <v>&lt;category&gt;&lt;pattern&gt;# MASTERBLASTER #&lt;/pattern&gt;&lt;template&gt;&lt;srai&gt;sex&lt;/srai&gt;&lt;/template&gt;&lt;/category&gt;</v>
      </c>
    </row>
    <row r="740" spans="1:4">
      <c r="A740" t="s">
        <v>1260</v>
      </c>
      <c r="B740" t="s">
        <v>522</v>
      </c>
      <c r="C740" t="s">
        <v>1702</v>
      </c>
      <c r="D740" t="str">
        <f t="shared" si="11"/>
        <v>&lt;category&gt;&lt;pattern&gt;# MASTRABATOR #&lt;/pattern&gt;&lt;template&gt;&lt;srai&gt;sex&lt;/srai&gt;&lt;/template&gt;&lt;/category&gt;</v>
      </c>
    </row>
    <row r="741" spans="1:4">
      <c r="A741" t="s">
        <v>1261</v>
      </c>
      <c r="B741" t="s">
        <v>522</v>
      </c>
      <c r="C741" t="s">
        <v>1702</v>
      </c>
      <c r="D741" t="str">
        <f t="shared" si="11"/>
        <v>&lt;category&gt;&lt;pattern&gt;# MATTRESS PRINCESS #&lt;/pattern&gt;&lt;template&gt;&lt;srai&gt;sex&lt;/srai&gt;&lt;/template&gt;&lt;/category&gt;</v>
      </c>
    </row>
    <row r="742" spans="1:4">
      <c r="A742" t="s">
        <v>1262</v>
      </c>
      <c r="B742" t="s">
        <v>522</v>
      </c>
      <c r="C742" t="s">
        <v>1702</v>
      </c>
      <c r="D742" t="str">
        <f t="shared" si="11"/>
        <v>&lt;category&gt;&lt;pattern&gt;# MATTRESSPRINCESS #&lt;/pattern&gt;&lt;template&gt;&lt;srai&gt;sex&lt;/srai&gt;&lt;/template&gt;&lt;/category&gt;</v>
      </c>
    </row>
    <row r="743" spans="1:4">
      <c r="A743" t="s">
        <v>1263</v>
      </c>
      <c r="B743" t="s">
        <v>522</v>
      </c>
      <c r="C743" t="s">
        <v>1702</v>
      </c>
      <c r="D743" t="str">
        <f t="shared" si="11"/>
        <v>&lt;category&gt;&lt;pattern&gt;# MEAT BEATTER #&lt;/pattern&gt;&lt;template&gt;&lt;srai&gt;sex&lt;/srai&gt;&lt;/template&gt;&lt;/category&gt;</v>
      </c>
    </row>
    <row r="744" spans="1:4">
      <c r="A744" t="s">
        <v>1264</v>
      </c>
      <c r="B744" t="s">
        <v>522</v>
      </c>
      <c r="C744" t="s">
        <v>1702</v>
      </c>
      <c r="D744" t="str">
        <f t="shared" si="11"/>
        <v>&lt;category&gt;&lt;pattern&gt;# MEATBEATTER #&lt;/pattern&gt;&lt;template&gt;&lt;srai&gt;sex&lt;/srai&gt;&lt;/template&gt;&lt;/category&gt;</v>
      </c>
    </row>
    <row r="745" spans="1:4">
      <c r="A745" t="s">
        <v>1265</v>
      </c>
      <c r="B745" t="s">
        <v>522</v>
      </c>
      <c r="C745" t="s">
        <v>1702</v>
      </c>
      <c r="D745" t="str">
        <f t="shared" si="11"/>
        <v>&lt;category&gt;&lt;pattern&gt;# MOLEST #&lt;/pattern&gt;&lt;template&gt;&lt;srai&gt;sex&lt;/srai&gt;&lt;/template&gt;&lt;/category&gt;</v>
      </c>
    </row>
    <row r="746" spans="1:4">
      <c r="A746" t="s">
        <v>1266</v>
      </c>
      <c r="B746" t="s">
        <v>522</v>
      </c>
      <c r="C746" t="s">
        <v>1702</v>
      </c>
      <c r="D746" t="str">
        <f t="shared" si="11"/>
        <v>&lt;category&gt;&lt;pattern&gt;# MOLESTER #&lt;/pattern&gt;&lt;template&gt;&lt;srai&gt;sex&lt;/srai&gt;&lt;/template&gt;&lt;/category&gt;</v>
      </c>
    </row>
    <row r="747" spans="1:4">
      <c r="A747" t="s">
        <v>1267</v>
      </c>
      <c r="B747" t="s">
        <v>522</v>
      </c>
      <c r="C747" t="s">
        <v>1702</v>
      </c>
      <c r="D747" t="str">
        <f t="shared" si="11"/>
        <v>&lt;category&gt;&lt;pattern&gt;# MOLESTOR #&lt;/pattern&gt;&lt;template&gt;&lt;srai&gt;sex&lt;/srai&gt;&lt;/template&gt;&lt;/category&gt;</v>
      </c>
    </row>
    <row r="748" spans="1:4">
      <c r="A748" t="s">
        <v>1268</v>
      </c>
      <c r="B748" t="s">
        <v>522</v>
      </c>
      <c r="C748" t="s">
        <v>1702</v>
      </c>
      <c r="D748" t="str">
        <f t="shared" si="11"/>
        <v>&lt;category&gt;&lt;pattern&gt;# MONEY SHOT #&lt;/pattern&gt;&lt;template&gt;&lt;srai&gt;sex&lt;/srai&gt;&lt;/template&gt;&lt;/category&gt;</v>
      </c>
    </row>
    <row r="749" spans="1:4">
      <c r="A749" t="s">
        <v>1269</v>
      </c>
      <c r="B749" t="s">
        <v>522</v>
      </c>
      <c r="C749" t="s">
        <v>1702</v>
      </c>
      <c r="D749" t="str">
        <f t="shared" si="11"/>
        <v>&lt;category&gt;&lt;pattern&gt;# MONEYSHOT #&lt;/pattern&gt;&lt;template&gt;&lt;srai&gt;sex&lt;/srai&gt;&lt;/template&gt;&lt;/category&gt;</v>
      </c>
    </row>
    <row r="750" spans="1:4">
      <c r="A750" t="s">
        <v>1270</v>
      </c>
      <c r="B750" t="s">
        <v>522</v>
      </c>
      <c r="C750" t="s">
        <v>1702</v>
      </c>
      <c r="D750" t="str">
        <f t="shared" si="11"/>
        <v>&lt;category&gt;&lt;pattern&gt;# MOTHER FUCKER #&lt;/pattern&gt;&lt;template&gt;&lt;srai&gt;sex&lt;/srai&gt;&lt;/template&gt;&lt;/category&gt;</v>
      </c>
    </row>
    <row r="751" spans="1:4">
      <c r="A751" t="s">
        <v>1271</v>
      </c>
      <c r="B751" t="s">
        <v>522</v>
      </c>
      <c r="C751" t="s">
        <v>1702</v>
      </c>
      <c r="D751" t="str">
        <f t="shared" si="11"/>
        <v>&lt;category&gt;&lt;pattern&gt;# MOTHER LOVE BONE #&lt;/pattern&gt;&lt;template&gt;&lt;srai&gt;sex&lt;/srai&gt;&lt;/template&gt;&lt;/category&gt;</v>
      </c>
    </row>
    <row r="752" spans="1:4">
      <c r="A752" t="s">
        <v>1272</v>
      </c>
      <c r="B752" t="s">
        <v>522</v>
      </c>
      <c r="C752" t="s">
        <v>1702</v>
      </c>
      <c r="D752" t="str">
        <f t="shared" si="11"/>
        <v>&lt;category&gt;&lt;pattern&gt;# MOTHERFUCK #&lt;/pattern&gt;&lt;template&gt;&lt;srai&gt;sex&lt;/srai&gt;&lt;/template&gt;&lt;/category&gt;</v>
      </c>
    </row>
    <row r="753" spans="1:4">
      <c r="A753" t="s">
        <v>1273</v>
      </c>
      <c r="B753" t="s">
        <v>522</v>
      </c>
      <c r="C753" t="s">
        <v>1702</v>
      </c>
      <c r="D753" t="str">
        <f t="shared" si="11"/>
        <v>&lt;category&gt;&lt;pattern&gt;# MOTHERFUCKER #&lt;/pattern&gt;&lt;template&gt;&lt;srai&gt;sex&lt;/srai&gt;&lt;/template&gt;&lt;/category&gt;</v>
      </c>
    </row>
    <row r="754" spans="1:4">
      <c r="A754" t="s">
        <v>1274</v>
      </c>
      <c r="B754" t="s">
        <v>522</v>
      </c>
      <c r="C754" t="s">
        <v>1702</v>
      </c>
      <c r="D754" t="str">
        <f t="shared" si="11"/>
        <v>&lt;category&gt;&lt;pattern&gt;# MOTHERLOVEBONE #&lt;/pattern&gt;&lt;template&gt;&lt;srai&gt;sex&lt;/srai&gt;&lt;/template&gt;&lt;/category&gt;</v>
      </c>
    </row>
    <row r="755" spans="1:4">
      <c r="A755" t="s">
        <v>1275</v>
      </c>
      <c r="B755" t="s">
        <v>522</v>
      </c>
      <c r="C755" t="s">
        <v>1702</v>
      </c>
      <c r="D755" t="str">
        <f t="shared" si="11"/>
        <v>&lt;category&gt;&lt;pattern&gt;# MUFF #&lt;/pattern&gt;&lt;template&gt;&lt;srai&gt;sex&lt;/srai&gt;&lt;/template&gt;&lt;/category&gt;</v>
      </c>
    </row>
    <row r="756" spans="1:4">
      <c r="A756" t="s">
        <v>1276</v>
      </c>
      <c r="B756" t="s">
        <v>522</v>
      </c>
      <c r="C756" t="s">
        <v>1702</v>
      </c>
      <c r="D756" t="str">
        <f t="shared" si="11"/>
        <v>&lt;category&gt;&lt;pattern&gt;# MUFF DIVE #&lt;/pattern&gt;&lt;template&gt;&lt;srai&gt;sex&lt;/srai&gt;&lt;/template&gt;&lt;/category&gt;</v>
      </c>
    </row>
    <row r="757" spans="1:4">
      <c r="A757" t="s">
        <v>1277</v>
      </c>
      <c r="B757" t="s">
        <v>522</v>
      </c>
      <c r="C757" t="s">
        <v>1702</v>
      </c>
      <c r="D757" t="str">
        <f t="shared" si="11"/>
        <v>&lt;category&gt;&lt;pattern&gt;# MUFF DIVER #&lt;/pattern&gt;&lt;template&gt;&lt;srai&gt;sex&lt;/srai&gt;&lt;/template&gt;&lt;/category&gt;</v>
      </c>
    </row>
    <row r="758" spans="1:4">
      <c r="A758" t="s">
        <v>1278</v>
      </c>
      <c r="B758" t="s">
        <v>522</v>
      </c>
      <c r="C758" t="s">
        <v>1702</v>
      </c>
      <c r="D758" t="str">
        <f t="shared" si="11"/>
        <v>&lt;category&gt;&lt;pattern&gt;# MUFF LICKER #&lt;/pattern&gt;&lt;template&gt;&lt;srai&gt;sex&lt;/srai&gt;&lt;/template&gt;&lt;/category&gt;</v>
      </c>
    </row>
    <row r="759" spans="1:4">
      <c r="A759" t="s">
        <v>1279</v>
      </c>
      <c r="B759" t="s">
        <v>522</v>
      </c>
      <c r="C759" t="s">
        <v>1702</v>
      </c>
      <c r="D759" t="str">
        <f t="shared" si="11"/>
        <v>&lt;category&gt;&lt;pattern&gt;# MUFFDIVE #&lt;/pattern&gt;&lt;template&gt;&lt;srai&gt;sex&lt;/srai&gt;&lt;/template&gt;&lt;/category&gt;</v>
      </c>
    </row>
    <row r="760" spans="1:4">
      <c r="A760" t="s">
        <v>1280</v>
      </c>
      <c r="B760" t="s">
        <v>522</v>
      </c>
      <c r="C760" t="s">
        <v>1702</v>
      </c>
      <c r="D760" t="str">
        <f t="shared" si="11"/>
        <v>&lt;category&gt;&lt;pattern&gt;# MUFFDIVER #&lt;/pattern&gt;&lt;template&gt;&lt;srai&gt;sex&lt;/srai&gt;&lt;/template&gt;&lt;/category&gt;</v>
      </c>
    </row>
    <row r="761" spans="1:4">
      <c r="A761" t="s">
        <v>1281</v>
      </c>
      <c r="B761" t="s">
        <v>522</v>
      </c>
      <c r="C761" t="s">
        <v>1702</v>
      </c>
      <c r="D761" t="str">
        <f t="shared" si="11"/>
        <v>&lt;category&gt;&lt;pattern&gt;# MUFFIN DIVER #&lt;/pattern&gt;&lt;template&gt;&lt;srai&gt;sex&lt;/srai&gt;&lt;/template&gt;&lt;/category&gt;</v>
      </c>
    </row>
    <row r="762" spans="1:4">
      <c r="A762" t="s">
        <v>1282</v>
      </c>
      <c r="B762" t="s">
        <v>522</v>
      </c>
      <c r="C762" t="s">
        <v>1702</v>
      </c>
      <c r="D762" t="str">
        <f t="shared" si="11"/>
        <v>&lt;category&gt;&lt;pattern&gt;# MUFFINDIVER #&lt;/pattern&gt;&lt;template&gt;&lt;srai&gt;sex&lt;/srai&gt;&lt;/template&gt;&lt;/category&gt;</v>
      </c>
    </row>
    <row r="763" spans="1:4">
      <c r="A763" t="s">
        <v>1283</v>
      </c>
      <c r="B763" t="s">
        <v>522</v>
      </c>
      <c r="C763" t="s">
        <v>1702</v>
      </c>
      <c r="D763" t="str">
        <f t="shared" si="11"/>
        <v>&lt;category&gt;&lt;pattern&gt;# MUFFLIKCER #&lt;/pattern&gt;&lt;template&gt;&lt;srai&gt;sex&lt;/srai&gt;&lt;/template&gt;&lt;/category&gt;</v>
      </c>
    </row>
    <row r="764" spans="1:4">
      <c r="A764" t="s">
        <v>1284</v>
      </c>
      <c r="B764" t="s">
        <v>522</v>
      </c>
      <c r="C764" t="s">
        <v>1702</v>
      </c>
      <c r="D764" t="str">
        <f t="shared" si="11"/>
        <v>&lt;category&gt;&lt;pattern&gt;# MURDER #&lt;/pattern&gt;&lt;template&gt;&lt;srai&gt;sex&lt;/srai&gt;&lt;/template&gt;&lt;/category&gt;</v>
      </c>
    </row>
    <row r="765" spans="1:4">
      <c r="A765" t="s">
        <v>1285</v>
      </c>
      <c r="B765" t="s">
        <v>522</v>
      </c>
      <c r="C765" t="s">
        <v>1702</v>
      </c>
      <c r="D765" t="str">
        <f t="shared" si="11"/>
        <v>&lt;category&gt;&lt;pattern&gt;# MUTHA FUCKER #&lt;/pattern&gt;&lt;template&gt;&lt;srai&gt;sex&lt;/srai&gt;&lt;/template&gt;&lt;/category&gt;</v>
      </c>
    </row>
    <row r="766" spans="1:4">
      <c r="A766" t="s">
        <v>1286</v>
      </c>
      <c r="B766" t="s">
        <v>522</v>
      </c>
      <c r="C766" t="s">
        <v>1702</v>
      </c>
      <c r="D766" t="str">
        <f t="shared" si="11"/>
        <v>&lt;category&gt;&lt;pattern&gt;# NAKED #&lt;/pattern&gt;&lt;template&gt;&lt;srai&gt;sex&lt;/srai&gt;&lt;/template&gt;&lt;/category&gt;</v>
      </c>
    </row>
    <row r="767" spans="1:4">
      <c r="A767" t="s">
        <v>1287</v>
      </c>
      <c r="B767" t="s">
        <v>522</v>
      </c>
      <c r="C767" t="s">
        <v>1702</v>
      </c>
      <c r="D767" t="str">
        <f t="shared" si="11"/>
        <v>&lt;category&gt;&lt;pattern&gt;# NASTY BITCH #&lt;/pattern&gt;&lt;template&gt;&lt;srai&gt;sex&lt;/srai&gt;&lt;/template&gt;&lt;/category&gt;</v>
      </c>
    </row>
    <row r="768" spans="1:4">
      <c r="A768" t="s">
        <v>1288</v>
      </c>
      <c r="B768" t="s">
        <v>522</v>
      </c>
      <c r="C768" t="s">
        <v>1702</v>
      </c>
      <c r="D768" t="str">
        <f t="shared" si="11"/>
        <v>&lt;category&gt;&lt;pattern&gt;# NASTY HO #&lt;/pattern&gt;&lt;template&gt;&lt;srai&gt;sex&lt;/srai&gt;&lt;/template&gt;&lt;/category&gt;</v>
      </c>
    </row>
    <row r="769" spans="1:4">
      <c r="A769" t="s">
        <v>1289</v>
      </c>
      <c r="B769" t="s">
        <v>522</v>
      </c>
      <c r="C769" t="s">
        <v>1702</v>
      </c>
      <c r="D769" t="str">
        <f t="shared" si="11"/>
        <v>&lt;category&gt;&lt;pattern&gt;# NASTY SLUT #&lt;/pattern&gt;&lt;template&gt;&lt;srai&gt;sex&lt;/srai&gt;&lt;/template&gt;&lt;/category&gt;</v>
      </c>
    </row>
    <row r="770" spans="1:4">
      <c r="A770" t="s">
        <v>1290</v>
      </c>
      <c r="B770" t="s">
        <v>522</v>
      </c>
      <c r="C770" t="s">
        <v>1702</v>
      </c>
      <c r="D770" t="str">
        <f t="shared" si="11"/>
        <v>&lt;category&gt;&lt;pattern&gt;# NASTY WHORE #&lt;/pattern&gt;&lt;template&gt;&lt;srai&gt;sex&lt;/srai&gt;&lt;/template&gt;&lt;/category&gt;</v>
      </c>
    </row>
    <row r="771" spans="1:4">
      <c r="A771" t="s">
        <v>1291</v>
      </c>
      <c r="B771" t="s">
        <v>522</v>
      </c>
      <c r="C771" t="s">
        <v>1702</v>
      </c>
      <c r="D771" t="str">
        <f t="shared" ref="D771:D834" si="12">"&lt;category&gt;&lt;pattern&gt;" &amp; A771 &amp; "&lt;/pattern&gt;&lt;template&gt;&lt;srai&gt;" &amp; C771 &amp; "&lt;/srai&gt;&lt;/template&gt;&lt;/category&gt;"</f>
        <v>&lt;category&gt;&lt;pattern&gt;# NASTYBITCH #&lt;/pattern&gt;&lt;template&gt;&lt;srai&gt;sex&lt;/srai&gt;&lt;/template&gt;&lt;/category&gt;</v>
      </c>
    </row>
    <row r="772" spans="1:4">
      <c r="A772" t="s">
        <v>1292</v>
      </c>
      <c r="B772" t="s">
        <v>522</v>
      </c>
      <c r="C772" t="s">
        <v>1702</v>
      </c>
      <c r="D772" t="str">
        <f t="shared" si="12"/>
        <v>&lt;category&gt;&lt;pattern&gt;# NASTYHO #&lt;/pattern&gt;&lt;template&gt;&lt;srai&gt;sex&lt;/srai&gt;&lt;/template&gt;&lt;/category&gt;</v>
      </c>
    </row>
    <row r="773" spans="1:4">
      <c r="A773" t="s">
        <v>1293</v>
      </c>
      <c r="B773" t="s">
        <v>522</v>
      </c>
      <c r="C773" t="s">
        <v>1702</v>
      </c>
      <c r="D773" t="str">
        <f t="shared" si="12"/>
        <v>&lt;category&gt;&lt;pattern&gt;# NASTYSLUT #&lt;/pattern&gt;&lt;template&gt;&lt;srai&gt;sex&lt;/srai&gt;&lt;/template&gt;&lt;/category&gt;</v>
      </c>
    </row>
    <row r="774" spans="1:4">
      <c r="A774" t="s">
        <v>1294</v>
      </c>
      <c r="B774" t="s">
        <v>522</v>
      </c>
      <c r="C774" t="s">
        <v>1702</v>
      </c>
      <c r="D774" t="str">
        <f t="shared" si="12"/>
        <v>&lt;category&gt;&lt;pattern&gt;# NASTYWHORE #&lt;/pattern&gt;&lt;template&gt;&lt;srai&gt;sex&lt;/srai&gt;&lt;/template&gt;&lt;/category&gt;</v>
      </c>
    </row>
    <row r="775" spans="1:4">
      <c r="A775" t="s">
        <v>1295</v>
      </c>
      <c r="B775" t="s">
        <v>522</v>
      </c>
      <c r="C775" t="s">
        <v>1702</v>
      </c>
      <c r="D775" t="str">
        <f t="shared" si="12"/>
        <v>&lt;category&gt;&lt;pattern&gt;# NEON DEON #&lt;/pattern&gt;&lt;template&gt;&lt;srai&gt;sex&lt;/srai&gt;&lt;/template&gt;&lt;/category&gt;</v>
      </c>
    </row>
    <row r="776" spans="1:4">
      <c r="A776" t="s">
        <v>1296</v>
      </c>
      <c r="B776" t="s">
        <v>522</v>
      </c>
      <c r="C776" t="s">
        <v>1702</v>
      </c>
      <c r="D776" t="str">
        <f t="shared" si="12"/>
        <v>&lt;category&gt;&lt;pattern&gt;# NIG #&lt;/pattern&gt;&lt;template&gt;&lt;srai&gt;sex&lt;/srai&gt;&lt;/template&gt;&lt;/category&gt;</v>
      </c>
    </row>
    <row r="777" spans="1:4">
      <c r="A777" t="s">
        <v>1297</v>
      </c>
      <c r="B777" t="s">
        <v>522</v>
      </c>
      <c r="C777" t="s">
        <v>1702</v>
      </c>
      <c r="D777" t="str">
        <f t="shared" si="12"/>
        <v>&lt;category&gt;&lt;pattern&gt;# NIGER #&lt;/pattern&gt;&lt;template&gt;&lt;srai&gt;sex&lt;/srai&gt;&lt;/template&gt;&lt;/category&gt;</v>
      </c>
    </row>
    <row r="778" spans="1:4">
      <c r="A778" t="s">
        <v>1298</v>
      </c>
      <c r="B778" t="s">
        <v>522</v>
      </c>
      <c r="C778" t="s">
        <v>1702</v>
      </c>
      <c r="D778" t="str">
        <f t="shared" si="12"/>
        <v>&lt;category&gt;&lt;pattern&gt;# NIGGA #&lt;/pattern&gt;&lt;template&gt;&lt;srai&gt;sex&lt;/srai&gt;&lt;/template&gt;&lt;/category&gt;</v>
      </c>
    </row>
    <row r="779" spans="1:4">
      <c r="A779" t="s">
        <v>1299</v>
      </c>
      <c r="B779" t="s">
        <v>522</v>
      </c>
      <c r="C779" t="s">
        <v>1702</v>
      </c>
      <c r="D779" t="str">
        <f t="shared" si="12"/>
        <v>&lt;category&gt;&lt;pattern&gt;# NIPPLE #&lt;/pattern&gt;&lt;template&gt;&lt;srai&gt;sex&lt;/srai&gt;&lt;/template&gt;&lt;/category&gt;</v>
      </c>
    </row>
    <row r="780" spans="1:4">
      <c r="A780" t="s">
        <v>1300</v>
      </c>
      <c r="B780" t="s">
        <v>522</v>
      </c>
      <c r="C780" t="s">
        <v>1702</v>
      </c>
      <c r="D780" t="str">
        <f t="shared" si="12"/>
        <v>&lt;category&gt;&lt;pattern&gt;# NIPPLE RING #&lt;/pattern&gt;&lt;template&gt;&lt;srai&gt;sex&lt;/srai&gt;&lt;/template&gt;&lt;/category&gt;</v>
      </c>
    </row>
    <row r="781" spans="1:4">
      <c r="A781" t="s">
        <v>1301</v>
      </c>
      <c r="B781" t="s">
        <v>522</v>
      </c>
      <c r="C781" t="s">
        <v>1702</v>
      </c>
      <c r="D781" t="str">
        <f t="shared" si="12"/>
        <v>&lt;category&gt;&lt;pattern&gt;# NIPPLERING #&lt;/pattern&gt;&lt;template&gt;&lt;srai&gt;sex&lt;/srai&gt;&lt;/template&gt;&lt;/category&gt;</v>
      </c>
    </row>
    <row r="782" spans="1:4">
      <c r="A782" t="s">
        <v>1302</v>
      </c>
      <c r="B782" t="s">
        <v>522</v>
      </c>
      <c r="C782" t="s">
        <v>1702</v>
      </c>
      <c r="D782" t="str">
        <f t="shared" si="12"/>
        <v>&lt;category&gt;&lt;pattern&gt;# NIT TIT #&lt;/pattern&gt;&lt;template&gt;&lt;srai&gt;sex&lt;/srai&gt;&lt;/template&gt;&lt;/category&gt;</v>
      </c>
    </row>
    <row r="783" spans="1:4">
      <c r="A783" t="s">
        <v>1303</v>
      </c>
      <c r="B783" t="s">
        <v>522</v>
      </c>
      <c r="C783" t="s">
        <v>1702</v>
      </c>
      <c r="D783" t="str">
        <f t="shared" si="12"/>
        <v>&lt;category&gt;&lt;pattern&gt;# NITTIT #&lt;/pattern&gt;&lt;template&gt;&lt;srai&gt;sex&lt;/srai&gt;&lt;/template&gt;&lt;/category&gt;</v>
      </c>
    </row>
    <row r="784" spans="1:4">
      <c r="A784" t="s">
        <v>1304</v>
      </c>
      <c r="B784" t="s">
        <v>522</v>
      </c>
      <c r="C784" t="s">
        <v>1702</v>
      </c>
      <c r="D784" t="str">
        <f t="shared" si="12"/>
        <v>&lt;category&gt;&lt;pattern&gt;# NO FUCKING WAY #&lt;/pattern&gt;&lt;template&gt;&lt;srai&gt;sex&lt;/srai&gt;&lt;/template&gt;&lt;/category&gt;</v>
      </c>
    </row>
    <row r="785" spans="1:4">
      <c r="A785" t="s">
        <v>1305</v>
      </c>
      <c r="B785" t="s">
        <v>522</v>
      </c>
      <c r="C785" t="s">
        <v>1702</v>
      </c>
      <c r="D785" t="str">
        <f t="shared" si="12"/>
        <v>&lt;category&gt;&lt;pattern&gt;# NO SEX #&lt;/pattern&gt;&lt;template&gt;&lt;srai&gt;sex&lt;/srai&gt;&lt;/template&gt;&lt;/category&gt;</v>
      </c>
    </row>
    <row r="786" spans="1:4">
      <c r="A786" t="s">
        <v>1306</v>
      </c>
      <c r="B786" t="s">
        <v>522</v>
      </c>
      <c r="C786" t="s">
        <v>1702</v>
      </c>
      <c r="D786" t="str">
        <f t="shared" si="12"/>
        <v>&lt;category&gt;&lt;pattern&gt;# NOFUCKINGWAY #&lt;/pattern&gt;&lt;template&gt;&lt;srai&gt;sex&lt;/srai&gt;&lt;/template&gt;&lt;/category&gt;</v>
      </c>
    </row>
    <row r="787" spans="1:4">
      <c r="A787" t="s">
        <v>1307</v>
      </c>
      <c r="B787" t="s">
        <v>522</v>
      </c>
      <c r="C787" t="s">
        <v>1702</v>
      </c>
      <c r="D787" t="str">
        <f t="shared" si="12"/>
        <v>&lt;category&gt;&lt;pattern&gt;# NOOKIE #&lt;/pattern&gt;&lt;template&gt;&lt;srai&gt;sex&lt;/srai&gt;&lt;/template&gt;&lt;/category&gt;</v>
      </c>
    </row>
    <row r="788" spans="1:4">
      <c r="A788" t="s">
        <v>1308</v>
      </c>
      <c r="B788" t="s">
        <v>522</v>
      </c>
      <c r="C788" t="s">
        <v>1702</v>
      </c>
      <c r="D788" t="str">
        <f t="shared" si="12"/>
        <v>&lt;category&gt;&lt;pattern&gt;# NOONER #&lt;/pattern&gt;&lt;template&gt;&lt;srai&gt;sex&lt;/srai&gt;&lt;/template&gt;&lt;/category&gt;</v>
      </c>
    </row>
    <row r="789" spans="1:4">
      <c r="A789" t="s">
        <v>1309</v>
      </c>
      <c r="B789" t="s">
        <v>522</v>
      </c>
      <c r="C789" t="s">
        <v>1702</v>
      </c>
      <c r="D789" t="str">
        <f t="shared" si="12"/>
        <v>&lt;category&gt;&lt;pattern&gt;# NUDE #&lt;/pattern&gt;&lt;template&gt;&lt;srai&gt;sex&lt;/srai&gt;&lt;/template&gt;&lt;/category&gt;</v>
      </c>
    </row>
    <row r="790" spans="1:4">
      <c r="A790" t="s">
        <v>1310</v>
      </c>
      <c r="B790" t="s">
        <v>522</v>
      </c>
      <c r="C790" t="s">
        <v>1702</v>
      </c>
      <c r="D790" t="str">
        <f t="shared" si="12"/>
        <v>&lt;category&gt;&lt;pattern&gt;# NUT FUCKER #&lt;/pattern&gt;&lt;template&gt;&lt;srai&gt;sex&lt;/srai&gt;&lt;/template&gt;&lt;/category&gt;</v>
      </c>
    </row>
    <row r="791" spans="1:4">
      <c r="A791" t="s">
        <v>1311</v>
      </c>
      <c r="B791" t="s">
        <v>522</v>
      </c>
      <c r="C791" t="s">
        <v>1702</v>
      </c>
      <c r="D791" t="str">
        <f t="shared" si="12"/>
        <v>&lt;category&gt;&lt;pattern&gt;# NUTFUCKER #&lt;/pattern&gt;&lt;template&gt;&lt;srai&gt;sex&lt;/srai&gt;&lt;/template&gt;&lt;/category&gt;</v>
      </c>
    </row>
    <row r="792" spans="1:4">
      <c r="A792" t="s">
        <v>1312</v>
      </c>
      <c r="B792" t="s">
        <v>522</v>
      </c>
      <c r="C792" t="s">
        <v>1702</v>
      </c>
      <c r="D792" t="str">
        <f t="shared" si="12"/>
        <v>&lt;category&gt;&lt;pattern&gt;# OICU812 #&lt;/pattern&gt;&lt;template&gt;&lt;srai&gt;sex&lt;/srai&gt;&lt;/template&gt;&lt;/category&gt;</v>
      </c>
    </row>
    <row r="793" spans="1:4">
      <c r="A793" t="s">
        <v>1313</v>
      </c>
      <c r="B793" t="s">
        <v>522</v>
      </c>
      <c r="C793" t="s">
        <v>1702</v>
      </c>
      <c r="D793" t="str">
        <f t="shared" si="12"/>
        <v>&lt;category&gt;&lt;pattern&gt;# ON THE RAG #&lt;/pattern&gt;&lt;template&gt;&lt;srai&gt;sex&lt;/srai&gt;&lt;/template&gt;&lt;/category&gt;</v>
      </c>
    </row>
    <row r="794" spans="1:4">
      <c r="A794" t="s">
        <v>1314</v>
      </c>
      <c r="B794" t="s">
        <v>522</v>
      </c>
      <c r="C794" t="s">
        <v>1702</v>
      </c>
      <c r="D794" t="str">
        <f t="shared" si="12"/>
        <v>&lt;category&gt;&lt;pattern&gt;# ONTHERAG #&lt;/pattern&gt;&lt;template&gt;&lt;srai&gt;sex&lt;/srai&gt;&lt;/template&gt;&lt;/category&gt;</v>
      </c>
    </row>
    <row r="795" spans="1:4">
      <c r="A795" t="s">
        <v>1315</v>
      </c>
      <c r="B795" t="s">
        <v>522</v>
      </c>
      <c r="C795" t="s">
        <v>1702</v>
      </c>
      <c r="D795" t="str">
        <f t="shared" si="12"/>
        <v>&lt;category&gt;&lt;pattern&gt;# ORGASM #&lt;/pattern&gt;&lt;template&gt;&lt;srai&gt;sex&lt;/srai&gt;&lt;/template&gt;&lt;/category&gt;</v>
      </c>
    </row>
    <row r="796" spans="1:4">
      <c r="A796" t="s">
        <v>1316</v>
      </c>
      <c r="B796" t="s">
        <v>522</v>
      </c>
      <c r="C796" t="s">
        <v>1702</v>
      </c>
      <c r="D796" t="str">
        <f t="shared" si="12"/>
        <v>&lt;category&gt;&lt;pattern&gt;# ORGY #&lt;/pattern&gt;&lt;template&gt;&lt;srai&gt;sex&lt;/srai&gt;&lt;/template&gt;&lt;/category&gt;</v>
      </c>
    </row>
    <row r="797" spans="1:4">
      <c r="A797" t="s">
        <v>1317</v>
      </c>
      <c r="B797" t="s">
        <v>522</v>
      </c>
      <c r="C797" t="s">
        <v>1702</v>
      </c>
      <c r="D797" t="str">
        <f t="shared" si="12"/>
        <v>&lt;category&gt;&lt;pattern&gt;# OU812 #&lt;/pattern&gt;&lt;template&gt;&lt;srai&gt;sex&lt;/srai&gt;&lt;/template&gt;&lt;/category&gt;</v>
      </c>
    </row>
    <row r="798" spans="1:4">
      <c r="A798" t="s">
        <v>1318</v>
      </c>
      <c r="B798" t="s">
        <v>522</v>
      </c>
      <c r="C798" t="s">
        <v>1702</v>
      </c>
      <c r="D798" t="str">
        <f t="shared" si="12"/>
        <v>&lt;category&gt;&lt;pattern&gt;# OUI #&lt;/pattern&gt;&lt;template&gt;&lt;srai&gt;sex&lt;/srai&gt;&lt;/template&gt;&lt;/category&gt;</v>
      </c>
    </row>
    <row r="799" spans="1:4">
      <c r="A799" t="s">
        <v>1319</v>
      </c>
      <c r="B799" t="s">
        <v>522</v>
      </c>
      <c r="C799" t="s">
        <v>1702</v>
      </c>
      <c r="D799" t="str">
        <f t="shared" si="12"/>
        <v>&lt;category&gt;&lt;pattern&gt;# P I M P #&lt;/pattern&gt;&lt;template&gt;&lt;srai&gt;sex&lt;/srai&gt;&lt;/template&gt;&lt;/category&gt;</v>
      </c>
    </row>
    <row r="800" spans="1:4">
      <c r="A800" t="s">
        <v>1320</v>
      </c>
      <c r="B800" t="s">
        <v>522</v>
      </c>
      <c r="C800" t="s">
        <v>1702</v>
      </c>
      <c r="D800" t="str">
        <f t="shared" si="12"/>
        <v>&lt;category&gt;&lt;pattern&gt;# PEARL NECKLACE #&lt;/pattern&gt;&lt;template&gt;&lt;srai&gt;sex&lt;/srai&gt;&lt;/template&gt;&lt;/category&gt;</v>
      </c>
    </row>
    <row r="801" spans="1:4">
      <c r="A801" t="s">
        <v>1321</v>
      </c>
      <c r="B801" t="s">
        <v>522</v>
      </c>
      <c r="C801" t="s">
        <v>1702</v>
      </c>
      <c r="D801" t="str">
        <f t="shared" si="12"/>
        <v>&lt;category&gt;&lt;pattern&gt;# PEARLNECKLACE #&lt;/pattern&gt;&lt;template&gt;&lt;srai&gt;sex&lt;/srai&gt;&lt;/template&gt;&lt;/category&gt;</v>
      </c>
    </row>
    <row r="802" spans="1:4">
      <c r="A802" t="s">
        <v>1322</v>
      </c>
      <c r="B802" t="s">
        <v>522</v>
      </c>
      <c r="C802" t="s">
        <v>1702</v>
      </c>
      <c r="D802" t="str">
        <f t="shared" si="12"/>
        <v>&lt;category&gt;&lt;pattern&gt;# PECKER #&lt;/pattern&gt;&lt;template&gt;&lt;srai&gt;sex&lt;/srai&gt;&lt;/template&gt;&lt;/category&gt;</v>
      </c>
    </row>
    <row r="803" spans="1:4">
      <c r="A803" t="s">
        <v>1323</v>
      </c>
      <c r="B803" t="s">
        <v>522</v>
      </c>
      <c r="C803" t="s">
        <v>1702</v>
      </c>
      <c r="D803" t="str">
        <f t="shared" si="12"/>
        <v>&lt;category&gt;&lt;pattern&gt;# PEE #&lt;/pattern&gt;&lt;template&gt;&lt;srai&gt;sex&lt;/srai&gt;&lt;/template&gt;&lt;/category&gt;</v>
      </c>
    </row>
    <row r="804" spans="1:4">
      <c r="A804" t="s">
        <v>1324</v>
      </c>
      <c r="B804" t="s">
        <v>522</v>
      </c>
      <c r="C804" t="s">
        <v>1702</v>
      </c>
      <c r="D804" t="str">
        <f t="shared" si="12"/>
        <v>&lt;category&gt;&lt;pattern&gt;# PEEP SHOW #&lt;/pattern&gt;&lt;template&gt;&lt;srai&gt;sex&lt;/srai&gt;&lt;/template&gt;&lt;/category&gt;</v>
      </c>
    </row>
    <row r="805" spans="1:4">
      <c r="A805" t="s">
        <v>1325</v>
      </c>
      <c r="B805" t="s">
        <v>522</v>
      </c>
      <c r="C805" t="s">
        <v>1702</v>
      </c>
      <c r="D805" t="str">
        <f t="shared" si="12"/>
        <v>&lt;category&gt;&lt;pattern&gt;# PEEPSHOW #&lt;/pattern&gt;&lt;template&gt;&lt;srai&gt;sex&lt;/srai&gt;&lt;/template&gt;&lt;/category&gt;</v>
      </c>
    </row>
    <row r="806" spans="1:4">
      <c r="A806" t="s">
        <v>1326</v>
      </c>
      <c r="B806" t="s">
        <v>522</v>
      </c>
      <c r="C806" t="s">
        <v>1702</v>
      </c>
      <c r="D806" t="str">
        <f t="shared" si="12"/>
        <v>&lt;category&gt;&lt;pattern&gt;# PEEPSHPW #&lt;/pattern&gt;&lt;template&gt;&lt;srai&gt;sex&lt;/srai&gt;&lt;/template&gt;&lt;/category&gt;</v>
      </c>
    </row>
    <row r="807" spans="1:4">
      <c r="A807" t="s">
        <v>1327</v>
      </c>
      <c r="B807" t="s">
        <v>522</v>
      </c>
      <c r="C807" t="s">
        <v>1702</v>
      </c>
      <c r="D807" t="str">
        <f t="shared" si="12"/>
        <v>&lt;category&gt;&lt;pattern&gt;# PENETRATION #&lt;/pattern&gt;&lt;template&gt;&lt;srai&gt;sex&lt;/srai&gt;&lt;/template&gt;&lt;/category&gt;</v>
      </c>
    </row>
    <row r="808" spans="1:4">
      <c r="A808" t="s">
        <v>1328</v>
      </c>
      <c r="B808" t="s">
        <v>522</v>
      </c>
      <c r="C808" t="s">
        <v>1702</v>
      </c>
      <c r="D808" t="str">
        <f t="shared" si="12"/>
        <v>&lt;category&gt;&lt;pattern&gt;# PENIS #&lt;/pattern&gt;&lt;template&gt;&lt;srai&gt;sex&lt;/srai&gt;&lt;/template&gt;&lt;/category&gt;</v>
      </c>
    </row>
    <row r="809" spans="1:4">
      <c r="A809" t="s">
        <v>1329</v>
      </c>
      <c r="B809" t="s">
        <v>522</v>
      </c>
      <c r="C809" t="s">
        <v>1702</v>
      </c>
      <c r="D809" t="str">
        <f t="shared" si="12"/>
        <v>&lt;category&gt;&lt;pattern&gt;# PENTHOUSE #&lt;/pattern&gt;&lt;template&gt;&lt;srai&gt;sex&lt;/srai&gt;&lt;/template&gt;&lt;/category&gt;</v>
      </c>
    </row>
    <row r="810" spans="1:4">
      <c r="A810" t="s">
        <v>1330</v>
      </c>
      <c r="B810" t="s">
        <v>522</v>
      </c>
      <c r="C810" t="s">
        <v>1702</v>
      </c>
      <c r="D810" t="str">
        <f t="shared" si="12"/>
        <v>&lt;category&gt;&lt;pattern&gt;# PERIOD #&lt;/pattern&gt;&lt;template&gt;&lt;srai&gt;sex&lt;/srai&gt;&lt;/template&gt;&lt;/category&gt;</v>
      </c>
    </row>
    <row r="811" spans="1:4">
      <c r="A811" t="s">
        <v>1331</v>
      </c>
      <c r="B811" t="s">
        <v>522</v>
      </c>
      <c r="C811" t="s">
        <v>1702</v>
      </c>
      <c r="D811" t="str">
        <f t="shared" si="12"/>
        <v>&lt;category&gt;&lt;pattern&gt;# PHQUE #&lt;/pattern&gt;&lt;template&gt;&lt;srai&gt;sex&lt;/srai&gt;&lt;/template&gt;&lt;/category&gt;</v>
      </c>
    </row>
    <row r="812" spans="1:4">
      <c r="A812" t="s">
        <v>1332</v>
      </c>
      <c r="B812" t="s">
        <v>522</v>
      </c>
      <c r="C812" t="s">
        <v>1702</v>
      </c>
      <c r="D812" t="str">
        <f t="shared" si="12"/>
        <v>&lt;category&gt;&lt;pattern&gt;# PIMP #&lt;/pattern&gt;&lt;template&gt;&lt;srai&gt;sex&lt;/srai&gt;&lt;/template&gt;&lt;/category&gt;</v>
      </c>
    </row>
    <row r="813" spans="1:4">
      <c r="A813" t="s">
        <v>1333</v>
      </c>
      <c r="B813" t="s">
        <v>522</v>
      </c>
      <c r="C813" t="s">
        <v>1702</v>
      </c>
      <c r="D813" t="str">
        <f t="shared" si="12"/>
        <v>&lt;category&gt;&lt;pattern&gt;# PIMP SIMP #&lt;/pattern&gt;&lt;template&gt;&lt;srai&gt;sex&lt;/srai&gt;&lt;/template&gt;&lt;/category&gt;</v>
      </c>
    </row>
    <row r="814" spans="1:4">
      <c r="A814" t="s">
        <v>1334</v>
      </c>
      <c r="B814" t="s">
        <v>522</v>
      </c>
      <c r="C814" t="s">
        <v>1702</v>
      </c>
      <c r="D814" t="str">
        <f t="shared" si="12"/>
        <v>&lt;category&gt;&lt;pattern&gt;# PIMPED #&lt;/pattern&gt;&lt;template&gt;&lt;srai&gt;sex&lt;/srai&gt;&lt;/template&gt;&lt;/category&gt;</v>
      </c>
    </row>
    <row r="815" spans="1:4">
      <c r="A815" t="s">
        <v>1335</v>
      </c>
      <c r="B815" t="s">
        <v>522</v>
      </c>
      <c r="C815" t="s">
        <v>1702</v>
      </c>
      <c r="D815" t="str">
        <f t="shared" si="12"/>
        <v>&lt;category&gt;&lt;pattern&gt;# PIMPER #&lt;/pattern&gt;&lt;template&gt;&lt;srai&gt;sex&lt;/srai&gt;&lt;/template&gt;&lt;/category&gt;</v>
      </c>
    </row>
    <row r="816" spans="1:4">
      <c r="A816" t="s">
        <v>1336</v>
      </c>
      <c r="B816" t="s">
        <v>522</v>
      </c>
      <c r="C816" t="s">
        <v>1702</v>
      </c>
      <c r="D816" t="str">
        <f t="shared" si="12"/>
        <v>&lt;category&gt;&lt;pattern&gt;# PIMPJUIC #&lt;/pattern&gt;&lt;template&gt;&lt;srai&gt;sex&lt;/srai&gt;&lt;/template&gt;&lt;/category&gt;</v>
      </c>
    </row>
    <row r="817" spans="1:4">
      <c r="A817" t="s">
        <v>1337</v>
      </c>
      <c r="B817" t="s">
        <v>522</v>
      </c>
      <c r="C817" t="s">
        <v>1702</v>
      </c>
      <c r="D817" t="str">
        <f t="shared" si="12"/>
        <v>&lt;category&gt;&lt;pattern&gt;# PIMPJUICE #&lt;/pattern&gt;&lt;template&gt;&lt;srai&gt;sex&lt;/srai&gt;&lt;/template&gt;&lt;/category&gt;</v>
      </c>
    </row>
    <row r="818" spans="1:4">
      <c r="A818" t="s">
        <v>1338</v>
      </c>
      <c r="B818" t="s">
        <v>522</v>
      </c>
      <c r="C818" t="s">
        <v>1702</v>
      </c>
      <c r="D818" t="str">
        <f t="shared" si="12"/>
        <v>&lt;category&gt;&lt;pattern&gt;# PIMPSIMP #&lt;/pattern&gt;&lt;template&gt;&lt;srai&gt;sex&lt;/srai&gt;&lt;/template&gt;&lt;/category&gt;</v>
      </c>
    </row>
    <row r="819" spans="1:4">
      <c r="A819" t="s">
        <v>1339</v>
      </c>
      <c r="B819" t="s">
        <v>522</v>
      </c>
      <c r="C819" t="s">
        <v>1702</v>
      </c>
      <c r="D819" t="str">
        <f t="shared" si="12"/>
        <v>&lt;category&gt;&lt;pattern&gt;# PISS #&lt;/pattern&gt;&lt;template&gt;&lt;srai&gt;sex&lt;/srai&gt;&lt;/template&gt;&lt;/category&gt;</v>
      </c>
    </row>
    <row r="820" spans="1:4">
      <c r="A820" t="s">
        <v>1340</v>
      </c>
      <c r="B820" t="s">
        <v>522</v>
      </c>
      <c r="C820" t="s">
        <v>1702</v>
      </c>
      <c r="D820" t="str">
        <f t="shared" si="12"/>
        <v>&lt;category&gt;&lt;pattern&gt;# PISS HEAD #&lt;/pattern&gt;&lt;template&gt;&lt;srai&gt;sex&lt;/srai&gt;&lt;/template&gt;&lt;/category&gt;</v>
      </c>
    </row>
    <row r="821" spans="1:4">
      <c r="A821" t="s">
        <v>1341</v>
      </c>
      <c r="B821" t="s">
        <v>522</v>
      </c>
      <c r="C821" t="s">
        <v>1702</v>
      </c>
      <c r="D821" t="str">
        <f t="shared" si="12"/>
        <v>&lt;category&gt;&lt;pattern&gt;# PISSED #&lt;/pattern&gt;&lt;template&gt;&lt;srai&gt;sex&lt;/srai&gt;&lt;/template&gt;&lt;/category&gt;</v>
      </c>
    </row>
    <row r="822" spans="1:4">
      <c r="A822" t="s">
        <v>1342</v>
      </c>
      <c r="B822" t="s">
        <v>522</v>
      </c>
      <c r="C822" t="s">
        <v>1702</v>
      </c>
      <c r="D822" t="str">
        <f t="shared" si="12"/>
        <v>&lt;category&gt;&lt;pattern&gt;# PISSER #&lt;/pattern&gt;&lt;template&gt;&lt;srai&gt;sex&lt;/srai&gt;&lt;/template&gt;&lt;/category&gt;</v>
      </c>
    </row>
    <row r="823" spans="1:4">
      <c r="A823" t="s">
        <v>1343</v>
      </c>
      <c r="B823" t="s">
        <v>522</v>
      </c>
      <c r="C823" t="s">
        <v>1702</v>
      </c>
      <c r="D823" t="str">
        <f t="shared" si="12"/>
        <v>&lt;category&gt;&lt;pattern&gt;# PISSHEAD #&lt;/pattern&gt;&lt;template&gt;&lt;srai&gt;sex&lt;/srai&gt;&lt;/template&gt;&lt;/category&gt;</v>
      </c>
    </row>
    <row r="824" spans="1:4">
      <c r="A824" t="s">
        <v>1344</v>
      </c>
      <c r="B824" t="s">
        <v>522</v>
      </c>
      <c r="C824" t="s">
        <v>1702</v>
      </c>
      <c r="D824" t="str">
        <f t="shared" si="12"/>
        <v>&lt;category&gt;&lt;pattern&gt;# PLAY BOY #&lt;/pattern&gt;&lt;template&gt;&lt;srai&gt;sex&lt;/srai&gt;&lt;/template&gt;&lt;/category&gt;</v>
      </c>
    </row>
    <row r="825" spans="1:4">
      <c r="A825" t="s">
        <v>1345</v>
      </c>
      <c r="B825" t="s">
        <v>522</v>
      </c>
      <c r="C825" t="s">
        <v>1702</v>
      </c>
      <c r="D825" t="str">
        <f t="shared" si="12"/>
        <v>&lt;category&gt;&lt;pattern&gt;# PLAY GIRL #&lt;/pattern&gt;&lt;template&gt;&lt;srai&gt;sex&lt;/srai&gt;&lt;/template&gt;&lt;/category&gt;</v>
      </c>
    </row>
    <row r="826" spans="1:4">
      <c r="A826" t="s">
        <v>1346</v>
      </c>
      <c r="B826" t="s">
        <v>522</v>
      </c>
      <c r="C826" t="s">
        <v>1702</v>
      </c>
      <c r="D826" t="str">
        <f t="shared" si="12"/>
        <v>&lt;category&gt;&lt;pattern&gt;# PLAYBOY #&lt;/pattern&gt;&lt;template&gt;&lt;srai&gt;sex&lt;/srai&gt;&lt;/template&gt;&lt;/category&gt;</v>
      </c>
    </row>
    <row r="827" spans="1:4">
      <c r="A827" t="s">
        <v>1347</v>
      </c>
      <c r="B827" t="s">
        <v>522</v>
      </c>
      <c r="C827" t="s">
        <v>1702</v>
      </c>
      <c r="D827" t="str">
        <f t="shared" si="12"/>
        <v>&lt;category&gt;&lt;pattern&gt;# PLAYGIRL #&lt;/pattern&gt;&lt;template&gt;&lt;srai&gt;sex&lt;/srai&gt;&lt;/template&gt;&lt;/category&gt;</v>
      </c>
    </row>
    <row r="828" spans="1:4">
      <c r="A828" t="s">
        <v>1348</v>
      </c>
      <c r="B828" t="s">
        <v>522</v>
      </c>
      <c r="C828" t="s">
        <v>1702</v>
      </c>
      <c r="D828" t="str">
        <f t="shared" si="12"/>
        <v>&lt;category&gt;&lt;pattern&gt;# POCKET POOL #&lt;/pattern&gt;&lt;template&gt;&lt;srai&gt;sex&lt;/srai&gt;&lt;/template&gt;&lt;/category&gt;</v>
      </c>
    </row>
    <row r="829" spans="1:4">
      <c r="A829" t="s">
        <v>1349</v>
      </c>
      <c r="B829" t="s">
        <v>522</v>
      </c>
      <c r="C829" t="s">
        <v>1702</v>
      </c>
      <c r="D829" t="str">
        <f t="shared" si="12"/>
        <v>&lt;category&gt;&lt;pattern&gt;# POCKETPOOL #&lt;/pattern&gt;&lt;template&gt;&lt;srai&gt;sex&lt;/srai&gt;&lt;/template&gt;&lt;/category&gt;</v>
      </c>
    </row>
    <row r="830" spans="1:4">
      <c r="A830" t="s">
        <v>1350</v>
      </c>
      <c r="B830" t="s">
        <v>522</v>
      </c>
      <c r="C830" t="s">
        <v>1702</v>
      </c>
      <c r="D830" t="str">
        <f t="shared" si="12"/>
        <v>&lt;category&gt;&lt;pattern&gt;# POLACK #&lt;/pattern&gt;&lt;template&gt;&lt;srai&gt;sex&lt;/srai&gt;&lt;/template&gt;&lt;/category&gt;</v>
      </c>
    </row>
    <row r="831" spans="1:4">
      <c r="A831" t="s">
        <v>1351</v>
      </c>
      <c r="B831" t="s">
        <v>522</v>
      </c>
      <c r="C831" t="s">
        <v>1702</v>
      </c>
      <c r="D831" t="str">
        <f t="shared" si="12"/>
        <v>&lt;category&gt;&lt;pattern&gt;# POON TANG #&lt;/pattern&gt;&lt;template&gt;&lt;srai&gt;sex&lt;/srai&gt;&lt;/template&gt;&lt;/category&gt;</v>
      </c>
    </row>
    <row r="832" spans="1:4">
      <c r="A832" t="s">
        <v>1352</v>
      </c>
      <c r="B832" t="s">
        <v>522</v>
      </c>
      <c r="C832" t="s">
        <v>1702</v>
      </c>
      <c r="D832" t="str">
        <f t="shared" si="12"/>
        <v>&lt;category&gt;&lt;pattern&gt;# POONTANG #&lt;/pattern&gt;&lt;template&gt;&lt;srai&gt;sex&lt;/srai&gt;&lt;/template&gt;&lt;/category&gt;</v>
      </c>
    </row>
    <row r="833" spans="1:4">
      <c r="A833" t="s">
        <v>1353</v>
      </c>
      <c r="B833" t="s">
        <v>522</v>
      </c>
      <c r="C833" t="s">
        <v>1702</v>
      </c>
      <c r="D833" t="str">
        <f t="shared" si="12"/>
        <v>&lt;category&gt;&lt;pattern&gt;# POOPER #&lt;/pattern&gt;&lt;template&gt;&lt;srai&gt;sex&lt;/srai&gt;&lt;/template&gt;&lt;/category&gt;</v>
      </c>
    </row>
    <row r="834" spans="1:4">
      <c r="A834" t="s">
        <v>1354</v>
      </c>
      <c r="B834" t="s">
        <v>522</v>
      </c>
      <c r="C834" t="s">
        <v>1702</v>
      </c>
      <c r="D834" t="str">
        <f t="shared" si="12"/>
        <v>&lt;category&gt;&lt;pattern&gt;# POOR WHITE TRASH #&lt;/pattern&gt;&lt;template&gt;&lt;srai&gt;sex&lt;/srai&gt;&lt;/template&gt;&lt;/category&gt;</v>
      </c>
    </row>
    <row r="835" spans="1:4">
      <c r="A835" t="s">
        <v>1355</v>
      </c>
      <c r="B835" t="s">
        <v>522</v>
      </c>
      <c r="C835" t="s">
        <v>1702</v>
      </c>
      <c r="D835" t="str">
        <f t="shared" ref="D835:D898" si="13">"&lt;category&gt;&lt;pattern&gt;" &amp; A835 &amp; "&lt;/pattern&gt;&lt;template&gt;&lt;srai&gt;" &amp; C835 &amp; "&lt;/srai&gt;&lt;/template&gt;&lt;/category&gt;"</f>
        <v>&lt;category&gt;&lt;pattern&gt;# POORWHITETRASH #&lt;/pattern&gt;&lt;template&gt;&lt;srai&gt;sex&lt;/srai&gt;&lt;/template&gt;&lt;/category&gt;</v>
      </c>
    </row>
    <row r="836" spans="1:4">
      <c r="A836" t="s">
        <v>1356</v>
      </c>
      <c r="B836" t="s">
        <v>522</v>
      </c>
      <c r="C836" t="s">
        <v>1702</v>
      </c>
      <c r="D836" t="str">
        <f t="shared" si="13"/>
        <v>&lt;category&gt;&lt;pattern&gt;# POPIMP #&lt;/pattern&gt;&lt;template&gt;&lt;srai&gt;sex&lt;/srai&gt;&lt;/template&gt;&lt;/category&gt;</v>
      </c>
    </row>
    <row r="837" spans="1:4">
      <c r="A837" t="s">
        <v>1357</v>
      </c>
      <c r="B837" t="s">
        <v>522</v>
      </c>
      <c r="C837" t="s">
        <v>1702</v>
      </c>
      <c r="D837" t="str">
        <f t="shared" si="13"/>
        <v>&lt;category&gt;&lt;pattern&gt;# PORCH MONKEY #&lt;/pattern&gt;&lt;template&gt;&lt;srai&gt;sex&lt;/srai&gt;&lt;/template&gt;&lt;/category&gt;</v>
      </c>
    </row>
    <row r="838" spans="1:4">
      <c r="A838" t="s">
        <v>1358</v>
      </c>
      <c r="B838" t="s">
        <v>522</v>
      </c>
      <c r="C838" t="s">
        <v>1702</v>
      </c>
      <c r="D838" t="str">
        <f t="shared" si="13"/>
        <v>&lt;category&gt;&lt;pattern&gt;# PORCHMONKEY #&lt;/pattern&gt;&lt;template&gt;&lt;srai&gt;sex&lt;/srai&gt;&lt;/template&gt;&lt;/category&gt;</v>
      </c>
    </row>
    <row r="839" spans="1:4">
      <c r="A839" t="s">
        <v>1359</v>
      </c>
      <c r="B839" t="s">
        <v>522</v>
      </c>
      <c r="C839" t="s">
        <v>1702</v>
      </c>
      <c r="D839" t="str">
        <f t="shared" si="13"/>
        <v>&lt;category&gt;&lt;pattern&gt;# PORN #&lt;/pattern&gt;&lt;template&gt;&lt;srai&gt;sex&lt;/srai&gt;&lt;/template&gt;&lt;/category&gt;</v>
      </c>
    </row>
    <row r="840" spans="1:4">
      <c r="A840" t="s">
        <v>1360</v>
      </c>
      <c r="B840" t="s">
        <v>522</v>
      </c>
      <c r="C840" t="s">
        <v>1702</v>
      </c>
      <c r="D840" t="str">
        <f t="shared" si="13"/>
        <v>&lt;category&gt;&lt;pattern&gt;# PORN FLICK #&lt;/pattern&gt;&lt;template&gt;&lt;srai&gt;sex&lt;/srai&gt;&lt;/template&gt;&lt;/category&gt;</v>
      </c>
    </row>
    <row r="841" spans="1:4">
      <c r="A841" t="s">
        <v>1361</v>
      </c>
      <c r="B841" t="s">
        <v>522</v>
      </c>
      <c r="C841" t="s">
        <v>1702</v>
      </c>
      <c r="D841" t="str">
        <f t="shared" si="13"/>
        <v>&lt;category&gt;&lt;pattern&gt;# PORN KING #&lt;/pattern&gt;&lt;template&gt;&lt;srai&gt;sex&lt;/srai&gt;&lt;/template&gt;&lt;/category&gt;</v>
      </c>
    </row>
    <row r="842" spans="1:4">
      <c r="A842" t="s">
        <v>1362</v>
      </c>
      <c r="B842" t="s">
        <v>522</v>
      </c>
      <c r="C842" t="s">
        <v>1702</v>
      </c>
      <c r="D842" t="str">
        <f t="shared" si="13"/>
        <v>&lt;category&gt;&lt;pattern&gt;# PORN PRINCESS #&lt;/pattern&gt;&lt;template&gt;&lt;srai&gt;sex&lt;/srai&gt;&lt;/template&gt;&lt;/category&gt;</v>
      </c>
    </row>
    <row r="843" spans="1:4">
      <c r="A843" t="s">
        <v>1363</v>
      </c>
      <c r="B843" t="s">
        <v>522</v>
      </c>
      <c r="C843" t="s">
        <v>1702</v>
      </c>
      <c r="D843" t="str">
        <f t="shared" si="13"/>
        <v>&lt;category&gt;&lt;pattern&gt;# PORNFLICK #&lt;/pattern&gt;&lt;template&gt;&lt;srai&gt;sex&lt;/srai&gt;&lt;/template&gt;&lt;/category&gt;</v>
      </c>
    </row>
    <row r="844" spans="1:4">
      <c r="A844" t="s">
        <v>1364</v>
      </c>
      <c r="B844" t="s">
        <v>522</v>
      </c>
      <c r="C844" t="s">
        <v>1702</v>
      </c>
      <c r="D844" t="str">
        <f t="shared" si="13"/>
        <v>&lt;category&gt;&lt;pattern&gt;# PORNKING #&lt;/pattern&gt;&lt;template&gt;&lt;srai&gt;sex&lt;/srai&gt;&lt;/template&gt;&lt;/category&gt;</v>
      </c>
    </row>
    <row r="845" spans="1:4">
      <c r="A845" t="s">
        <v>1365</v>
      </c>
      <c r="B845" t="s">
        <v>522</v>
      </c>
      <c r="C845" t="s">
        <v>1702</v>
      </c>
      <c r="D845" t="str">
        <f t="shared" si="13"/>
        <v>&lt;category&gt;&lt;pattern&gt;# PORNO #&lt;/pattern&gt;&lt;template&gt;&lt;srai&gt;sex&lt;/srai&gt;&lt;/template&gt;&lt;/category&gt;</v>
      </c>
    </row>
    <row r="846" spans="1:4">
      <c r="A846" t="s">
        <v>1366</v>
      </c>
      <c r="B846" t="s">
        <v>522</v>
      </c>
      <c r="C846" t="s">
        <v>1702</v>
      </c>
      <c r="D846" t="str">
        <f t="shared" si="13"/>
        <v>&lt;category&gt;&lt;pattern&gt;# PORNPRINCESS #&lt;/pattern&gt;&lt;template&gt;&lt;srai&gt;sex&lt;/srai&gt;&lt;/template&gt;&lt;/category&gt;</v>
      </c>
    </row>
    <row r="847" spans="1:4">
      <c r="A847" t="s">
        <v>1367</v>
      </c>
      <c r="B847" t="s">
        <v>522</v>
      </c>
      <c r="C847" t="s">
        <v>1702</v>
      </c>
      <c r="D847" t="str">
        <f t="shared" si="13"/>
        <v>&lt;category&gt;&lt;pattern&gt;# PREMATURE #&lt;/pattern&gt;&lt;template&gt;&lt;srai&gt;sex&lt;/srai&gt;&lt;/template&gt;&lt;/category&gt;</v>
      </c>
    </row>
    <row r="848" spans="1:4">
      <c r="A848" t="s">
        <v>1368</v>
      </c>
      <c r="B848" t="s">
        <v>522</v>
      </c>
      <c r="C848" t="s">
        <v>1702</v>
      </c>
      <c r="D848" t="str">
        <f t="shared" si="13"/>
        <v>&lt;category&gt;&lt;pattern&gt;# PRICK #&lt;/pattern&gt;&lt;template&gt;&lt;srai&gt;sex&lt;/srai&gt;&lt;/template&gt;&lt;/category&gt;</v>
      </c>
    </row>
    <row r="849" spans="1:4">
      <c r="A849" t="s">
        <v>1369</v>
      </c>
      <c r="B849" t="s">
        <v>522</v>
      </c>
      <c r="C849" t="s">
        <v>1702</v>
      </c>
      <c r="D849" t="str">
        <f t="shared" si="13"/>
        <v>&lt;category&gt;&lt;pattern&gt;# PRICK HEAD #&lt;/pattern&gt;&lt;template&gt;&lt;srai&gt;sex&lt;/srai&gt;&lt;/template&gt;&lt;/category&gt;</v>
      </c>
    </row>
    <row r="850" spans="1:4">
      <c r="A850" t="s">
        <v>1370</v>
      </c>
      <c r="B850" t="s">
        <v>522</v>
      </c>
      <c r="C850" t="s">
        <v>1702</v>
      </c>
      <c r="D850" t="str">
        <f t="shared" si="13"/>
        <v>&lt;category&gt;&lt;pattern&gt;# PRICKHEAD #&lt;/pattern&gt;&lt;template&gt;&lt;srai&gt;sex&lt;/srai&gt;&lt;/template&gt;&lt;/category&gt;</v>
      </c>
    </row>
    <row r="851" spans="1:4">
      <c r="A851" t="s">
        <v>1371</v>
      </c>
      <c r="B851" t="s">
        <v>522</v>
      </c>
      <c r="C851" t="s">
        <v>1702</v>
      </c>
      <c r="D851" t="str">
        <f t="shared" si="13"/>
        <v>&lt;category&gt;&lt;pattern&gt;# PRIMETIME #&lt;/pattern&gt;&lt;template&gt;&lt;srai&gt;sex&lt;/srai&gt;&lt;/template&gt;&lt;/category&gt;</v>
      </c>
    </row>
    <row r="852" spans="1:4">
      <c r="A852" t="s">
        <v>1372</v>
      </c>
      <c r="B852" t="s">
        <v>522</v>
      </c>
      <c r="C852" t="s">
        <v>1702</v>
      </c>
      <c r="D852" t="str">
        <f t="shared" si="13"/>
        <v>&lt;category&gt;&lt;pattern&gt;# PROSTITUTE #&lt;/pattern&gt;&lt;template&gt;&lt;srai&gt;sex&lt;/srai&gt;&lt;/template&gt;&lt;/category&gt;</v>
      </c>
    </row>
    <row r="853" spans="1:4">
      <c r="A853" t="s">
        <v>1373</v>
      </c>
      <c r="B853" t="s">
        <v>522</v>
      </c>
      <c r="C853" t="s">
        <v>1702</v>
      </c>
      <c r="D853" t="str">
        <f t="shared" si="13"/>
        <v>&lt;category&gt;&lt;pattern&gt;# PUBIC #&lt;/pattern&gt;&lt;template&gt;&lt;srai&gt;sex&lt;/srai&gt;&lt;/template&gt;&lt;/category&gt;</v>
      </c>
    </row>
    <row r="854" spans="1:4">
      <c r="A854" t="s">
        <v>1374</v>
      </c>
      <c r="B854" t="s">
        <v>522</v>
      </c>
      <c r="C854" t="s">
        <v>1702</v>
      </c>
      <c r="D854" t="str">
        <f t="shared" si="13"/>
        <v>&lt;category&gt;&lt;pattern&gt;# PUBIC LICE #&lt;/pattern&gt;&lt;template&gt;&lt;srai&gt;sex&lt;/srai&gt;&lt;/template&gt;&lt;/category&gt;</v>
      </c>
    </row>
    <row r="855" spans="1:4">
      <c r="A855" t="s">
        <v>1375</v>
      </c>
      <c r="B855" t="s">
        <v>522</v>
      </c>
      <c r="C855" t="s">
        <v>1702</v>
      </c>
      <c r="D855" t="str">
        <f t="shared" si="13"/>
        <v>&lt;category&gt;&lt;pattern&gt;# PUBICLICE #&lt;/pattern&gt;&lt;template&gt;&lt;srai&gt;sex&lt;/srai&gt;&lt;/template&gt;&lt;/category&gt;</v>
      </c>
    </row>
    <row r="856" spans="1:4">
      <c r="A856" t="s">
        <v>1376</v>
      </c>
      <c r="B856" t="s">
        <v>522</v>
      </c>
      <c r="C856" t="s">
        <v>1702</v>
      </c>
      <c r="D856" t="str">
        <f t="shared" si="13"/>
        <v>&lt;category&gt;&lt;pattern&gt;# PUD #&lt;/pattern&gt;&lt;template&gt;&lt;srai&gt;sex&lt;/srai&gt;&lt;/template&gt;&lt;/category&gt;</v>
      </c>
    </row>
    <row r="857" spans="1:4">
      <c r="A857" t="s">
        <v>1377</v>
      </c>
      <c r="B857" t="s">
        <v>522</v>
      </c>
      <c r="C857" t="s">
        <v>1702</v>
      </c>
      <c r="D857" t="str">
        <f t="shared" si="13"/>
        <v>&lt;category&gt;&lt;pattern&gt;# PUD BOY #&lt;/pattern&gt;&lt;template&gt;&lt;srai&gt;sex&lt;/srai&gt;&lt;/template&gt;&lt;/category&gt;</v>
      </c>
    </row>
    <row r="858" spans="1:4">
      <c r="A858" t="s">
        <v>1378</v>
      </c>
      <c r="B858" t="s">
        <v>522</v>
      </c>
      <c r="C858" t="s">
        <v>1702</v>
      </c>
      <c r="D858" t="str">
        <f t="shared" si="13"/>
        <v>&lt;category&gt;&lt;pattern&gt;# PUDBOY #&lt;/pattern&gt;&lt;template&gt;&lt;srai&gt;sex&lt;/srai&gt;&lt;/template&gt;&lt;/category&gt;</v>
      </c>
    </row>
    <row r="859" spans="1:4">
      <c r="A859" t="s">
        <v>1379</v>
      </c>
      <c r="B859" t="s">
        <v>522</v>
      </c>
      <c r="C859" t="s">
        <v>1702</v>
      </c>
      <c r="D859" t="str">
        <f t="shared" si="13"/>
        <v>&lt;category&gt;&lt;pattern&gt;# PUDD #&lt;/pattern&gt;&lt;template&gt;&lt;srai&gt;sex&lt;/srai&gt;&lt;/template&gt;&lt;/category&gt;</v>
      </c>
    </row>
    <row r="860" spans="1:4">
      <c r="A860" t="s">
        <v>1380</v>
      </c>
      <c r="B860" t="s">
        <v>522</v>
      </c>
      <c r="C860" t="s">
        <v>1702</v>
      </c>
      <c r="D860" t="str">
        <f t="shared" si="13"/>
        <v>&lt;category&gt;&lt;pattern&gt;# PUDD BOY #&lt;/pattern&gt;&lt;template&gt;&lt;srai&gt;sex&lt;/srai&gt;&lt;/template&gt;&lt;/category&gt;</v>
      </c>
    </row>
    <row r="861" spans="1:4">
      <c r="A861" t="s">
        <v>1381</v>
      </c>
      <c r="B861" t="s">
        <v>522</v>
      </c>
      <c r="C861" t="s">
        <v>1702</v>
      </c>
      <c r="D861" t="str">
        <f t="shared" si="13"/>
        <v>&lt;category&gt;&lt;pattern&gt;# PUDDBOY #&lt;/pattern&gt;&lt;template&gt;&lt;srai&gt;sex&lt;/srai&gt;&lt;/template&gt;&lt;/category&gt;</v>
      </c>
    </row>
    <row r="862" spans="1:4">
      <c r="A862" t="s">
        <v>1382</v>
      </c>
      <c r="B862" t="s">
        <v>522</v>
      </c>
      <c r="C862" t="s">
        <v>1702</v>
      </c>
      <c r="D862" t="str">
        <f t="shared" si="13"/>
        <v>&lt;category&gt;&lt;pattern&gt;# PUN TANG #&lt;/pattern&gt;&lt;template&gt;&lt;srai&gt;sex&lt;/srai&gt;&lt;/template&gt;&lt;/category&gt;</v>
      </c>
    </row>
    <row r="863" spans="1:4">
      <c r="A863" t="s">
        <v>1383</v>
      </c>
      <c r="B863" t="s">
        <v>522</v>
      </c>
      <c r="C863" t="s">
        <v>1702</v>
      </c>
      <c r="D863" t="str">
        <f t="shared" si="13"/>
        <v>&lt;category&gt;&lt;pattern&gt;# PUNTANG #&lt;/pattern&gt;&lt;template&gt;&lt;srai&gt;sex&lt;/srai&gt;&lt;/template&gt;&lt;/category&gt;</v>
      </c>
    </row>
    <row r="864" spans="1:4">
      <c r="A864" t="s">
        <v>1384</v>
      </c>
      <c r="B864" t="s">
        <v>522</v>
      </c>
      <c r="C864" t="s">
        <v>1702</v>
      </c>
      <c r="D864" t="str">
        <f t="shared" si="13"/>
        <v>&lt;category&gt;&lt;pattern&gt;# PURINA PRINCESS #&lt;/pattern&gt;&lt;template&gt;&lt;srai&gt;sex&lt;/srai&gt;&lt;/template&gt;&lt;/category&gt;</v>
      </c>
    </row>
    <row r="865" spans="1:4">
      <c r="A865" t="s">
        <v>1385</v>
      </c>
      <c r="B865" t="s">
        <v>522</v>
      </c>
      <c r="C865" t="s">
        <v>1702</v>
      </c>
      <c r="D865" t="str">
        <f t="shared" si="13"/>
        <v>&lt;category&gt;&lt;pattern&gt;# PURINAPRICNESS #&lt;/pattern&gt;&lt;template&gt;&lt;srai&gt;sex&lt;/srai&gt;&lt;/template&gt;&lt;/category&gt;</v>
      </c>
    </row>
    <row r="866" spans="1:4">
      <c r="A866" t="s">
        <v>1386</v>
      </c>
      <c r="B866" t="s">
        <v>522</v>
      </c>
      <c r="C866" t="s">
        <v>1702</v>
      </c>
      <c r="D866" t="str">
        <f t="shared" si="13"/>
        <v>&lt;category&gt;&lt;pattern&gt;# PUSSY #&lt;/pattern&gt;&lt;template&gt;&lt;srai&gt;sex&lt;/srai&gt;&lt;/template&gt;&lt;/category&gt;</v>
      </c>
    </row>
    <row r="867" spans="1:4">
      <c r="A867" t="s">
        <v>1387</v>
      </c>
      <c r="B867" t="s">
        <v>522</v>
      </c>
      <c r="C867" t="s">
        <v>1702</v>
      </c>
      <c r="D867" t="str">
        <f t="shared" si="13"/>
        <v>&lt;category&gt;&lt;pattern&gt;# PUSSY CAT #&lt;/pattern&gt;&lt;template&gt;&lt;srai&gt;sex&lt;/srai&gt;&lt;/template&gt;&lt;/category&gt;</v>
      </c>
    </row>
    <row r="868" spans="1:4">
      <c r="A868" t="s">
        <v>1388</v>
      </c>
      <c r="B868" t="s">
        <v>522</v>
      </c>
      <c r="C868" t="s">
        <v>1702</v>
      </c>
      <c r="D868" t="str">
        <f t="shared" si="13"/>
        <v>&lt;category&gt;&lt;pattern&gt;# PUSSY EATER #&lt;/pattern&gt;&lt;template&gt;&lt;srai&gt;sex&lt;/srai&gt;&lt;/template&gt;&lt;/category&gt;</v>
      </c>
    </row>
    <row r="869" spans="1:4">
      <c r="A869" t="s">
        <v>1389</v>
      </c>
      <c r="B869" t="s">
        <v>522</v>
      </c>
      <c r="C869" t="s">
        <v>1702</v>
      </c>
      <c r="D869" t="str">
        <f t="shared" si="13"/>
        <v>&lt;category&gt;&lt;pattern&gt;# PUSSY FUCKER #&lt;/pattern&gt;&lt;template&gt;&lt;srai&gt;sex&lt;/srai&gt;&lt;/template&gt;&lt;/category&gt;</v>
      </c>
    </row>
    <row r="870" spans="1:4">
      <c r="A870" t="s">
        <v>1390</v>
      </c>
      <c r="B870" t="s">
        <v>522</v>
      </c>
      <c r="C870" t="s">
        <v>1702</v>
      </c>
      <c r="D870" t="str">
        <f t="shared" si="13"/>
        <v>&lt;category&gt;&lt;pattern&gt;# PUSSY LICKER #&lt;/pattern&gt;&lt;template&gt;&lt;srai&gt;sex&lt;/srai&gt;&lt;/template&gt;&lt;/category&gt;</v>
      </c>
    </row>
    <row r="871" spans="1:4">
      <c r="A871" t="s">
        <v>1391</v>
      </c>
      <c r="B871" t="s">
        <v>522</v>
      </c>
      <c r="C871" t="s">
        <v>1702</v>
      </c>
      <c r="D871" t="str">
        <f t="shared" si="13"/>
        <v>&lt;category&gt;&lt;pattern&gt;# PUSSY LIPS #&lt;/pattern&gt;&lt;template&gt;&lt;srai&gt;sex&lt;/srai&gt;&lt;/template&gt;&lt;/category&gt;</v>
      </c>
    </row>
    <row r="872" spans="1:4">
      <c r="A872" t="s">
        <v>1392</v>
      </c>
      <c r="B872" t="s">
        <v>522</v>
      </c>
      <c r="C872" t="s">
        <v>1702</v>
      </c>
      <c r="D872" t="str">
        <f t="shared" si="13"/>
        <v>&lt;category&gt;&lt;pattern&gt;# PUSSY LOVER #&lt;/pattern&gt;&lt;template&gt;&lt;srai&gt;sex&lt;/srai&gt;&lt;/template&gt;&lt;/category&gt;</v>
      </c>
    </row>
    <row r="873" spans="1:4">
      <c r="A873" t="s">
        <v>1393</v>
      </c>
      <c r="B873" t="s">
        <v>522</v>
      </c>
      <c r="C873" t="s">
        <v>1702</v>
      </c>
      <c r="D873" t="str">
        <f t="shared" si="13"/>
        <v>&lt;category&gt;&lt;pattern&gt;# PUSSY POUNDER #&lt;/pattern&gt;&lt;template&gt;&lt;srai&gt;sex&lt;/srai&gt;&lt;/template&gt;&lt;/category&gt;</v>
      </c>
    </row>
    <row r="874" spans="1:4">
      <c r="A874" t="s">
        <v>1394</v>
      </c>
      <c r="B874" t="s">
        <v>522</v>
      </c>
      <c r="C874" t="s">
        <v>1702</v>
      </c>
      <c r="D874" t="str">
        <f t="shared" si="13"/>
        <v>&lt;category&gt;&lt;pattern&gt;# PUSSYCAT #&lt;/pattern&gt;&lt;template&gt;&lt;srai&gt;sex&lt;/srai&gt;&lt;/template&gt;&lt;/category&gt;</v>
      </c>
    </row>
    <row r="875" spans="1:4">
      <c r="A875" t="s">
        <v>1395</v>
      </c>
      <c r="B875" t="s">
        <v>522</v>
      </c>
      <c r="C875" t="s">
        <v>1702</v>
      </c>
      <c r="D875" t="str">
        <f t="shared" si="13"/>
        <v>&lt;category&gt;&lt;pattern&gt;# PUSSYEATER #&lt;/pattern&gt;&lt;template&gt;&lt;srai&gt;sex&lt;/srai&gt;&lt;/template&gt;&lt;/category&gt;</v>
      </c>
    </row>
    <row r="876" spans="1:4">
      <c r="A876" t="s">
        <v>1396</v>
      </c>
      <c r="B876" t="s">
        <v>522</v>
      </c>
      <c r="C876" t="s">
        <v>1702</v>
      </c>
      <c r="D876" t="str">
        <f t="shared" si="13"/>
        <v>&lt;category&gt;&lt;pattern&gt;# PUSSYFUCKER #&lt;/pattern&gt;&lt;template&gt;&lt;srai&gt;sex&lt;/srai&gt;&lt;/template&gt;&lt;/category&gt;</v>
      </c>
    </row>
    <row r="877" spans="1:4">
      <c r="A877" t="s">
        <v>1397</v>
      </c>
      <c r="B877" t="s">
        <v>522</v>
      </c>
      <c r="C877" t="s">
        <v>1702</v>
      </c>
      <c r="D877" t="str">
        <f t="shared" si="13"/>
        <v>&lt;category&gt;&lt;pattern&gt;# PUSSYLICKER #&lt;/pattern&gt;&lt;template&gt;&lt;srai&gt;sex&lt;/srai&gt;&lt;/template&gt;&lt;/category&gt;</v>
      </c>
    </row>
    <row r="878" spans="1:4">
      <c r="A878" t="s">
        <v>1398</v>
      </c>
      <c r="B878" t="s">
        <v>522</v>
      </c>
      <c r="C878" t="s">
        <v>1702</v>
      </c>
      <c r="D878" t="str">
        <f t="shared" si="13"/>
        <v>&lt;category&gt;&lt;pattern&gt;# PUSSYLIPS #&lt;/pattern&gt;&lt;template&gt;&lt;srai&gt;sex&lt;/srai&gt;&lt;/template&gt;&lt;/category&gt;</v>
      </c>
    </row>
    <row r="879" spans="1:4">
      <c r="A879" t="s">
        <v>1399</v>
      </c>
      <c r="B879" t="s">
        <v>522</v>
      </c>
      <c r="C879" t="s">
        <v>1702</v>
      </c>
      <c r="D879" t="str">
        <f t="shared" si="13"/>
        <v>&lt;category&gt;&lt;pattern&gt;# PUSSYLOVER #&lt;/pattern&gt;&lt;template&gt;&lt;srai&gt;sex&lt;/srai&gt;&lt;/template&gt;&lt;/category&gt;</v>
      </c>
    </row>
    <row r="880" spans="1:4">
      <c r="A880" t="s">
        <v>1400</v>
      </c>
      <c r="B880" t="s">
        <v>522</v>
      </c>
      <c r="C880" t="s">
        <v>1702</v>
      </c>
      <c r="D880" t="str">
        <f t="shared" si="13"/>
        <v>&lt;category&gt;&lt;pattern&gt;# PUSSYPOUNDER #&lt;/pattern&gt;&lt;template&gt;&lt;srai&gt;sex&lt;/srai&gt;&lt;/template&gt;&lt;/category&gt;</v>
      </c>
    </row>
    <row r="881" spans="1:4">
      <c r="A881" t="s">
        <v>1401</v>
      </c>
      <c r="B881" t="s">
        <v>522</v>
      </c>
      <c r="C881" t="s">
        <v>1702</v>
      </c>
      <c r="D881" t="str">
        <f t="shared" si="13"/>
        <v>&lt;category&gt;&lt;pattern&gt;# PUTT PIRATE #&lt;/pattern&gt;&lt;template&gt;&lt;srai&gt;sex&lt;/srai&gt;&lt;/template&gt;&lt;/category&gt;</v>
      </c>
    </row>
    <row r="882" spans="1:4">
      <c r="A882" t="s">
        <v>1402</v>
      </c>
      <c r="B882" t="s">
        <v>522</v>
      </c>
      <c r="C882" t="s">
        <v>1702</v>
      </c>
      <c r="D882" t="str">
        <f t="shared" si="13"/>
        <v>&lt;category&gt;&lt;pattern&gt;# PWT #&lt;/pattern&gt;&lt;template&gt;&lt;srai&gt;sex&lt;/srai&gt;&lt;/template&gt;&lt;/category&gt;</v>
      </c>
    </row>
    <row r="883" spans="1:4">
      <c r="A883" t="s">
        <v>1403</v>
      </c>
      <c r="B883" t="s">
        <v>522</v>
      </c>
      <c r="C883" t="s">
        <v>1702</v>
      </c>
      <c r="D883" t="str">
        <f t="shared" si="13"/>
        <v>&lt;category&gt;&lt;pattern&gt;# QUEEF #&lt;/pattern&gt;&lt;template&gt;&lt;srai&gt;sex&lt;/srai&gt;&lt;/template&gt;&lt;/category&gt;</v>
      </c>
    </row>
    <row r="884" spans="1:4">
      <c r="A884" t="s">
        <v>1404</v>
      </c>
      <c r="B884" t="s">
        <v>522</v>
      </c>
      <c r="C884" t="s">
        <v>1702</v>
      </c>
      <c r="D884" t="str">
        <f t="shared" si="13"/>
        <v>&lt;category&gt;&lt;pattern&gt;# QUEER #&lt;/pattern&gt;&lt;template&gt;&lt;srai&gt;sex&lt;/srai&gt;&lt;/template&gt;&lt;/category&gt;</v>
      </c>
    </row>
    <row r="885" spans="1:4">
      <c r="A885" t="s">
        <v>1405</v>
      </c>
      <c r="B885" t="s">
        <v>522</v>
      </c>
      <c r="C885" t="s">
        <v>1702</v>
      </c>
      <c r="D885" t="str">
        <f t="shared" si="13"/>
        <v>&lt;category&gt;&lt;pattern&gt;# QUICKIE #&lt;/pattern&gt;&lt;template&gt;&lt;srai&gt;sex&lt;/srai&gt;&lt;/template&gt;&lt;/category&gt;</v>
      </c>
    </row>
    <row r="886" spans="1:4">
      <c r="A886" t="s">
        <v>1406</v>
      </c>
      <c r="B886" t="s">
        <v>522</v>
      </c>
      <c r="C886" t="s">
        <v>1702</v>
      </c>
      <c r="D886" t="str">
        <f t="shared" si="13"/>
        <v>&lt;category&gt;&lt;pattern&gt;# RAE CARRUTH #&lt;/pattern&gt;&lt;template&gt;&lt;srai&gt;sex&lt;/srai&gt;&lt;/template&gt;&lt;/category&gt;</v>
      </c>
    </row>
    <row r="887" spans="1:4">
      <c r="A887" t="s">
        <v>1407</v>
      </c>
      <c r="B887" t="s">
        <v>522</v>
      </c>
      <c r="C887" t="s">
        <v>1702</v>
      </c>
      <c r="D887" t="str">
        <f t="shared" si="13"/>
        <v>&lt;category&gt;&lt;pattern&gt;# RAPE #&lt;/pattern&gt;&lt;template&gt;&lt;srai&gt;sex&lt;/srai&gt;&lt;/template&gt;&lt;/category&gt;</v>
      </c>
    </row>
    <row r="888" spans="1:4">
      <c r="A888" t="s">
        <v>1408</v>
      </c>
      <c r="B888" t="s">
        <v>522</v>
      </c>
      <c r="C888" t="s">
        <v>1702</v>
      </c>
      <c r="D888" t="str">
        <f t="shared" si="13"/>
        <v>&lt;category&gt;&lt;pattern&gt;# RAPIST #&lt;/pattern&gt;&lt;template&gt;&lt;srai&gt;sex&lt;/srai&gt;&lt;/template&gt;&lt;/category&gt;</v>
      </c>
    </row>
    <row r="889" spans="1:4">
      <c r="A889" t="s">
        <v>1409</v>
      </c>
      <c r="B889" t="s">
        <v>522</v>
      </c>
      <c r="C889" t="s">
        <v>1701</v>
      </c>
      <c r="D889" t="str">
        <f t="shared" si="13"/>
        <v>&lt;category&gt;&lt;pattern&gt;# REAR END #&lt;/pattern&gt;&lt;template&gt;&lt;srai&gt;anal&lt;/srai&gt;&lt;/template&gt;&lt;/category&gt;</v>
      </c>
    </row>
    <row r="890" spans="1:4">
      <c r="A890" t="s">
        <v>1410</v>
      </c>
      <c r="B890" t="s">
        <v>522</v>
      </c>
      <c r="C890" t="s">
        <v>1701</v>
      </c>
      <c r="D890" t="str">
        <f t="shared" si="13"/>
        <v>&lt;category&gt;&lt;pattern&gt;# REAR ENTRY #&lt;/pattern&gt;&lt;template&gt;&lt;srai&gt;anal&lt;/srai&gt;&lt;/template&gt;&lt;/category&gt;</v>
      </c>
    </row>
    <row r="891" spans="1:4">
      <c r="A891" t="s">
        <v>1411</v>
      </c>
      <c r="B891" t="s">
        <v>522</v>
      </c>
      <c r="C891" t="s">
        <v>1702</v>
      </c>
      <c r="D891" t="str">
        <f t="shared" si="13"/>
        <v>&lt;category&gt;&lt;pattern&gt;# REAREND #&lt;/pattern&gt;&lt;template&gt;&lt;srai&gt;sex&lt;/srai&gt;&lt;/template&gt;&lt;/category&gt;</v>
      </c>
    </row>
    <row r="892" spans="1:4">
      <c r="A892" t="s">
        <v>1412</v>
      </c>
      <c r="B892" t="s">
        <v>522</v>
      </c>
      <c r="C892" t="s">
        <v>1702</v>
      </c>
      <c r="D892" t="str">
        <f t="shared" si="13"/>
        <v>&lt;category&gt;&lt;pattern&gt;# REARENTRY #&lt;/pattern&gt;&lt;template&gt;&lt;srai&gt;sex&lt;/srai&gt;&lt;/template&gt;&lt;/category&gt;</v>
      </c>
    </row>
    <row r="893" spans="1:4">
      <c r="A893" t="s">
        <v>1413</v>
      </c>
      <c r="B893" t="s">
        <v>522</v>
      </c>
      <c r="C893" t="s">
        <v>1702</v>
      </c>
      <c r="D893" t="str">
        <f t="shared" si="13"/>
        <v>&lt;category&gt;&lt;pattern&gt;# RECTUM #&lt;/pattern&gt;&lt;template&gt;&lt;srai&gt;sex&lt;/srai&gt;&lt;/template&gt;&lt;/category&gt;</v>
      </c>
    </row>
    <row r="894" spans="1:4">
      <c r="A894" t="s">
        <v>1414</v>
      </c>
      <c r="B894" t="s">
        <v>522</v>
      </c>
      <c r="C894" t="s">
        <v>1702</v>
      </c>
      <c r="D894" t="str">
        <f t="shared" si="13"/>
        <v>&lt;category&gt;&lt;pattern&gt;# RED LIGHT #&lt;/pattern&gt;&lt;template&gt;&lt;srai&gt;sex&lt;/srai&gt;&lt;/template&gt;&lt;/category&gt;</v>
      </c>
    </row>
    <row r="895" spans="1:4">
      <c r="A895" t="s">
        <v>1415</v>
      </c>
      <c r="B895" t="s">
        <v>522</v>
      </c>
      <c r="C895" t="s">
        <v>1702</v>
      </c>
      <c r="D895" t="str">
        <f t="shared" si="13"/>
        <v>&lt;category&gt;&lt;pattern&gt;# REDLIGHT #&lt;/pattern&gt;&lt;template&gt;&lt;srai&gt;sex&lt;/srai&gt;&lt;/template&gt;&lt;/category&gt;</v>
      </c>
    </row>
    <row r="896" spans="1:4">
      <c r="A896" t="s">
        <v>1416</v>
      </c>
      <c r="B896" t="s">
        <v>522</v>
      </c>
      <c r="C896" t="s">
        <v>1702</v>
      </c>
      <c r="D896" t="str">
        <f t="shared" si="13"/>
        <v>&lt;category&gt;&lt;pattern&gt;# REEFER #&lt;/pattern&gt;&lt;template&gt;&lt;srai&gt;sex&lt;/srai&gt;&lt;/template&gt;&lt;/category&gt;</v>
      </c>
    </row>
    <row r="897" spans="1:4">
      <c r="A897" t="s">
        <v>1417</v>
      </c>
      <c r="B897" t="s">
        <v>522</v>
      </c>
      <c r="C897" t="s">
        <v>1702</v>
      </c>
      <c r="D897" t="str">
        <f t="shared" si="13"/>
        <v>&lt;category&gt;&lt;pattern&gt;# RENT A FUCK #&lt;/pattern&gt;&lt;template&gt;&lt;srai&gt;sex&lt;/srai&gt;&lt;/template&gt;&lt;/category&gt;</v>
      </c>
    </row>
    <row r="898" spans="1:4">
      <c r="A898" t="s">
        <v>1418</v>
      </c>
      <c r="B898" t="s">
        <v>522</v>
      </c>
      <c r="C898" t="s">
        <v>1702</v>
      </c>
      <c r="D898" t="str">
        <f t="shared" si="13"/>
        <v>&lt;category&gt;&lt;pattern&gt;# RENTAFUCK #&lt;/pattern&gt;&lt;template&gt;&lt;srai&gt;sex&lt;/srai&gt;&lt;/template&gt;&lt;/category&gt;</v>
      </c>
    </row>
    <row r="899" spans="1:4">
      <c r="A899" t="s">
        <v>1419</v>
      </c>
      <c r="B899" t="s">
        <v>522</v>
      </c>
      <c r="C899" t="s">
        <v>1702</v>
      </c>
      <c r="D899" t="str">
        <f t="shared" ref="D899:D961" si="14">"&lt;category&gt;&lt;pattern&gt;" &amp; A899 &amp; "&lt;/pattern&gt;&lt;template&gt;&lt;srai&gt;" &amp; C899 &amp; "&lt;/srai&gt;&lt;/template&gt;&lt;/category&gt;"</f>
        <v>&lt;category&gt;&lt;pattern&gt;# RETARD #&lt;/pattern&gt;&lt;template&gt;&lt;srai&gt;sex&lt;/srai&gt;&lt;/template&gt;&lt;/category&gt;</v>
      </c>
    </row>
    <row r="900" spans="1:4">
      <c r="A900" t="s">
        <v>1420</v>
      </c>
      <c r="B900" t="s">
        <v>522</v>
      </c>
      <c r="C900" t="s">
        <v>1702</v>
      </c>
      <c r="D900" t="str">
        <f t="shared" si="14"/>
        <v>&lt;category&gt;&lt;pattern&gt;# RETARDED #&lt;/pattern&gt;&lt;template&gt;&lt;srai&gt;sex&lt;/srai&gt;&lt;/template&gt;&lt;/category&gt;</v>
      </c>
    </row>
    <row r="901" spans="1:4">
      <c r="A901" t="s">
        <v>1421</v>
      </c>
      <c r="B901" t="s">
        <v>522</v>
      </c>
      <c r="C901" t="s">
        <v>1702</v>
      </c>
      <c r="D901" t="str">
        <f t="shared" si="14"/>
        <v>&lt;category&gt;&lt;pattern&gt;# RIBBED #&lt;/pattern&gt;&lt;template&gt;&lt;srai&gt;sex&lt;/srai&gt;&lt;/template&gt;&lt;/category&gt;</v>
      </c>
    </row>
    <row r="902" spans="1:4">
      <c r="A902" t="s">
        <v>1422</v>
      </c>
      <c r="B902" t="s">
        <v>522</v>
      </c>
      <c r="C902" t="s">
        <v>1702</v>
      </c>
      <c r="D902" t="str">
        <f t="shared" si="14"/>
        <v>&lt;category&gt;&lt;pattern&gt;# RIM JOB #&lt;/pattern&gt;&lt;template&gt;&lt;srai&gt;sex&lt;/srai&gt;&lt;/template&gt;&lt;/category&gt;</v>
      </c>
    </row>
    <row r="903" spans="1:4">
      <c r="A903" t="s">
        <v>1423</v>
      </c>
      <c r="B903" t="s">
        <v>522</v>
      </c>
      <c r="C903" t="s">
        <v>1702</v>
      </c>
      <c r="D903" t="str">
        <f t="shared" si="14"/>
        <v>&lt;category&gt;&lt;pattern&gt;# RIMJOB #&lt;/pattern&gt;&lt;template&gt;&lt;srai&gt;sex&lt;/srai&gt;&lt;/template&gt;&lt;/category&gt;</v>
      </c>
    </row>
    <row r="904" spans="1:4">
      <c r="A904" t="s">
        <v>1424</v>
      </c>
      <c r="B904" t="s">
        <v>522</v>
      </c>
      <c r="C904" t="s">
        <v>1702</v>
      </c>
      <c r="D904" t="str">
        <f t="shared" si="14"/>
        <v>&lt;category&gt;&lt;pattern&gt;# ROACH #&lt;/pattern&gt;&lt;template&gt;&lt;srai&gt;sex&lt;/srai&gt;&lt;/template&gt;&lt;/category&gt;</v>
      </c>
    </row>
    <row r="905" spans="1:4">
      <c r="A905" t="s">
        <v>1425</v>
      </c>
      <c r="B905" t="s">
        <v>522</v>
      </c>
      <c r="C905" t="s">
        <v>1702</v>
      </c>
      <c r="D905" t="str">
        <f t="shared" si="14"/>
        <v>&lt;category&gt;&lt;pattern&gt;# ROBBER #&lt;/pattern&gt;&lt;template&gt;&lt;srai&gt;sex&lt;/srai&gt;&lt;/template&gt;&lt;/category&gt;</v>
      </c>
    </row>
    <row r="906" spans="1:4">
      <c r="A906" t="s">
        <v>1426</v>
      </c>
      <c r="B906" t="s">
        <v>522</v>
      </c>
      <c r="C906" t="s">
        <v>1702</v>
      </c>
      <c r="D906" t="str">
        <f t="shared" si="14"/>
        <v>&lt;category&gt;&lt;pattern&gt;# S AND M #&lt;/pattern&gt;&lt;template&gt;&lt;srai&gt;sex&lt;/srai&gt;&lt;/template&gt;&lt;/category&gt;</v>
      </c>
    </row>
    <row r="907" spans="1:4">
      <c r="A907" t="s">
        <v>1427</v>
      </c>
      <c r="B907" t="s">
        <v>522</v>
      </c>
      <c r="C907" t="s">
        <v>1702</v>
      </c>
      <c r="D907" t="str">
        <f t="shared" si="14"/>
        <v>&lt;category&gt;&lt;pattern&gt;# SAMCKDADDY #&lt;/pattern&gt;&lt;template&gt;&lt;srai&gt;sex&lt;/srai&gt;&lt;/template&gt;&lt;/category&gt;</v>
      </c>
    </row>
    <row r="908" spans="1:4">
      <c r="A908" t="s">
        <v>1428</v>
      </c>
      <c r="B908" t="s">
        <v>522</v>
      </c>
      <c r="C908" t="s">
        <v>1702</v>
      </c>
      <c r="D908" t="str">
        <f t="shared" si="14"/>
        <v>&lt;category&gt;&lt;pattern&gt;# SANDM #&lt;/pattern&gt;&lt;template&gt;&lt;srai&gt;sex&lt;/srai&gt;&lt;/template&gt;&lt;/category&gt;</v>
      </c>
    </row>
    <row r="909" spans="1:4">
      <c r="A909" t="s">
        <v>1429</v>
      </c>
      <c r="B909" t="s">
        <v>522</v>
      </c>
      <c r="C909" t="s">
        <v>1702</v>
      </c>
      <c r="D909" t="str">
        <f t="shared" si="14"/>
        <v>&lt;category&gt;&lt;pattern&gt;# SATAN #&lt;/pattern&gt;&lt;template&gt;&lt;srai&gt;sex&lt;/srai&gt;&lt;/template&gt;&lt;/category&gt;</v>
      </c>
    </row>
    <row r="910" spans="1:4">
      <c r="A910" t="s">
        <v>1430</v>
      </c>
      <c r="B910" t="s">
        <v>522</v>
      </c>
      <c r="C910" t="s">
        <v>1702</v>
      </c>
      <c r="D910" t="str">
        <f t="shared" si="14"/>
        <v>&lt;category&gt;&lt;pattern&gt;# SCHLONG #&lt;/pattern&gt;&lt;template&gt;&lt;srai&gt;sex&lt;/srai&gt;&lt;/template&gt;&lt;/category&gt;</v>
      </c>
    </row>
    <row r="911" spans="1:4">
      <c r="A911" t="s">
        <v>1431</v>
      </c>
      <c r="B911" t="s">
        <v>522</v>
      </c>
      <c r="C911" t="s">
        <v>1702</v>
      </c>
      <c r="D911" t="str">
        <f t="shared" si="14"/>
        <v>&lt;category&gt;&lt;pattern&gt;# SCREW #&lt;/pattern&gt;&lt;template&gt;&lt;srai&gt;sex&lt;/srai&gt;&lt;/template&gt;&lt;/category&gt;</v>
      </c>
    </row>
    <row r="912" spans="1:4">
      <c r="A912" t="s">
        <v>1432</v>
      </c>
      <c r="B912" t="s">
        <v>522</v>
      </c>
      <c r="C912" t="s">
        <v>1702</v>
      </c>
      <c r="D912" t="str">
        <f t="shared" si="14"/>
        <v>&lt;category&gt;&lt;pattern&gt;# SCREWYOU #&lt;/pattern&gt;&lt;template&gt;&lt;srai&gt;sex&lt;/srai&gt;&lt;/template&gt;&lt;/category&gt;</v>
      </c>
    </row>
    <row r="913" spans="1:4">
      <c r="A913" t="s">
        <v>1433</v>
      </c>
      <c r="B913" t="s">
        <v>522</v>
      </c>
      <c r="C913" t="s">
        <v>1702</v>
      </c>
      <c r="D913" t="str">
        <f t="shared" si="14"/>
        <v>&lt;category&gt;&lt;pattern&gt;# SCROTUM #&lt;/pattern&gt;&lt;template&gt;&lt;srai&gt;sex&lt;/srai&gt;&lt;/template&gt;&lt;/category&gt;</v>
      </c>
    </row>
    <row r="914" spans="1:4">
      <c r="A914" t="s">
        <v>1434</v>
      </c>
      <c r="B914" t="s">
        <v>522</v>
      </c>
      <c r="C914" t="s">
        <v>1712</v>
      </c>
      <c r="D914" t="str">
        <f t="shared" si="14"/>
        <v>&lt;category&gt;&lt;pattern&gt;# SEMEN #&lt;/pattern&gt;&lt;template&gt;&lt;srai&gt;semen&lt;/srai&gt;&lt;/template&gt;&lt;/category&gt;</v>
      </c>
    </row>
    <row r="915" spans="1:4">
      <c r="A915" t="s">
        <v>1435</v>
      </c>
      <c r="B915" t="s">
        <v>522</v>
      </c>
      <c r="C915" t="s">
        <v>1702</v>
      </c>
      <c r="D915" t="str">
        <f t="shared" si="14"/>
        <v>&lt;category&gt;&lt;pattern&gt;# SEX FARM #&lt;/pattern&gt;&lt;template&gt;&lt;srai&gt;sex&lt;/srai&gt;&lt;/template&gt;&lt;/category&gt;</v>
      </c>
    </row>
    <row r="916" spans="1:4">
      <c r="A916" t="s">
        <v>1436</v>
      </c>
      <c r="B916" t="s">
        <v>522</v>
      </c>
      <c r="C916" t="s">
        <v>1702</v>
      </c>
      <c r="D916" t="str">
        <f t="shared" si="14"/>
        <v>&lt;category&gt;&lt;pattern&gt;# SEX HOUND #&lt;/pattern&gt;&lt;template&gt;&lt;srai&gt;sex&lt;/srai&gt;&lt;/template&gt;&lt;/category&gt;</v>
      </c>
    </row>
    <row r="917" spans="1:4">
      <c r="A917" t="s">
        <v>1437</v>
      </c>
      <c r="B917" t="s">
        <v>522</v>
      </c>
      <c r="C917" t="s">
        <v>1702</v>
      </c>
      <c r="D917" t="str">
        <f t="shared" si="14"/>
        <v>&lt;category&gt;&lt;pattern&gt;# SEX HOUSE #&lt;/pattern&gt;&lt;template&gt;&lt;srai&gt;sex&lt;/srai&gt;&lt;/template&gt;&lt;/category&gt;</v>
      </c>
    </row>
    <row r="918" spans="1:4">
      <c r="A918" t="s">
        <v>1438</v>
      </c>
      <c r="B918" t="s">
        <v>522</v>
      </c>
      <c r="C918" t="s">
        <v>1702</v>
      </c>
      <c r="D918" t="str">
        <f t="shared" si="14"/>
        <v>&lt;category&gt;&lt;pattern&gt;# SEX KITTEN #&lt;/pattern&gt;&lt;template&gt;&lt;srai&gt;sex&lt;/srai&gt;&lt;/template&gt;&lt;/category&gt;</v>
      </c>
    </row>
    <row r="919" spans="1:4">
      <c r="A919" t="s">
        <v>1439</v>
      </c>
      <c r="B919" t="s">
        <v>522</v>
      </c>
      <c r="C919" t="s">
        <v>1702</v>
      </c>
      <c r="D919" t="str">
        <f t="shared" si="14"/>
        <v>&lt;category&gt;&lt;pattern&gt;# SEX POT #&lt;/pattern&gt;&lt;template&gt;&lt;srai&gt;sex&lt;/srai&gt;&lt;/template&gt;&lt;/category&gt;</v>
      </c>
    </row>
    <row r="920" spans="1:4">
      <c r="A920" t="s">
        <v>1440</v>
      </c>
      <c r="B920" t="s">
        <v>522</v>
      </c>
      <c r="C920" t="s">
        <v>1702</v>
      </c>
      <c r="D920" t="str">
        <f t="shared" si="14"/>
        <v>&lt;category&gt;&lt;pattern&gt;# SEX SLAVE #&lt;/pattern&gt;&lt;template&gt;&lt;srai&gt;sex&lt;/srai&gt;&lt;/template&gt;&lt;/category&gt;</v>
      </c>
    </row>
    <row r="921" spans="1:4">
      <c r="A921" t="s">
        <v>1441</v>
      </c>
      <c r="B921" t="s">
        <v>522</v>
      </c>
      <c r="C921" t="s">
        <v>1702</v>
      </c>
      <c r="D921" t="str">
        <f t="shared" si="14"/>
        <v>&lt;category&gt;&lt;pattern&gt;# SEX TO GO #&lt;/pattern&gt;&lt;template&gt;&lt;srai&gt;sex&lt;/srai&gt;&lt;/template&gt;&lt;/category&gt;</v>
      </c>
    </row>
    <row r="922" spans="1:4">
      <c r="A922" t="s">
        <v>1442</v>
      </c>
      <c r="B922" t="s">
        <v>522</v>
      </c>
      <c r="C922" t="s">
        <v>1702</v>
      </c>
      <c r="D922" t="str">
        <f t="shared" si="14"/>
        <v>&lt;category&gt;&lt;pattern&gt;# SEX TOY #&lt;/pattern&gt;&lt;template&gt;&lt;srai&gt;sex&lt;/srai&gt;&lt;/template&gt;&lt;/category&gt;</v>
      </c>
    </row>
    <row r="923" spans="1:4">
      <c r="A923" t="s">
        <v>1443</v>
      </c>
      <c r="B923" t="s">
        <v>522</v>
      </c>
      <c r="C923" t="s">
        <v>1702</v>
      </c>
      <c r="D923" t="str">
        <f t="shared" si="14"/>
        <v>&lt;category&gt;&lt;pattern&gt;# SEX TOYS #&lt;/pattern&gt;&lt;template&gt;&lt;srai&gt;sex&lt;/srai&gt;&lt;/template&gt;&lt;/category&gt;</v>
      </c>
    </row>
    <row r="924" spans="1:4">
      <c r="A924" t="s">
        <v>1444</v>
      </c>
      <c r="B924" t="s">
        <v>522</v>
      </c>
      <c r="C924" t="s">
        <v>1702</v>
      </c>
      <c r="D924" t="str">
        <f t="shared" si="14"/>
        <v>&lt;category&gt;&lt;pattern&gt;# SEX WHORE #&lt;/pattern&gt;&lt;template&gt;&lt;srai&gt;sex&lt;/srai&gt;&lt;/template&gt;&lt;/category&gt;</v>
      </c>
    </row>
    <row r="925" spans="1:4">
      <c r="A925" t="s">
        <v>1445</v>
      </c>
      <c r="B925" t="s">
        <v>522</v>
      </c>
      <c r="C925" t="s">
        <v>1702</v>
      </c>
      <c r="D925" t="str">
        <f t="shared" si="14"/>
        <v>&lt;category&gt;&lt;pattern&gt;# SEXFARM #&lt;/pattern&gt;&lt;template&gt;&lt;srai&gt;sex&lt;/srai&gt;&lt;/template&gt;&lt;/category&gt;</v>
      </c>
    </row>
    <row r="926" spans="1:4">
      <c r="A926" t="s">
        <v>1446</v>
      </c>
      <c r="B926" t="s">
        <v>522</v>
      </c>
      <c r="C926" t="s">
        <v>1702</v>
      </c>
      <c r="D926" t="str">
        <f t="shared" si="14"/>
        <v>&lt;category&gt;&lt;pattern&gt;# SEXHOUND #&lt;/pattern&gt;&lt;template&gt;&lt;srai&gt;sex&lt;/srai&gt;&lt;/template&gt;&lt;/category&gt;</v>
      </c>
    </row>
    <row r="927" spans="1:4">
      <c r="A927" t="s">
        <v>1447</v>
      </c>
      <c r="B927" t="s">
        <v>522</v>
      </c>
      <c r="C927" t="s">
        <v>1702</v>
      </c>
      <c r="D927" t="str">
        <f t="shared" si="14"/>
        <v>&lt;category&gt;&lt;pattern&gt;# SEXHOUSE #&lt;/pattern&gt;&lt;template&gt;&lt;srai&gt;sex&lt;/srai&gt;&lt;/template&gt;&lt;/category&gt;</v>
      </c>
    </row>
    <row r="928" spans="1:4">
      <c r="A928" t="s">
        <v>1448</v>
      </c>
      <c r="B928" t="s">
        <v>522</v>
      </c>
      <c r="C928" t="s">
        <v>1702</v>
      </c>
      <c r="D928" t="str">
        <f t="shared" si="14"/>
        <v>&lt;category&gt;&lt;pattern&gt;# SEXKITTEN #&lt;/pattern&gt;&lt;template&gt;&lt;srai&gt;sex&lt;/srai&gt;&lt;/template&gt;&lt;/category&gt;</v>
      </c>
    </row>
    <row r="929" spans="1:4">
      <c r="A929" t="s">
        <v>1449</v>
      </c>
      <c r="B929" t="s">
        <v>522</v>
      </c>
      <c r="C929" t="s">
        <v>1702</v>
      </c>
      <c r="D929" t="str">
        <f t="shared" si="14"/>
        <v>&lt;category&gt;&lt;pattern&gt;# SEXPOT #&lt;/pattern&gt;&lt;template&gt;&lt;srai&gt;sex&lt;/srai&gt;&lt;/template&gt;&lt;/category&gt;</v>
      </c>
    </row>
    <row r="930" spans="1:4">
      <c r="A930" t="s">
        <v>1450</v>
      </c>
      <c r="B930" t="s">
        <v>522</v>
      </c>
      <c r="C930" t="s">
        <v>1702</v>
      </c>
      <c r="D930" t="str">
        <f t="shared" si="14"/>
        <v>&lt;category&gt;&lt;pattern&gt;# SEXSLAVE #&lt;/pattern&gt;&lt;template&gt;&lt;srai&gt;sex&lt;/srai&gt;&lt;/template&gt;&lt;/category&gt;</v>
      </c>
    </row>
    <row r="931" spans="1:4">
      <c r="A931" t="s">
        <v>1451</v>
      </c>
      <c r="B931" t="s">
        <v>522</v>
      </c>
      <c r="C931" t="s">
        <v>1702</v>
      </c>
      <c r="D931" t="str">
        <f t="shared" si="14"/>
        <v>&lt;category&gt;&lt;pattern&gt;# SEXTOGO #&lt;/pattern&gt;&lt;template&gt;&lt;srai&gt;sex&lt;/srai&gt;&lt;/template&gt;&lt;/category&gt;</v>
      </c>
    </row>
    <row r="932" spans="1:4">
      <c r="A932" t="s">
        <v>1452</v>
      </c>
      <c r="B932" t="s">
        <v>522</v>
      </c>
      <c r="C932" t="s">
        <v>1702</v>
      </c>
      <c r="D932" t="str">
        <f t="shared" si="14"/>
        <v>&lt;category&gt;&lt;pattern&gt;# SEXTOY #&lt;/pattern&gt;&lt;template&gt;&lt;srai&gt;sex&lt;/srai&gt;&lt;/template&gt;&lt;/category&gt;</v>
      </c>
    </row>
    <row r="933" spans="1:4">
      <c r="A933" t="s">
        <v>1453</v>
      </c>
      <c r="B933" t="s">
        <v>522</v>
      </c>
      <c r="C933" t="s">
        <v>1702</v>
      </c>
      <c r="D933" t="str">
        <f t="shared" si="14"/>
        <v>&lt;category&gt;&lt;pattern&gt;# SEXTOYS #&lt;/pattern&gt;&lt;template&gt;&lt;srai&gt;sex&lt;/srai&gt;&lt;/template&gt;&lt;/category&gt;</v>
      </c>
    </row>
    <row r="934" spans="1:4">
      <c r="A934" t="s">
        <v>1454</v>
      </c>
      <c r="B934" t="s">
        <v>522</v>
      </c>
      <c r="C934" t="s">
        <v>1702</v>
      </c>
      <c r="D934" t="str">
        <f t="shared" si="14"/>
        <v>&lt;category&gt;&lt;pattern&gt;# SEXUAL #&lt;/pattern&gt;&lt;template&gt;&lt;srai&gt;sex&lt;/srai&gt;&lt;/template&gt;&lt;/category&gt;</v>
      </c>
    </row>
    <row r="935" spans="1:4">
      <c r="A935" t="s">
        <v>1455</v>
      </c>
      <c r="B935" t="s">
        <v>522</v>
      </c>
      <c r="C935" t="s">
        <v>1702</v>
      </c>
      <c r="D935" t="str">
        <f t="shared" si="14"/>
        <v>&lt;category&gt;&lt;pattern&gt;# SEXWHORE #&lt;/pattern&gt;&lt;template&gt;&lt;srai&gt;sex&lt;/srai&gt;&lt;/template&gt;&lt;/category&gt;</v>
      </c>
    </row>
    <row r="936" spans="1:4">
      <c r="A936" t="s">
        <v>1456</v>
      </c>
      <c r="B936" t="s">
        <v>522</v>
      </c>
      <c r="C936" t="s">
        <v>1702</v>
      </c>
      <c r="D936" t="str">
        <f t="shared" si="14"/>
        <v>&lt;category&gt;&lt;pattern&gt;# SEXY #&lt;/pattern&gt;&lt;template&gt;&lt;srai&gt;sex&lt;/srai&gt;&lt;/template&gt;&lt;/category&gt;</v>
      </c>
    </row>
    <row r="937" spans="1:4">
      <c r="A937" t="s">
        <v>1457</v>
      </c>
      <c r="B937" t="s">
        <v>522</v>
      </c>
      <c r="C937" t="s">
        <v>1702</v>
      </c>
      <c r="D937" t="str">
        <f t="shared" si="14"/>
        <v>&lt;category&gt;&lt;pattern&gt;# SEXY BIATCH #&lt;/pattern&gt;&lt;template&gt;&lt;srai&gt;sex&lt;/srai&gt;&lt;/template&gt;&lt;/category&gt;</v>
      </c>
    </row>
    <row r="938" spans="1:4">
      <c r="A938" t="s">
        <v>1458</v>
      </c>
      <c r="B938" t="s">
        <v>522</v>
      </c>
      <c r="C938" t="s">
        <v>1702</v>
      </c>
      <c r="D938" t="str">
        <f t="shared" si="14"/>
        <v>&lt;category&gt;&lt;pattern&gt;# SEXY BITCH #&lt;/pattern&gt;&lt;template&gt;&lt;srai&gt;sex&lt;/srai&gt;&lt;/template&gt;&lt;/category&gt;</v>
      </c>
    </row>
    <row r="939" spans="1:4">
      <c r="A939" t="s">
        <v>1459</v>
      </c>
      <c r="B939" t="s">
        <v>522</v>
      </c>
      <c r="C939" t="s">
        <v>1702</v>
      </c>
      <c r="D939" t="str">
        <f t="shared" si="14"/>
        <v>&lt;category&gt;&lt;pattern&gt;# SEXY MOMA #&lt;/pattern&gt;&lt;template&gt;&lt;srai&gt;sex&lt;/srai&gt;&lt;/template&gt;&lt;/category&gt;</v>
      </c>
    </row>
    <row r="940" spans="1:4">
      <c r="A940" t="s">
        <v>1460</v>
      </c>
      <c r="B940" t="s">
        <v>522</v>
      </c>
      <c r="C940" t="s">
        <v>1702</v>
      </c>
      <c r="D940" t="str">
        <f t="shared" si="14"/>
        <v>&lt;category&gt;&lt;pattern&gt;# SEXY SLIM #&lt;/pattern&gt;&lt;template&gt;&lt;srai&gt;sex&lt;/srai&gt;&lt;/template&gt;&lt;/category&gt;</v>
      </c>
    </row>
    <row r="941" spans="1:4">
      <c r="A941" t="s">
        <v>1461</v>
      </c>
      <c r="B941" t="s">
        <v>522</v>
      </c>
      <c r="C941" t="s">
        <v>1702</v>
      </c>
      <c r="D941" t="str">
        <f t="shared" si="14"/>
        <v>&lt;category&gt;&lt;pattern&gt;# SEXYMOMA #&lt;/pattern&gt;&lt;template&gt;&lt;srai&gt;sex&lt;/srai&gt;&lt;/template&gt;&lt;/category&gt;</v>
      </c>
    </row>
    <row r="942" spans="1:4">
      <c r="A942" t="s">
        <v>1462</v>
      </c>
      <c r="B942" t="s">
        <v>522</v>
      </c>
      <c r="C942" t="s">
        <v>1702</v>
      </c>
      <c r="D942" t="str">
        <f t="shared" si="14"/>
        <v>&lt;category&gt;&lt;pattern&gt;# SEXY-SLIM #&lt;/pattern&gt;&lt;template&gt;&lt;srai&gt;sex&lt;/srai&gt;&lt;/template&gt;&lt;/category&gt;</v>
      </c>
    </row>
    <row r="943" spans="1:4">
      <c r="A943" t="s">
        <v>1463</v>
      </c>
      <c r="B943" t="s">
        <v>522</v>
      </c>
      <c r="C943" t="s">
        <v>1702</v>
      </c>
      <c r="D943" t="str">
        <f t="shared" si="14"/>
        <v>&lt;category&gt;&lt;pattern&gt;# SHAG #&lt;/pattern&gt;&lt;template&gt;&lt;srai&gt;sex&lt;/srai&gt;&lt;/template&gt;&lt;/category&gt;</v>
      </c>
    </row>
    <row r="944" spans="1:4">
      <c r="A944" t="s">
        <v>1464</v>
      </c>
      <c r="B944" t="s">
        <v>522</v>
      </c>
      <c r="C944" t="s">
        <v>1702</v>
      </c>
      <c r="D944" t="str">
        <f t="shared" si="14"/>
        <v>&lt;category&gt;&lt;pattern&gt;# SHAGGIN #&lt;/pattern&gt;&lt;template&gt;&lt;srai&gt;sex&lt;/srai&gt;&lt;/template&gt;&lt;/category&gt;</v>
      </c>
    </row>
    <row r="945" spans="1:4">
      <c r="A945" t="s">
        <v>1465</v>
      </c>
      <c r="B945" t="s">
        <v>522</v>
      </c>
      <c r="C945" t="s">
        <v>1702</v>
      </c>
      <c r="D945" t="str">
        <f t="shared" si="14"/>
        <v>&lt;category&gt;&lt;pattern&gt;# SHAGGING #&lt;/pattern&gt;&lt;template&gt;&lt;srai&gt;sex&lt;/srai&gt;&lt;/template&gt;&lt;/category&gt;</v>
      </c>
    </row>
    <row r="946" spans="1:4">
      <c r="A946" t="s">
        <v>1466</v>
      </c>
      <c r="B946" t="s">
        <v>522</v>
      </c>
      <c r="C946" t="s">
        <v>1702</v>
      </c>
      <c r="D946" t="str">
        <f t="shared" si="14"/>
        <v>&lt;category&gt;&lt;pattern&gt;# SHAWTYPIMP #&lt;/pattern&gt;&lt;template&gt;&lt;srai&gt;sex&lt;/srai&gt;&lt;/template&gt;&lt;/category&gt;</v>
      </c>
    </row>
    <row r="947" spans="1:4">
      <c r="A947" t="s">
        <v>1467</v>
      </c>
      <c r="B947" t="s">
        <v>522</v>
      </c>
      <c r="C947" t="s">
        <v>1702</v>
      </c>
      <c r="D947" t="str">
        <f t="shared" si="14"/>
        <v>&lt;category&gt;&lt;pattern&gt;# SHIT DICK #&lt;/pattern&gt;&lt;template&gt;&lt;srai&gt;sex&lt;/srai&gt;&lt;/template&gt;&lt;/category&gt;</v>
      </c>
    </row>
    <row r="948" spans="1:4">
      <c r="A948" t="s">
        <v>1468</v>
      </c>
      <c r="B948" t="s">
        <v>522</v>
      </c>
      <c r="C948" t="s">
        <v>1702</v>
      </c>
      <c r="D948" t="str">
        <f t="shared" si="14"/>
        <v>&lt;category&gt;&lt;pattern&gt;# SHIT EATER #&lt;/pattern&gt;&lt;template&gt;&lt;srai&gt;sex&lt;/srai&gt;&lt;/template&gt;&lt;/category&gt;</v>
      </c>
    </row>
    <row r="949" spans="1:4">
      <c r="A949" t="s">
        <v>1469</v>
      </c>
      <c r="B949" t="s">
        <v>522</v>
      </c>
      <c r="C949" t="s">
        <v>1702</v>
      </c>
      <c r="D949" t="str">
        <f t="shared" si="14"/>
        <v>&lt;category&gt;&lt;pattern&gt;# SHIT FACE #&lt;/pattern&gt;&lt;template&gt;&lt;srai&gt;sex&lt;/srai&gt;&lt;/template&gt;&lt;/category&gt;</v>
      </c>
    </row>
    <row r="950" spans="1:4">
      <c r="A950" t="s">
        <v>1470</v>
      </c>
      <c r="B950" t="s">
        <v>522</v>
      </c>
      <c r="C950" t="s">
        <v>1702</v>
      </c>
      <c r="D950" t="str">
        <f t="shared" si="14"/>
        <v>&lt;category&gt;&lt;pattern&gt;# SHIT FOR BRAINS #&lt;/pattern&gt;&lt;template&gt;&lt;srai&gt;sex&lt;/srai&gt;&lt;/template&gt;&lt;/category&gt;</v>
      </c>
    </row>
    <row r="951" spans="1:4">
      <c r="A951" t="s">
        <v>1471</v>
      </c>
      <c r="B951" t="s">
        <v>522</v>
      </c>
      <c r="C951" t="s">
        <v>1702</v>
      </c>
      <c r="D951" t="str">
        <f t="shared" si="14"/>
        <v>&lt;category&gt;&lt;pattern&gt;# SHIT FUCK #&lt;/pattern&gt;&lt;template&gt;&lt;srai&gt;sex&lt;/srai&gt;&lt;/template&gt;&lt;/category&gt;</v>
      </c>
    </row>
    <row r="952" spans="1:4">
      <c r="A952" t="s">
        <v>1472</v>
      </c>
      <c r="B952" t="s">
        <v>522</v>
      </c>
      <c r="C952" t="s">
        <v>1702</v>
      </c>
      <c r="D952" t="str">
        <f t="shared" si="14"/>
        <v>&lt;category&gt;&lt;pattern&gt;# SHIT FUCKER #&lt;/pattern&gt;&lt;template&gt;&lt;srai&gt;sex&lt;/srai&gt;&lt;/template&gt;&lt;/category&gt;</v>
      </c>
    </row>
    <row r="953" spans="1:4">
      <c r="A953" t="s">
        <v>1473</v>
      </c>
      <c r="B953" t="s">
        <v>522</v>
      </c>
      <c r="C953" t="s">
        <v>1702</v>
      </c>
      <c r="D953" t="str">
        <f t="shared" si="14"/>
        <v>&lt;category&gt;&lt;pattern&gt;# SHIT HAPPENS #&lt;/pattern&gt;&lt;template&gt;&lt;srai&gt;sex&lt;/srai&gt;&lt;/template&gt;&lt;/category&gt;</v>
      </c>
    </row>
    <row r="954" spans="1:4">
      <c r="A954" t="s">
        <v>1474</v>
      </c>
      <c r="B954" t="s">
        <v>522</v>
      </c>
      <c r="C954" t="s">
        <v>1702</v>
      </c>
      <c r="D954" t="str">
        <f t="shared" si="14"/>
        <v>&lt;category&gt;&lt;pattern&gt;# SHIT HEAD #&lt;/pattern&gt;&lt;template&gt;&lt;srai&gt;sex&lt;/srai&gt;&lt;/template&gt;&lt;/category&gt;</v>
      </c>
    </row>
    <row r="955" spans="1:4">
      <c r="A955" t="s">
        <v>1475</v>
      </c>
      <c r="B955" t="s">
        <v>522</v>
      </c>
      <c r="C955" t="s">
        <v>1702</v>
      </c>
      <c r="D955" t="str">
        <f t="shared" si="14"/>
        <v>&lt;category&gt;&lt;pattern&gt;# SHIT OUT OF LUCK #&lt;/pattern&gt;&lt;template&gt;&lt;srai&gt;sex&lt;/srai&gt;&lt;/template&gt;&lt;/category&gt;</v>
      </c>
    </row>
    <row r="956" spans="1:4">
      <c r="A956" t="s">
        <v>1476</v>
      </c>
      <c r="B956" t="s">
        <v>522</v>
      </c>
      <c r="C956" t="s">
        <v>1702</v>
      </c>
      <c r="D956" t="str">
        <f t="shared" si="14"/>
        <v>&lt;category&gt;&lt;pattern&gt;# SHIT STAIN #&lt;/pattern&gt;&lt;template&gt;&lt;srai&gt;sex&lt;/srai&gt;&lt;/template&gt;&lt;/category&gt;</v>
      </c>
    </row>
    <row r="957" spans="1:4">
      <c r="A957" t="s">
        <v>1477</v>
      </c>
      <c r="B957" t="s">
        <v>522</v>
      </c>
      <c r="C957" t="s">
        <v>1702</v>
      </c>
      <c r="D957" t="str">
        <f t="shared" si="14"/>
        <v>&lt;category&gt;&lt;pattern&gt;# SHIT4BRAINS #&lt;/pattern&gt;&lt;template&gt;&lt;srai&gt;sex&lt;/srai&gt;&lt;/template&gt;&lt;/category&gt;</v>
      </c>
    </row>
    <row r="958" spans="1:4">
      <c r="A958" t="s">
        <v>1478</v>
      </c>
      <c r="B958" t="s">
        <v>522</v>
      </c>
      <c r="C958" t="s">
        <v>1702</v>
      </c>
      <c r="D958" t="str">
        <f t="shared" si="14"/>
        <v>&lt;category&gt;&lt;pattern&gt;# SHITDICK #&lt;/pattern&gt;&lt;template&gt;&lt;srai&gt;sex&lt;/srai&gt;&lt;/template&gt;&lt;/category&gt;</v>
      </c>
    </row>
    <row r="959" spans="1:4">
      <c r="A959" t="s">
        <v>1479</v>
      </c>
      <c r="B959" t="s">
        <v>522</v>
      </c>
      <c r="C959" t="s">
        <v>1702</v>
      </c>
      <c r="D959" t="str">
        <f t="shared" si="14"/>
        <v>&lt;category&gt;&lt;pattern&gt;# SHITEATER #&lt;/pattern&gt;&lt;template&gt;&lt;srai&gt;sex&lt;/srai&gt;&lt;/template&gt;&lt;/category&gt;</v>
      </c>
    </row>
    <row r="960" spans="1:4">
      <c r="A960" t="s">
        <v>1480</v>
      </c>
      <c r="B960" t="s">
        <v>522</v>
      </c>
      <c r="C960" t="s">
        <v>1702</v>
      </c>
      <c r="D960" t="str">
        <f t="shared" si="14"/>
        <v>&lt;category&gt;&lt;pattern&gt;# SHITFACE #&lt;/pattern&gt;&lt;template&gt;&lt;srai&gt;sex&lt;/srai&gt;&lt;/template&gt;&lt;/category&gt;</v>
      </c>
    </row>
    <row r="961" spans="1:4">
      <c r="A961" t="s">
        <v>1481</v>
      </c>
      <c r="B961" t="s">
        <v>522</v>
      </c>
      <c r="C961" t="s">
        <v>1702</v>
      </c>
      <c r="D961" t="str">
        <f t="shared" si="14"/>
        <v>&lt;category&gt;&lt;pattern&gt;# SHITFORBRAINS #&lt;/pattern&gt;&lt;template&gt;&lt;srai&gt;sex&lt;/srai&gt;&lt;/template&gt;&lt;/category&gt;</v>
      </c>
    </row>
    <row r="962" spans="1:4">
      <c r="A962" t="s">
        <v>1482</v>
      </c>
      <c r="B962" t="s">
        <v>522</v>
      </c>
      <c r="C962" t="s">
        <v>1702</v>
      </c>
      <c r="D962" t="str">
        <f t="shared" ref="D962:D1025" si="15">"&lt;category&gt;&lt;pattern&gt;" &amp; A962 &amp; "&lt;/pattern&gt;&lt;template&gt;&lt;srai&gt;" &amp; C962 &amp; "&lt;/srai&gt;&lt;/template&gt;&lt;/category&gt;"</f>
        <v>&lt;category&gt;&lt;pattern&gt;# SHITFUCK #&lt;/pattern&gt;&lt;template&gt;&lt;srai&gt;sex&lt;/srai&gt;&lt;/template&gt;&lt;/category&gt;</v>
      </c>
    </row>
    <row r="963" spans="1:4">
      <c r="A963" t="s">
        <v>1483</v>
      </c>
      <c r="B963" t="s">
        <v>522</v>
      </c>
      <c r="C963" t="s">
        <v>1702</v>
      </c>
      <c r="D963" t="str">
        <f t="shared" si="15"/>
        <v>&lt;category&gt;&lt;pattern&gt;# SHITFUCKER #&lt;/pattern&gt;&lt;template&gt;&lt;srai&gt;sex&lt;/srai&gt;&lt;/template&gt;&lt;/category&gt;</v>
      </c>
    </row>
    <row r="964" spans="1:4">
      <c r="A964" t="s">
        <v>1484</v>
      </c>
      <c r="B964" t="s">
        <v>522</v>
      </c>
      <c r="C964" t="s">
        <v>1702</v>
      </c>
      <c r="D964" t="str">
        <f t="shared" si="15"/>
        <v>&lt;category&gt;&lt;pattern&gt;# SHITHAPENS #&lt;/pattern&gt;&lt;template&gt;&lt;srai&gt;sex&lt;/srai&gt;&lt;/template&gt;&lt;/category&gt;</v>
      </c>
    </row>
    <row r="965" spans="1:4">
      <c r="A965" t="s">
        <v>1485</v>
      </c>
      <c r="B965" t="s">
        <v>522</v>
      </c>
      <c r="C965" t="s">
        <v>1702</v>
      </c>
      <c r="D965" t="str">
        <f t="shared" si="15"/>
        <v>&lt;category&gt;&lt;pattern&gt;# SHITHAPPENS #&lt;/pattern&gt;&lt;template&gt;&lt;srai&gt;sex&lt;/srai&gt;&lt;/template&gt;&lt;/category&gt;</v>
      </c>
    </row>
    <row r="966" spans="1:4">
      <c r="A966" t="s">
        <v>1486</v>
      </c>
      <c r="B966" t="s">
        <v>522</v>
      </c>
      <c r="C966" t="s">
        <v>1702</v>
      </c>
      <c r="D966" t="str">
        <f t="shared" si="15"/>
        <v>&lt;category&gt;&lt;pattern&gt;# SHITHEAD #&lt;/pattern&gt;&lt;template&gt;&lt;srai&gt;sex&lt;/srai&gt;&lt;/template&gt;&lt;/category&gt;</v>
      </c>
    </row>
    <row r="967" spans="1:4">
      <c r="A967" t="s">
        <v>1487</v>
      </c>
      <c r="B967" t="s">
        <v>522</v>
      </c>
      <c r="C967" t="s">
        <v>1702</v>
      </c>
      <c r="D967" t="str">
        <f t="shared" si="15"/>
        <v>&lt;category&gt;&lt;pattern&gt;# SHITOUTOFLUCK #&lt;/pattern&gt;&lt;template&gt;&lt;srai&gt;sex&lt;/srai&gt;&lt;/template&gt;&lt;/category&gt;</v>
      </c>
    </row>
    <row r="968" spans="1:4">
      <c r="A968" t="s">
        <v>1488</v>
      </c>
      <c r="B968" t="s">
        <v>522</v>
      </c>
      <c r="C968" t="s">
        <v>1702</v>
      </c>
      <c r="D968" t="str">
        <f t="shared" si="15"/>
        <v>&lt;category&gt;&lt;pattern&gt;# SHITS #&lt;/pattern&gt;&lt;template&gt;&lt;srai&gt;sex&lt;/srai&gt;&lt;/template&gt;&lt;/category&gt;</v>
      </c>
    </row>
    <row r="969" spans="1:4">
      <c r="A969" t="s">
        <v>1489</v>
      </c>
      <c r="B969" t="s">
        <v>522</v>
      </c>
      <c r="C969" t="s">
        <v>1702</v>
      </c>
      <c r="D969" t="str">
        <f t="shared" si="15"/>
        <v>&lt;category&gt;&lt;pattern&gt;# SHITSTAIN #&lt;/pattern&gt;&lt;template&gt;&lt;srai&gt;sex&lt;/srai&gt;&lt;/template&gt;&lt;/category&gt;</v>
      </c>
    </row>
    <row r="970" spans="1:4">
      <c r="A970" t="s">
        <v>1490</v>
      </c>
      <c r="B970" t="s">
        <v>522</v>
      </c>
      <c r="C970" t="s">
        <v>1702</v>
      </c>
      <c r="D970" t="str">
        <f t="shared" si="15"/>
        <v>&lt;category&gt;&lt;pattern&gt;# SHITTER #&lt;/pattern&gt;&lt;template&gt;&lt;srai&gt;sex&lt;/srai&gt;&lt;/template&gt;&lt;/category&gt;</v>
      </c>
    </row>
    <row r="971" spans="1:4">
      <c r="A971" t="s">
        <v>1491</v>
      </c>
      <c r="B971" t="s">
        <v>522</v>
      </c>
      <c r="C971" t="s">
        <v>1702</v>
      </c>
      <c r="D971" t="str">
        <f t="shared" si="15"/>
        <v>&lt;category&gt;&lt;pattern&gt;# SHITTING #&lt;/pattern&gt;&lt;template&gt;&lt;srai&gt;sex&lt;/srai&gt;&lt;/template&gt;&lt;/category&gt;</v>
      </c>
    </row>
    <row r="972" spans="1:4">
      <c r="A972" t="s">
        <v>1492</v>
      </c>
      <c r="B972" t="s">
        <v>522</v>
      </c>
      <c r="C972" t="s">
        <v>1702</v>
      </c>
      <c r="D972" t="str">
        <f t="shared" si="15"/>
        <v>&lt;category&gt;&lt;pattern&gt;# SHITTY #&lt;/pattern&gt;&lt;template&gt;&lt;srai&gt;sex&lt;/srai&gt;&lt;/template&gt;&lt;/category&gt;</v>
      </c>
    </row>
    <row r="973" spans="1:4">
      <c r="A973" t="s">
        <v>1493</v>
      </c>
      <c r="B973" t="s">
        <v>522</v>
      </c>
      <c r="C973" t="s">
        <v>1702</v>
      </c>
      <c r="D973" t="str">
        <f t="shared" si="15"/>
        <v>&lt;category&gt;&lt;pattern&gt;# SHORT FUCK #&lt;/pattern&gt;&lt;template&gt;&lt;srai&gt;sex&lt;/srai&gt;&lt;/template&gt;&lt;/category&gt;</v>
      </c>
    </row>
    <row r="974" spans="1:4">
      <c r="A974" t="s">
        <v>1494</v>
      </c>
      <c r="B974" t="s">
        <v>522</v>
      </c>
      <c r="C974" t="s">
        <v>1702</v>
      </c>
      <c r="D974" t="str">
        <f t="shared" si="15"/>
        <v>&lt;category&gt;&lt;pattern&gt;# SHORTFUCK #&lt;/pattern&gt;&lt;template&gt;&lt;srai&gt;sex&lt;/srai&gt;&lt;/template&gt;&lt;/category&gt;</v>
      </c>
    </row>
    <row r="975" spans="1:4">
      <c r="A975" t="s">
        <v>1495</v>
      </c>
      <c r="B975" t="s">
        <v>522</v>
      </c>
      <c r="C975" t="s">
        <v>1702</v>
      </c>
      <c r="D975" t="str">
        <f t="shared" si="15"/>
        <v>&lt;category&gt;&lt;pattern&gt;# SHOWTIME #&lt;/pattern&gt;&lt;template&gt;&lt;srai&gt;sex&lt;/srai&gt;&lt;/template&gt;&lt;/category&gt;</v>
      </c>
    </row>
    <row r="976" spans="1:4">
      <c r="A976" t="s">
        <v>1496</v>
      </c>
      <c r="B976" t="s">
        <v>522</v>
      </c>
      <c r="C976" t="s">
        <v>1702</v>
      </c>
      <c r="D976" t="str">
        <f t="shared" si="15"/>
        <v>&lt;category&gt;&lt;pattern&gt;# SIX SIX SIX #&lt;/pattern&gt;&lt;template&gt;&lt;srai&gt;sex&lt;/srai&gt;&lt;/template&gt;&lt;/category&gt;</v>
      </c>
    </row>
    <row r="977" spans="1:4">
      <c r="A977" t="s">
        <v>1497</v>
      </c>
      <c r="B977" t="s">
        <v>522</v>
      </c>
      <c r="C977" t="s">
        <v>1702</v>
      </c>
      <c r="D977" t="str">
        <f t="shared" si="15"/>
        <v>&lt;category&gt;&lt;pattern&gt;# SIXSIXSIX #&lt;/pattern&gt;&lt;template&gt;&lt;srai&gt;sex&lt;/srai&gt;&lt;/template&gt;&lt;/category&gt;</v>
      </c>
    </row>
    <row r="978" spans="1:4">
      <c r="A978" t="s">
        <v>1498</v>
      </c>
      <c r="B978" t="s">
        <v>522</v>
      </c>
      <c r="C978" t="s">
        <v>1702</v>
      </c>
      <c r="D978" t="str">
        <f t="shared" si="15"/>
        <v>&lt;category&gt;&lt;pattern&gt;# SIXTY 9 #&lt;/pattern&gt;&lt;template&gt;&lt;srai&gt;sex&lt;/srai&gt;&lt;/template&gt;&lt;/category&gt;</v>
      </c>
    </row>
    <row r="979" spans="1:4">
      <c r="A979" t="s">
        <v>1499</v>
      </c>
      <c r="B979" t="s">
        <v>522</v>
      </c>
      <c r="C979" t="s">
        <v>1702</v>
      </c>
      <c r="D979" t="str">
        <f t="shared" si="15"/>
        <v>&lt;category&gt;&lt;pattern&gt;# SIXTY NINE #&lt;/pattern&gt;&lt;template&gt;&lt;srai&gt;sex&lt;/srai&gt;&lt;/template&gt;&lt;/category&gt;</v>
      </c>
    </row>
    <row r="980" spans="1:4">
      <c r="A980" t="s">
        <v>1500</v>
      </c>
      <c r="B980" t="s">
        <v>522</v>
      </c>
      <c r="C980" t="s">
        <v>1702</v>
      </c>
      <c r="D980" t="str">
        <f t="shared" si="15"/>
        <v>&lt;category&gt;&lt;pattern&gt;# SIXTY9 #&lt;/pattern&gt;&lt;template&gt;&lt;srai&gt;sex&lt;/srai&gt;&lt;/template&gt;&lt;/category&gt;</v>
      </c>
    </row>
    <row r="981" spans="1:4">
      <c r="A981" t="s">
        <v>1501</v>
      </c>
      <c r="B981" t="s">
        <v>522</v>
      </c>
      <c r="C981" t="s">
        <v>1702</v>
      </c>
      <c r="D981" t="str">
        <f t="shared" si="15"/>
        <v>&lt;category&gt;&lt;pattern&gt;# SIXTYNINE #&lt;/pattern&gt;&lt;template&gt;&lt;srai&gt;sex&lt;/srai&gt;&lt;/template&gt;&lt;/category&gt;</v>
      </c>
    </row>
    <row r="982" spans="1:4">
      <c r="A982" t="s">
        <v>1502</v>
      </c>
      <c r="B982" t="s">
        <v>522</v>
      </c>
      <c r="C982" t="s">
        <v>1702</v>
      </c>
      <c r="D982" t="str">
        <f t="shared" si="15"/>
        <v>&lt;category&gt;&lt;pattern&gt;# SKANK #&lt;/pattern&gt;&lt;template&gt;&lt;srai&gt;sex&lt;/srai&gt;&lt;/template&gt;&lt;/category&gt;</v>
      </c>
    </row>
    <row r="983" spans="1:4">
      <c r="A983" t="s">
        <v>1503</v>
      </c>
      <c r="B983" t="s">
        <v>522</v>
      </c>
      <c r="C983" t="s">
        <v>1702</v>
      </c>
      <c r="D983" t="str">
        <f t="shared" si="15"/>
        <v>&lt;category&gt;&lt;pattern&gt;# SKANK BITCH #&lt;/pattern&gt;&lt;template&gt;&lt;srai&gt;sex&lt;/srai&gt;&lt;/template&gt;&lt;/category&gt;</v>
      </c>
    </row>
    <row r="984" spans="1:4">
      <c r="A984" t="s">
        <v>1504</v>
      </c>
      <c r="B984" t="s">
        <v>522</v>
      </c>
      <c r="C984" t="s">
        <v>1702</v>
      </c>
      <c r="D984" t="str">
        <f t="shared" si="15"/>
        <v>&lt;category&gt;&lt;pattern&gt;# SKANK FUCK #&lt;/pattern&gt;&lt;template&gt;&lt;srai&gt;sex&lt;/srai&gt;&lt;/template&gt;&lt;/category&gt;</v>
      </c>
    </row>
    <row r="985" spans="1:4">
      <c r="A985" t="s">
        <v>1505</v>
      </c>
      <c r="B985" t="s">
        <v>522</v>
      </c>
      <c r="C985" t="s">
        <v>1702</v>
      </c>
      <c r="D985" t="str">
        <f t="shared" si="15"/>
        <v>&lt;category&gt;&lt;pattern&gt;# SKANK WHORE #&lt;/pattern&gt;&lt;template&gt;&lt;srai&gt;sex&lt;/srai&gt;&lt;/template&gt;&lt;/category&gt;</v>
      </c>
    </row>
    <row r="986" spans="1:4">
      <c r="A986" t="s">
        <v>1506</v>
      </c>
      <c r="B986" t="s">
        <v>522</v>
      </c>
      <c r="C986" t="s">
        <v>1702</v>
      </c>
      <c r="D986" t="str">
        <f t="shared" si="15"/>
        <v>&lt;category&gt;&lt;pattern&gt;# SKANKBITCH #&lt;/pattern&gt;&lt;template&gt;&lt;srai&gt;sex&lt;/srai&gt;&lt;/template&gt;&lt;/category&gt;</v>
      </c>
    </row>
    <row r="987" spans="1:4">
      <c r="A987" t="s">
        <v>1507</v>
      </c>
      <c r="B987" t="s">
        <v>522</v>
      </c>
      <c r="C987" t="s">
        <v>1702</v>
      </c>
      <c r="D987" t="str">
        <f t="shared" si="15"/>
        <v>&lt;category&gt;&lt;pattern&gt;# SKANKFUCK #&lt;/pattern&gt;&lt;template&gt;&lt;srai&gt;sex&lt;/srai&gt;&lt;/template&gt;&lt;/category&gt;</v>
      </c>
    </row>
    <row r="988" spans="1:4">
      <c r="A988" t="s">
        <v>1508</v>
      </c>
      <c r="B988" t="s">
        <v>522</v>
      </c>
      <c r="C988" t="s">
        <v>1702</v>
      </c>
      <c r="D988" t="str">
        <f t="shared" si="15"/>
        <v>&lt;category&gt;&lt;pattern&gt;# SKANKWHORE #&lt;/pattern&gt;&lt;template&gt;&lt;srai&gt;sex&lt;/srai&gt;&lt;/template&gt;&lt;/category&gt;</v>
      </c>
    </row>
    <row r="989" spans="1:4">
      <c r="A989" t="s">
        <v>1509</v>
      </c>
      <c r="B989" t="s">
        <v>522</v>
      </c>
      <c r="C989" t="s">
        <v>1702</v>
      </c>
      <c r="D989" t="str">
        <f t="shared" si="15"/>
        <v>&lt;category&gt;&lt;pattern&gt;# SKANKY BITCH #&lt;/pattern&gt;&lt;template&gt;&lt;srai&gt;sex&lt;/srai&gt;&lt;/template&gt;&lt;/category&gt;</v>
      </c>
    </row>
    <row r="990" spans="1:4">
      <c r="A990" t="s">
        <v>1510</v>
      </c>
      <c r="B990" t="s">
        <v>522</v>
      </c>
      <c r="C990" t="s">
        <v>1702</v>
      </c>
      <c r="D990" t="str">
        <f t="shared" si="15"/>
        <v>&lt;category&gt;&lt;pattern&gt;# SKANKY WHORE #&lt;/pattern&gt;&lt;template&gt;&lt;srai&gt;sex&lt;/srai&gt;&lt;/template&gt;&lt;/category&gt;</v>
      </c>
    </row>
    <row r="991" spans="1:4">
      <c r="A991" t="s">
        <v>1511</v>
      </c>
      <c r="B991" t="s">
        <v>522</v>
      </c>
      <c r="C991" t="s">
        <v>1702</v>
      </c>
      <c r="D991" t="str">
        <f t="shared" si="15"/>
        <v>&lt;category&gt;&lt;pattern&gt;# SKANKYBITCH #&lt;/pattern&gt;&lt;template&gt;&lt;srai&gt;sex&lt;/srai&gt;&lt;/template&gt;&lt;/category&gt;</v>
      </c>
    </row>
    <row r="992" spans="1:4">
      <c r="A992" t="s">
        <v>1512</v>
      </c>
      <c r="B992" t="s">
        <v>522</v>
      </c>
      <c r="C992" t="s">
        <v>1702</v>
      </c>
      <c r="D992" t="str">
        <f t="shared" si="15"/>
        <v>&lt;category&gt;&lt;pattern&gt;# SKANKYWHORE #&lt;/pattern&gt;&lt;template&gt;&lt;srai&gt;sex&lt;/srai&gt;&lt;/template&gt;&lt;/category&gt;</v>
      </c>
    </row>
    <row r="993" spans="1:4">
      <c r="A993" t="s">
        <v>1513</v>
      </c>
      <c r="B993" t="s">
        <v>522</v>
      </c>
      <c r="C993" t="s">
        <v>1702</v>
      </c>
      <c r="D993" t="str">
        <f t="shared" si="15"/>
        <v>&lt;category&gt;&lt;pattern&gt;# SKIN FLUTE #&lt;/pattern&gt;&lt;template&gt;&lt;srai&gt;sex&lt;/srai&gt;&lt;/template&gt;&lt;/category&gt;</v>
      </c>
    </row>
    <row r="994" spans="1:4">
      <c r="A994" t="s">
        <v>1514</v>
      </c>
      <c r="B994" t="s">
        <v>522</v>
      </c>
      <c r="C994" t="s">
        <v>1702</v>
      </c>
      <c r="D994" t="str">
        <f t="shared" si="15"/>
        <v>&lt;category&gt;&lt;pattern&gt;# SKINFLUTE #&lt;/pattern&gt;&lt;template&gt;&lt;srai&gt;sex&lt;/srai&gt;&lt;/template&gt;&lt;/category&gt;</v>
      </c>
    </row>
    <row r="995" spans="1:4">
      <c r="A995" t="s">
        <v>1515</v>
      </c>
      <c r="B995" t="s">
        <v>522</v>
      </c>
      <c r="C995" t="s">
        <v>1702</v>
      </c>
      <c r="D995" t="str">
        <f t="shared" si="15"/>
        <v>&lt;category&gt;&lt;pattern&gt;# SKUM #&lt;/pattern&gt;&lt;template&gt;&lt;srai&gt;sex&lt;/srai&gt;&lt;/template&gt;&lt;/category&gt;</v>
      </c>
    </row>
    <row r="996" spans="1:4">
      <c r="A996" t="s">
        <v>1516</v>
      </c>
      <c r="B996" t="s">
        <v>522</v>
      </c>
      <c r="C996" t="s">
        <v>1702</v>
      </c>
      <c r="D996" t="str">
        <f t="shared" si="15"/>
        <v>&lt;category&gt;&lt;pattern&gt;# SKUM BAG #&lt;/pattern&gt;&lt;template&gt;&lt;srai&gt;sex&lt;/srai&gt;&lt;/template&gt;&lt;/category&gt;</v>
      </c>
    </row>
    <row r="997" spans="1:4">
      <c r="A997" t="s">
        <v>1517</v>
      </c>
      <c r="B997" t="s">
        <v>522</v>
      </c>
      <c r="C997" t="s">
        <v>1702</v>
      </c>
      <c r="D997" t="str">
        <f t="shared" si="15"/>
        <v>&lt;category&gt;&lt;pattern&gt;# SKUMBAG #&lt;/pattern&gt;&lt;template&gt;&lt;srai&gt;sex&lt;/srai&gt;&lt;/template&gt;&lt;/category&gt;</v>
      </c>
    </row>
    <row r="998" spans="1:4">
      <c r="A998" t="s">
        <v>1518</v>
      </c>
      <c r="B998" t="s">
        <v>522</v>
      </c>
      <c r="C998" t="s">
        <v>1702</v>
      </c>
      <c r="D998" t="str">
        <f t="shared" si="15"/>
        <v>&lt;category&gt;&lt;pattern&gt;# SLANT #&lt;/pattern&gt;&lt;template&gt;&lt;srai&gt;sex&lt;/srai&gt;&lt;/template&gt;&lt;/category&gt;</v>
      </c>
    </row>
    <row r="999" spans="1:4">
      <c r="A999" t="s">
        <v>1519</v>
      </c>
      <c r="B999" t="s">
        <v>522</v>
      </c>
      <c r="C999" t="s">
        <v>1702</v>
      </c>
      <c r="D999" t="str">
        <f t="shared" si="15"/>
        <v>&lt;category&gt;&lt;pattern&gt;# SLANT EYE #&lt;/pattern&gt;&lt;template&gt;&lt;srai&gt;sex&lt;/srai&gt;&lt;/template&gt;&lt;/category&gt;</v>
      </c>
    </row>
    <row r="1000" spans="1:4">
      <c r="A1000" t="s">
        <v>1520</v>
      </c>
      <c r="B1000" t="s">
        <v>522</v>
      </c>
      <c r="C1000" t="s">
        <v>1702</v>
      </c>
      <c r="D1000" t="str">
        <f t="shared" si="15"/>
        <v>&lt;category&gt;&lt;pattern&gt;# SLANTEYE #&lt;/pattern&gt;&lt;template&gt;&lt;srai&gt;sex&lt;/srai&gt;&lt;/template&gt;&lt;/category&gt;</v>
      </c>
    </row>
    <row r="1001" spans="1:4">
      <c r="A1001" t="s">
        <v>1521</v>
      </c>
      <c r="B1001" t="s">
        <v>522</v>
      </c>
      <c r="C1001" t="s">
        <v>1702</v>
      </c>
      <c r="D1001" t="str">
        <f t="shared" si="15"/>
        <v>&lt;category&gt;&lt;pattern&gt;# SLAVE #&lt;/pattern&gt;&lt;template&gt;&lt;srai&gt;sex&lt;/srai&gt;&lt;/template&gt;&lt;/category&gt;</v>
      </c>
    </row>
    <row r="1002" spans="1:4">
      <c r="A1002" t="s">
        <v>1522</v>
      </c>
      <c r="B1002" t="s">
        <v>522</v>
      </c>
      <c r="C1002" t="s">
        <v>1702</v>
      </c>
      <c r="D1002" t="str">
        <f t="shared" si="15"/>
        <v>&lt;category&gt;&lt;pattern&gt;# SLAVE DRIVER #&lt;/pattern&gt;&lt;template&gt;&lt;srai&gt;sex&lt;/srai&gt;&lt;/template&gt;&lt;/category&gt;</v>
      </c>
    </row>
    <row r="1003" spans="1:4">
      <c r="A1003" t="s">
        <v>1523</v>
      </c>
      <c r="B1003" t="s">
        <v>522</v>
      </c>
      <c r="C1003" t="s">
        <v>1702</v>
      </c>
      <c r="D1003" t="str">
        <f t="shared" si="15"/>
        <v>&lt;category&gt;&lt;pattern&gt;# SLAVEDRIVER #&lt;/pattern&gt;&lt;template&gt;&lt;srai&gt;sex&lt;/srai&gt;&lt;/template&gt;&lt;/category&gt;</v>
      </c>
    </row>
    <row r="1004" spans="1:4">
      <c r="A1004" t="s">
        <v>1524</v>
      </c>
      <c r="B1004" t="s">
        <v>522</v>
      </c>
      <c r="C1004" t="s">
        <v>1702</v>
      </c>
      <c r="D1004" t="str">
        <f t="shared" si="15"/>
        <v>&lt;category&gt;&lt;pattern&gt;# SLEEZE BAG #&lt;/pattern&gt;&lt;template&gt;&lt;srai&gt;sex&lt;/srai&gt;&lt;/template&gt;&lt;/category&gt;</v>
      </c>
    </row>
    <row r="1005" spans="1:4">
      <c r="A1005" t="s">
        <v>1525</v>
      </c>
      <c r="B1005" t="s">
        <v>522</v>
      </c>
      <c r="C1005" t="s">
        <v>1702</v>
      </c>
      <c r="D1005" t="str">
        <f t="shared" si="15"/>
        <v>&lt;category&gt;&lt;pattern&gt;# SLEEZE BALL #&lt;/pattern&gt;&lt;template&gt;&lt;srai&gt;sex&lt;/srai&gt;&lt;/template&gt;&lt;/category&gt;</v>
      </c>
    </row>
    <row r="1006" spans="1:4">
      <c r="A1006" t="s">
        <v>1526</v>
      </c>
      <c r="B1006" t="s">
        <v>522</v>
      </c>
      <c r="C1006" t="s">
        <v>1702</v>
      </c>
      <c r="D1006" t="str">
        <f t="shared" si="15"/>
        <v>&lt;category&gt;&lt;pattern&gt;# SLEEZEBAG #&lt;/pattern&gt;&lt;template&gt;&lt;srai&gt;sex&lt;/srai&gt;&lt;/template&gt;&lt;/category&gt;</v>
      </c>
    </row>
    <row r="1007" spans="1:4">
      <c r="A1007" t="s">
        <v>1527</v>
      </c>
      <c r="B1007" t="s">
        <v>522</v>
      </c>
      <c r="C1007" t="s">
        <v>1702</v>
      </c>
      <c r="D1007" t="str">
        <f t="shared" si="15"/>
        <v>&lt;category&gt;&lt;pattern&gt;# SLEEZEBALL #&lt;/pattern&gt;&lt;template&gt;&lt;srai&gt;sex&lt;/srai&gt;&lt;/template&gt;&lt;/category&gt;</v>
      </c>
    </row>
    <row r="1008" spans="1:4">
      <c r="A1008" t="s">
        <v>1528</v>
      </c>
      <c r="B1008" t="s">
        <v>522</v>
      </c>
      <c r="C1008" t="s">
        <v>1702</v>
      </c>
      <c r="D1008" t="str">
        <f t="shared" si="15"/>
        <v>&lt;category&gt;&lt;pattern&gt;# SLIDE IT IN #&lt;/pattern&gt;&lt;template&gt;&lt;srai&gt;sex&lt;/srai&gt;&lt;/template&gt;&lt;/category&gt;</v>
      </c>
    </row>
    <row r="1009" spans="1:4">
      <c r="A1009" t="s">
        <v>1529</v>
      </c>
      <c r="B1009" t="s">
        <v>522</v>
      </c>
      <c r="C1009" t="s">
        <v>1702</v>
      </c>
      <c r="D1009" t="str">
        <f t="shared" si="15"/>
        <v>&lt;category&gt;&lt;pattern&gt;# SLIDEITIN #&lt;/pattern&gt;&lt;template&gt;&lt;srai&gt;sex&lt;/srai&gt;&lt;/template&gt;&lt;/category&gt;</v>
      </c>
    </row>
    <row r="1010" spans="1:4">
      <c r="A1010" t="s">
        <v>1530</v>
      </c>
      <c r="B1010" t="s">
        <v>522</v>
      </c>
      <c r="C1010" t="s">
        <v>1702</v>
      </c>
      <c r="D1010" t="str">
        <f t="shared" si="15"/>
        <v>&lt;category&gt;&lt;pattern&gt;# SLIME #&lt;/pattern&gt;&lt;template&gt;&lt;srai&gt;sex&lt;/srai&gt;&lt;/template&gt;&lt;/category&gt;</v>
      </c>
    </row>
    <row r="1011" spans="1:4">
      <c r="A1011" t="s">
        <v>1531</v>
      </c>
      <c r="B1011" t="s">
        <v>522</v>
      </c>
      <c r="C1011" t="s">
        <v>1702</v>
      </c>
      <c r="D1011" t="str">
        <f t="shared" si="15"/>
        <v>&lt;category&gt;&lt;pattern&gt;# SLIME BALL #&lt;/pattern&gt;&lt;template&gt;&lt;srai&gt;sex&lt;/srai&gt;&lt;/template&gt;&lt;/category&gt;</v>
      </c>
    </row>
    <row r="1012" spans="1:4">
      <c r="A1012" t="s">
        <v>1532</v>
      </c>
      <c r="B1012" t="s">
        <v>522</v>
      </c>
      <c r="C1012" t="s">
        <v>1702</v>
      </c>
      <c r="D1012" t="str">
        <f t="shared" si="15"/>
        <v>&lt;category&gt;&lt;pattern&gt;# SLIME BUCKET #&lt;/pattern&gt;&lt;template&gt;&lt;srai&gt;sex&lt;/srai&gt;&lt;/template&gt;&lt;/category&gt;</v>
      </c>
    </row>
    <row r="1013" spans="1:4">
      <c r="A1013" t="s">
        <v>1533</v>
      </c>
      <c r="B1013" t="s">
        <v>522</v>
      </c>
      <c r="C1013" t="s">
        <v>1702</v>
      </c>
      <c r="D1013" t="str">
        <f t="shared" si="15"/>
        <v>&lt;category&gt;&lt;pattern&gt;# SLIMEBALL #&lt;/pattern&gt;&lt;template&gt;&lt;srai&gt;sex&lt;/srai&gt;&lt;/template&gt;&lt;/category&gt;</v>
      </c>
    </row>
    <row r="1014" spans="1:4">
      <c r="A1014" t="s">
        <v>1534</v>
      </c>
      <c r="B1014" t="s">
        <v>522</v>
      </c>
      <c r="C1014" t="s">
        <v>1702</v>
      </c>
      <c r="D1014" t="str">
        <f t="shared" si="15"/>
        <v>&lt;category&gt;&lt;pattern&gt;# SLIMEBUCKET #&lt;/pattern&gt;&lt;template&gt;&lt;srai&gt;sex&lt;/srai&gt;&lt;/template&gt;&lt;/category&gt;</v>
      </c>
    </row>
    <row r="1015" spans="1:4">
      <c r="A1015" t="s">
        <v>1535</v>
      </c>
      <c r="B1015" t="s">
        <v>522</v>
      </c>
      <c r="C1015" t="s">
        <v>1702</v>
      </c>
      <c r="D1015" t="str">
        <f t="shared" si="15"/>
        <v>&lt;category&gt;&lt;pattern&gt;# SLUT #&lt;/pattern&gt;&lt;template&gt;&lt;srai&gt;sex&lt;/srai&gt;&lt;/template&gt;&lt;/category&gt;</v>
      </c>
    </row>
    <row r="1016" spans="1:4">
      <c r="A1016" t="s">
        <v>1536</v>
      </c>
      <c r="B1016" t="s">
        <v>522</v>
      </c>
      <c r="C1016" t="s">
        <v>1702</v>
      </c>
      <c r="D1016" t="str">
        <f t="shared" si="15"/>
        <v>&lt;category&gt;&lt;pattern&gt;# SLUT WEAR #&lt;/pattern&gt;&lt;template&gt;&lt;srai&gt;sex&lt;/srai&gt;&lt;/template&gt;&lt;/category&gt;</v>
      </c>
    </row>
    <row r="1017" spans="1:4">
      <c r="A1017" t="s">
        <v>1537</v>
      </c>
      <c r="B1017" t="s">
        <v>522</v>
      </c>
      <c r="C1017" t="s">
        <v>1702</v>
      </c>
      <c r="D1017" t="str">
        <f t="shared" si="15"/>
        <v>&lt;category&gt;&lt;pattern&gt;# SLUT WHORE #&lt;/pattern&gt;&lt;template&gt;&lt;srai&gt;sex&lt;/srai&gt;&lt;/template&gt;&lt;/category&gt;</v>
      </c>
    </row>
    <row r="1018" spans="1:4">
      <c r="A1018" t="s">
        <v>1538</v>
      </c>
      <c r="B1018" t="s">
        <v>522</v>
      </c>
      <c r="C1018" t="s">
        <v>1702</v>
      </c>
      <c r="D1018" t="str">
        <f t="shared" si="15"/>
        <v>&lt;category&gt;&lt;pattern&gt;# SLUTS #&lt;/pattern&gt;&lt;template&gt;&lt;srai&gt;sex&lt;/srai&gt;&lt;/template&gt;&lt;/category&gt;</v>
      </c>
    </row>
    <row r="1019" spans="1:4">
      <c r="A1019" t="s">
        <v>1539</v>
      </c>
      <c r="B1019" t="s">
        <v>522</v>
      </c>
      <c r="C1019" t="s">
        <v>1702</v>
      </c>
      <c r="D1019" t="str">
        <f t="shared" si="15"/>
        <v>&lt;category&gt;&lt;pattern&gt;# SLUTT #&lt;/pattern&gt;&lt;template&gt;&lt;srai&gt;sex&lt;/srai&gt;&lt;/template&gt;&lt;/category&gt;</v>
      </c>
    </row>
    <row r="1020" spans="1:4">
      <c r="A1020" t="s">
        <v>1540</v>
      </c>
      <c r="B1020" t="s">
        <v>522</v>
      </c>
      <c r="C1020" t="s">
        <v>1702</v>
      </c>
      <c r="D1020" t="str">
        <f t="shared" si="15"/>
        <v>&lt;category&gt;&lt;pattern&gt;# SLUTTING #&lt;/pattern&gt;&lt;template&gt;&lt;srai&gt;sex&lt;/srai&gt;&lt;/template&gt;&lt;/category&gt;</v>
      </c>
    </row>
    <row r="1021" spans="1:4">
      <c r="A1021" t="s">
        <v>1541</v>
      </c>
      <c r="B1021" t="s">
        <v>522</v>
      </c>
      <c r="C1021" t="s">
        <v>1702</v>
      </c>
      <c r="D1021" t="str">
        <f t="shared" si="15"/>
        <v>&lt;category&gt;&lt;pattern&gt;# SLUTTY #&lt;/pattern&gt;&lt;template&gt;&lt;srai&gt;sex&lt;/srai&gt;&lt;/template&gt;&lt;/category&gt;</v>
      </c>
    </row>
    <row r="1022" spans="1:4">
      <c r="A1022" t="s">
        <v>1542</v>
      </c>
      <c r="B1022" t="s">
        <v>522</v>
      </c>
      <c r="C1022" t="s">
        <v>1702</v>
      </c>
      <c r="D1022" t="str">
        <f t="shared" si="15"/>
        <v>&lt;category&gt;&lt;pattern&gt;# SLUTWEAR #&lt;/pattern&gt;&lt;template&gt;&lt;srai&gt;sex&lt;/srai&gt;&lt;/template&gt;&lt;/category&gt;</v>
      </c>
    </row>
    <row r="1023" spans="1:4">
      <c r="A1023" t="s">
        <v>1543</v>
      </c>
      <c r="B1023" t="s">
        <v>522</v>
      </c>
      <c r="C1023" t="s">
        <v>1702</v>
      </c>
      <c r="D1023" t="str">
        <f t="shared" si="15"/>
        <v>&lt;category&gt;&lt;pattern&gt;# SLUTWHORE #&lt;/pattern&gt;&lt;template&gt;&lt;srai&gt;sex&lt;/srai&gt;&lt;/template&gt;&lt;/category&gt;</v>
      </c>
    </row>
    <row r="1024" spans="1:4">
      <c r="A1024" t="s">
        <v>1544</v>
      </c>
      <c r="B1024" t="s">
        <v>522</v>
      </c>
      <c r="C1024" t="s">
        <v>1702</v>
      </c>
      <c r="D1024" t="str">
        <f t="shared" si="15"/>
        <v>&lt;category&gt;&lt;pattern&gt;# SMACK DADDY #&lt;/pattern&gt;&lt;template&gt;&lt;srai&gt;sex&lt;/srai&gt;&lt;/template&gt;&lt;/category&gt;</v>
      </c>
    </row>
    <row r="1025" spans="1:4">
      <c r="A1025" t="s">
        <v>1545</v>
      </c>
      <c r="B1025" t="s">
        <v>522</v>
      </c>
      <c r="C1025" t="s">
        <v>1702</v>
      </c>
      <c r="D1025" t="str">
        <f t="shared" si="15"/>
        <v>&lt;category&gt;&lt;pattern&gt;# SMACK THE MONKEY #&lt;/pattern&gt;&lt;template&gt;&lt;srai&gt;sex&lt;/srai&gt;&lt;/template&gt;&lt;/category&gt;</v>
      </c>
    </row>
    <row r="1026" spans="1:4">
      <c r="A1026" t="s">
        <v>1546</v>
      </c>
      <c r="B1026" t="s">
        <v>522</v>
      </c>
      <c r="C1026" t="s">
        <v>1702</v>
      </c>
      <c r="D1026" t="str">
        <f t="shared" ref="D1026:D1089" si="16">"&lt;category&gt;&lt;pattern&gt;" &amp; A1026 &amp; "&lt;/pattern&gt;&lt;template&gt;&lt;srai&gt;" &amp; C1026 &amp; "&lt;/srai&gt;&lt;/template&gt;&lt;/category&gt;"</f>
        <v>&lt;category&gt;&lt;pattern&gt;# SMACKTHEMONKEY #&lt;/pattern&gt;&lt;template&gt;&lt;srai&gt;sex&lt;/srai&gt;&lt;/template&gt;&lt;/category&gt;</v>
      </c>
    </row>
    <row r="1027" spans="1:4">
      <c r="A1027" t="s">
        <v>1547</v>
      </c>
      <c r="B1027" t="s">
        <v>522</v>
      </c>
      <c r="C1027" t="s">
        <v>1702</v>
      </c>
      <c r="D1027" t="str">
        <f t="shared" si="16"/>
        <v>&lt;category&gt;&lt;pattern&gt;# SMAGMA #&lt;/pattern&gt;&lt;template&gt;&lt;srai&gt;sex&lt;/srai&gt;&lt;/template&gt;&lt;/category&gt;</v>
      </c>
    </row>
    <row r="1028" spans="1:4">
      <c r="A1028" t="s">
        <v>1548</v>
      </c>
      <c r="B1028" t="s">
        <v>522</v>
      </c>
      <c r="C1028" t="s">
        <v>1702</v>
      </c>
      <c r="D1028" t="str">
        <f t="shared" si="16"/>
        <v>&lt;category&gt;&lt;pattern&gt;# SMART ASS #&lt;/pattern&gt;&lt;template&gt;&lt;srai&gt;sex&lt;/srai&gt;&lt;/template&gt;&lt;/category&gt;</v>
      </c>
    </row>
    <row r="1029" spans="1:4">
      <c r="A1029" t="s">
        <v>1549</v>
      </c>
      <c r="B1029" t="s">
        <v>522</v>
      </c>
      <c r="C1029" t="s">
        <v>1702</v>
      </c>
      <c r="D1029" t="str">
        <f t="shared" si="16"/>
        <v>&lt;category&gt;&lt;pattern&gt;# SNATCH #&lt;/pattern&gt;&lt;template&gt;&lt;srai&gt;sex&lt;/srai&gt;&lt;/template&gt;&lt;/category&gt;</v>
      </c>
    </row>
    <row r="1030" spans="1:4">
      <c r="A1030" t="s">
        <v>1550</v>
      </c>
      <c r="B1030" t="s">
        <v>522</v>
      </c>
      <c r="C1030" t="s">
        <v>1702</v>
      </c>
      <c r="D1030" t="str">
        <f t="shared" si="16"/>
        <v>&lt;category&gt;&lt;pattern&gt;# SNATCH PATCH #&lt;/pattern&gt;&lt;template&gt;&lt;srai&gt;sex&lt;/srai&gt;&lt;/template&gt;&lt;/category&gt;</v>
      </c>
    </row>
    <row r="1031" spans="1:4">
      <c r="A1031" t="s">
        <v>1551</v>
      </c>
      <c r="B1031" t="s">
        <v>522</v>
      </c>
      <c r="C1031" t="s">
        <v>1702</v>
      </c>
      <c r="D1031" t="str">
        <f t="shared" si="16"/>
        <v>&lt;category&gt;&lt;pattern&gt;# SNATCHPATCH #&lt;/pattern&gt;&lt;template&gt;&lt;srai&gt;sex&lt;/srai&gt;&lt;/template&gt;&lt;/category&gt;</v>
      </c>
    </row>
    <row r="1032" spans="1:4">
      <c r="A1032" t="s">
        <v>1552</v>
      </c>
      <c r="B1032" t="s">
        <v>522</v>
      </c>
      <c r="C1032" t="s">
        <v>1702</v>
      </c>
      <c r="D1032" t="str">
        <f t="shared" si="16"/>
        <v>&lt;category&gt;&lt;pattern&gt;# SNIPER #&lt;/pattern&gt;&lt;template&gt;&lt;srai&gt;sex&lt;/srai&gt;&lt;/template&gt;&lt;/category&gt;</v>
      </c>
    </row>
    <row r="1033" spans="1:4">
      <c r="A1033" t="s">
        <v>1553</v>
      </c>
      <c r="B1033" t="s">
        <v>522</v>
      </c>
      <c r="C1033" t="s">
        <v>1702</v>
      </c>
      <c r="D1033" t="str">
        <f t="shared" si="16"/>
        <v>&lt;category&gt;&lt;pattern&gt;# SNOT #&lt;/pattern&gt;&lt;template&gt;&lt;srai&gt;sex&lt;/srai&gt;&lt;/template&gt;&lt;/category&gt;</v>
      </c>
    </row>
    <row r="1034" spans="1:4">
      <c r="A1034" t="s">
        <v>1554</v>
      </c>
      <c r="B1034" t="s">
        <v>522</v>
      </c>
      <c r="C1034" t="s">
        <v>1702</v>
      </c>
      <c r="D1034" t="str">
        <f t="shared" si="16"/>
        <v>&lt;category&gt;&lt;pattern&gt;# SODOMITE #&lt;/pattern&gt;&lt;template&gt;&lt;srai&gt;sex&lt;/srai&gt;&lt;/template&gt;&lt;/category&gt;</v>
      </c>
    </row>
    <row r="1035" spans="1:4">
      <c r="A1035" t="s">
        <v>1555</v>
      </c>
      <c r="B1035" t="s">
        <v>522</v>
      </c>
      <c r="C1035" t="s">
        <v>1702</v>
      </c>
      <c r="D1035" t="str">
        <f t="shared" si="16"/>
        <v>&lt;category&gt;&lt;pattern&gt;# SODOMY #&lt;/pattern&gt;&lt;template&gt;&lt;srai&gt;sex&lt;/srai&gt;&lt;/template&gt;&lt;/category&gt;</v>
      </c>
    </row>
    <row r="1036" spans="1:4">
      <c r="A1036" t="s">
        <v>1556</v>
      </c>
      <c r="B1036" t="s">
        <v>522</v>
      </c>
      <c r="C1036" t="s">
        <v>1702</v>
      </c>
      <c r="D1036" t="str">
        <f t="shared" si="16"/>
        <v>&lt;category&gt;&lt;pattern&gt;# SON OF A BITCH #&lt;/pattern&gt;&lt;template&gt;&lt;srai&gt;sex&lt;/srai&gt;&lt;/template&gt;&lt;/category&gt;</v>
      </c>
    </row>
    <row r="1037" spans="1:4">
      <c r="A1037" t="s">
        <v>1557</v>
      </c>
      <c r="B1037" t="s">
        <v>522</v>
      </c>
      <c r="C1037" t="s">
        <v>1702</v>
      </c>
      <c r="D1037" t="str">
        <f t="shared" si="16"/>
        <v>&lt;category&gt;&lt;pattern&gt;# SONOFABITCH #&lt;/pattern&gt;&lt;template&gt;&lt;srai&gt;sex&lt;/srai&gt;&lt;/template&gt;&lt;/category&gt;</v>
      </c>
    </row>
    <row r="1038" spans="1:4">
      <c r="A1038" t="s">
        <v>1558</v>
      </c>
      <c r="B1038" t="s">
        <v>522</v>
      </c>
      <c r="C1038" t="s">
        <v>1702</v>
      </c>
      <c r="D1038" t="str">
        <f t="shared" si="16"/>
        <v>&lt;category&gt;&lt;pattern&gt;# SONOFBITCH #&lt;/pattern&gt;&lt;template&gt;&lt;srai&gt;sex&lt;/srai&gt;&lt;/template&gt;&lt;/category&gt;</v>
      </c>
    </row>
    <row r="1039" spans="1:4">
      <c r="A1039" t="s">
        <v>1559</v>
      </c>
      <c r="B1039" t="s">
        <v>522</v>
      </c>
      <c r="C1039" t="s">
        <v>1702</v>
      </c>
      <c r="D1039" t="str">
        <f t="shared" si="16"/>
        <v>&lt;category&gt;&lt;pattern&gt;# SPANK THE MONKEY #&lt;/pattern&gt;&lt;template&gt;&lt;srai&gt;sex&lt;/srai&gt;&lt;/template&gt;&lt;/category&gt;</v>
      </c>
    </row>
    <row r="1040" spans="1:4">
      <c r="A1040" t="s">
        <v>1560</v>
      </c>
      <c r="B1040" t="s">
        <v>522</v>
      </c>
      <c r="C1040" t="s">
        <v>1702</v>
      </c>
      <c r="D1040" t="str">
        <f t="shared" si="16"/>
        <v>&lt;category&gt;&lt;pattern&gt;# SPANKTHEMONKEY #&lt;/pattern&gt;&lt;template&gt;&lt;srai&gt;sex&lt;/srai&gt;&lt;/template&gt;&lt;/category&gt;</v>
      </c>
    </row>
    <row r="1041" spans="1:4">
      <c r="A1041" t="s">
        <v>1561</v>
      </c>
      <c r="B1041" t="s">
        <v>522</v>
      </c>
      <c r="C1041" t="s">
        <v>1702</v>
      </c>
      <c r="D1041" t="str">
        <f t="shared" si="16"/>
        <v>&lt;category&gt;&lt;pattern&gt;# SPERM #&lt;/pattern&gt;&lt;template&gt;&lt;srai&gt;sex&lt;/srai&gt;&lt;/template&gt;&lt;/category&gt;</v>
      </c>
    </row>
    <row r="1042" spans="1:4">
      <c r="A1042" t="s">
        <v>1562</v>
      </c>
      <c r="B1042" t="s">
        <v>522</v>
      </c>
      <c r="C1042" t="s">
        <v>1702</v>
      </c>
      <c r="D1042" t="str">
        <f t="shared" si="16"/>
        <v>&lt;category&gt;&lt;pattern&gt;# SPERM BAG #&lt;/pattern&gt;&lt;template&gt;&lt;srai&gt;sex&lt;/srai&gt;&lt;/template&gt;&lt;/category&gt;</v>
      </c>
    </row>
    <row r="1043" spans="1:4">
      <c r="A1043" t="s">
        <v>1563</v>
      </c>
      <c r="B1043" t="s">
        <v>522</v>
      </c>
      <c r="C1043" t="s">
        <v>1702</v>
      </c>
      <c r="D1043" t="str">
        <f t="shared" si="16"/>
        <v>&lt;category&gt;&lt;pattern&gt;# SPERM HEARDER #&lt;/pattern&gt;&lt;template&gt;&lt;srai&gt;sex&lt;/srai&gt;&lt;/template&gt;&lt;/category&gt;</v>
      </c>
    </row>
    <row r="1044" spans="1:4">
      <c r="A1044" t="s">
        <v>1564</v>
      </c>
      <c r="B1044" t="s">
        <v>522</v>
      </c>
      <c r="C1044" t="s">
        <v>1702</v>
      </c>
      <c r="D1044" t="str">
        <f t="shared" si="16"/>
        <v>&lt;category&gt;&lt;pattern&gt;# SPERM HERDER #&lt;/pattern&gt;&lt;template&gt;&lt;srai&gt;sex&lt;/srai&gt;&lt;/template&gt;&lt;/category&gt;</v>
      </c>
    </row>
    <row r="1045" spans="1:4">
      <c r="A1045" t="s">
        <v>1565</v>
      </c>
      <c r="B1045" t="s">
        <v>522</v>
      </c>
      <c r="C1045" t="s">
        <v>1702</v>
      </c>
      <c r="D1045" t="str">
        <f t="shared" si="16"/>
        <v>&lt;category&gt;&lt;pattern&gt;# SPERMACIDE #&lt;/pattern&gt;&lt;template&gt;&lt;srai&gt;sex&lt;/srai&gt;&lt;/template&gt;&lt;/category&gt;</v>
      </c>
    </row>
    <row r="1046" spans="1:4">
      <c r="A1046" t="s">
        <v>1566</v>
      </c>
      <c r="B1046" t="s">
        <v>522</v>
      </c>
      <c r="C1046" t="s">
        <v>1702</v>
      </c>
      <c r="D1046" t="str">
        <f t="shared" si="16"/>
        <v>&lt;category&gt;&lt;pattern&gt;# SPERMBAG #&lt;/pattern&gt;&lt;template&gt;&lt;srai&gt;sex&lt;/srai&gt;&lt;/template&gt;&lt;/category&gt;</v>
      </c>
    </row>
    <row r="1047" spans="1:4">
      <c r="A1047" t="s">
        <v>1567</v>
      </c>
      <c r="B1047" t="s">
        <v>522</v>
      </c>
      <c r="C1047" t="s">
        <v>1702</v>
      </c>
      <c r="D1047" t="str">
        <f t="shared" si="16"/>
        <v>&lt;category&gt;&lt;pattern&gt;# SPERMHEARDER #&lt;/pattern&gt;&lt;template&gt;&lt;srai&gt;sex&lt;/srai&gt;&lt;/template&gt;&lt;/category&gt;</v>
      </c>
    </row>
    <row r="1048" spans="1:4">
      <c r="A1048" t="s">
        <v>1568</v>
      </c>
      <c r="B1048" t="s">
        <v>522</v>
      </c>
      <c r="C1048" t="s">
        <v>1702</v>
      </c>
      <c r="D1048" t="str">
        <f t="shared" si="16"/>
        <v>&lt;category&gt;&lt;pattern&gt;# SPERMHERDER #&lt;/pattern&gt;&lt;template&gt;&lt;srai&gt;sex&lt;/srai&gt;&lt;/template&gt;&lt;/category&gt;</v>
      </c>
    </row>
    <row r="1049" spans="1:4">
      <c r="A1049" t="s">
        <v>1569</v>
      </c>
      <c r="B1049" t="s">
        <v>522</v>
      </c>
      <c r="C1049" t="s">
        <v>1702</v>
      </c>
      <c r="D1049" t="str">
        <f t="shared" si="16"/>
        <v>&lt;category&gt;&lt;pattern&gt;# SPIC #&lt;/pattern&gt;&lt;template&gt;&lt;srai&gt;sex&lt;/srai&gt;&lt;/template&gt;&lt;/category&gt;</v>
      </c>
    </row>
    <row r="1050" spans="1:4">
      <c r="A1050" t="s">
        <v>1570</v>
      </c>
      <c r="B1050" t="s">
        <v>522</v>
      </c>
      <c r="C1050" t="s">
        <v>1702</v>
      </c>
      <c r="D1050" t="str">
        <f t="shared" si="16"/>
        <v>&lt;category&gt;&lt;pattern&gt;# SPICK #&lt;/pattern&gt;&lt;template&gt;&lt;srai&gt;sex&lt;/srai&gt;&lt;/template&gt;&lt;/category&gt;</v>
      </c>
    </row>
    <row r="1051" spans="1:4">
      <c r="A1051" t="s">
        <v>1571</v>
      </c>
      <c r="B1051" t="s">
        <v>522</v>
      </c>
      <c r="C1051" t="s">
        <v>1702</v>
      </c>
      <c r="D1051" t="str">
        <f t="shared" si="16"/>
        <v>&lt;category&gt;&lt;pattern&gt;# SPIT #&lt;/pattern&gt;&lt;template&gt;&lt;srai&gt;sex&lt;/srai&gt;&lt;/template&gt;&lt;/category&gt;</v>
      </c>
    </row>
    <row r="1052" spans="1:4">
      <c r="A1052" t="s">
        <v>1572</v>
      </c>
      <c r="B1052" t="s">
        <v>522</v>
      </c>
      <c r="C1052" t="s">
        <v>1702</v>
      </c>
      <c r="D1052" t="str">
        <f t="shared" si="16"/>
        <v>&lt;category&gt;&lt;pattern&gt;# SPITTER #&lt;/pattern&gt;&lt;template&gt;&lt;srai&gt;sex&lt;/srai&gt;&lt;/template&gt;&lt;/category&gt;</v>
      </c>
    </row>
    <row r="1053" spans="1:4">
      <c r="A1053" t="s">
        <v>1573</v>
      </c>
      <c r="B1053" t="s">
        <v>522</v>
      </c>
      <c r="C1053" t="s">
        <v>1702</v>
      </c>
      <c r="D1053" t="str">
        <f t="shared" si="16"/>
        <v>&lt;category&gt;&lt;pattern&gt;# SPLIT TAIL #&lt;/pattern&gt;&lt;template&gt;&lt;srai&gt;sex&lt;/srai&gt;&lt;/template&gt;&lt;/category&gt;</v>
      </c>
    </row>
    <row r="1054" spans="1:4">
      <c r="A1054" t="s">
        <v>1574</v>
      </c>
      <c r="B1054" t="s">
        <v>522</v>
      </c>
      <c r="C1054" t="s">
        <v>1702</v>
      </c>
      <c r="D1054" t="str">
        <f t="shared" si="16"/>
        <v>&lt;category&gt;&lt;pattern&gt;# SPLIT TIAL #&lt;/pattern&gt;&lt;template&gt;&lt;srai&gt;sex&lt;/srai&gt;&lt;/template&gt;&lt;/category&gt;</v>
      </c>
    </row>
    <row r="1055" spans="1:4">
      <c r="A1055" t="s">
        <v>1575</v>
      </c>
      <c r="B1055" t="s">
        <v>522</v>
      </c>
      <c r="C1055" t="s">
        <v>1702</v>
      </c>
      <c r="D1055" t="str">
        <f t="shared" si="16"/>
        <v>&lt;category&gt;&lt;pattern&gt;# SPLITTAIL #&lt;/pattern&gt;&lt;template&gt;&lt;srai&gt;sex&lt;/srai&gt;&lt;/template&gt;&lt;/category&gt;</v>
      </c>
    </row>
    <row r="1056" spans="1:4">
      <c r="A1056" t="s">
        <v>1576</v>
      </c>
      <c r="B1056" t="s">
        <v>522</v>
      </c>
      <c r="C1056" t="s">
        <v>1702</v>
      </c>
      <c r="D1056" t="str">
        <f t="shared" si="16"/>
        <v>&lt;category&gt;&lt;pattern&gt;# STAGG #&lt;/pattern&gt;&lt;template&gt;&lt;srai&gt;sex&lt;/srai&gt;&lt;/template&gt;&lt;/category&gt;</v>
      </c>
    </row>
    <row r="1057" spans="1:4">
      <c r="A1057" t="s">
        <v>1577</v>
      </c>
      <c r="B1057" t="s">
        <v>522</v>
      </c>
      <c r="C1057" t="s">
        <v>1702</v>
      </c>
      <c r="D1057" t="str">
        <f t="shared" si="16"/>
        <v>&lt;category&gt;&lt;pattern&gt;# STRAP ON #&lt;/pattern&gt;&lt;template&gt;&lt;srai&gt;sex&lt;/srai&gt;&lt;/template&gt;&lt;/category&gt;</v>
      </c>
    </row>
    <row r="1058" spans="1:4">
      <c r="A1058" t="s">
        <v>1578</v>
      </c>
      <c r="B1058" t="s">
        <v>522</v>
      </c>
      <c r="C1058" t="s">
        <v>1702</v>
      </c>
      <c r="D1058" t="str">
        <f t="shared" si="16"/>
        <v>&lt;category&gt;&lt;pattern&gt;# STRAPON #&lt;/pattern&gt;&lt;template&gt;&lt;srai&gt;sex&lt;/srai&gt;&lt;/template&gt;&lt;/category&gt;</v>
      </c>
    </row>
    <row r="1059" spans="1:4">
      <c r="A1059" t="s">
        <v>1579</v>
      </c>
      <c r="B1059" t="s">
        <v>522</v>
      </c>
      <c r="C1059" t="s">
        <v>1702</v>
      </c>
      <c r="D1059" t="str">
        <f t="shared" si="16"/>
        <v>&lt;category&gt;&lt;pattern&gt;# STRINGER #&lt;/pattern&gt;&lt;template&gt;&lt;srai&gt;sex&lt;/srai&gt;&lt;/template&gt;&lt;/category&gt;</v>
      </c>
    </row>
    <row r="1060" spans="1:4">
      <c r="A1060" t="s">
        <v>1580</v>
      </c>
      <c r="B1060" t="s">
        <v>522</v>
      </c>
      <c r="C1060" t="s">
        <v>1702</v>
      </c>
      <c r="D1060" t="str">
        <f t="shared" si="16"/>
        <v>&lt;category&gt;&lt;pattern&gt;# STRIP CLUB #&lt;/pattern&gt;&lt;template&gt;&lt;srai&gt;sex&lt;/srai&gt;&lt;/template&gt;&lt;/category&gt;</v>
      </c>
    </row>
    <row r="1061" spans="1:4">
      <c r="A1061" t="s">
        <v>1581</v>
      </c>
      <c r="B1061" t="s">
        <v>522</v>
      </c>
      <c r="C1061" t="s">
        <v>1702</v>
      </c>
      <c r="D1061" t="str">
        <f t="shared" si="16"/>
        <v>&lt;category&gt;&lt;pattern&gt;# STRIPCLUB #&lt;/pattern&gt;&lt;template&gt;&lt;srai&gt;sex&lt;/srai&gt;&lt;/template&gt;&lt;/category&gt;</v>
      </c>
    </row>
    <row r="1062" spans="1:4">
      <c r="A1062" t="s">
        <v>1582</v>
      </c>
      <c r="B1062" t="s">
        <v>522</v>
      </c>
      <c r="C1062" t="s">
        <v>1702</v>
      </c>
      <c r="D1062" t="str">
        <f t="shared" si="16"/>
        <v>&lt;category&gt;&lt;pattern&gt;# STROKE #&lt;/pattern&gt;&lt;template&gt;&lt;srai&gt;sex&lt;/srai&gt;&lt;/template&gt;&lt;/category&gt;</v>
      </c>
    </row>
    <row r="1063" spans="1:4">
      <c r="A1063" t="s">
        <v>1583</v>
      </c>
      <c r="B1063" t="s">
        <v>522</v>
      </c>
      <c r="C1063" t="s">
        <v>1702</v>
      </c>
      <c r="D1063" t="str">
        <f t="shared" si="16"/>
        <v>&lt;category&gt;&lt;pattern&gt;# STROKING #&lt;/pattern&gt;&lt;template&gt;&lt;srai&gt;sex&lt;/srai&gt;&lt;/template&gt;&lt;/category&gt;</v>
      </c>
    </row>
    <row r="1064" spans="1:4">
      <c r="A1064" t="s">
        <v>1584</v>
      </c>
      <c r="B1064" t="s">
        <v>522</v>
      </c>
      <c r="C1064" t="s">
        <v>1702</v>
      </c>
      <c r="D1064" t="str">
        <f t="shared" si="16"/>
        <v>&lt;category&gt;&lt;pattern&gt;# STUPID #&lt;/pattern&gt;&lt;template&gt;&lt;srai&gt;sex&lt;/srai&gt;&lt;/template&gt;&lt;/category&gt;</v>
      </c>
    </row>
    <row r="1065" spans="1:4">
      <c r="A1065" t="s">
        <v>1585</v>
      </c>
      <c r="B1065" t="s">
        <v>522</v>
      </c>
      <c r="C1065" t="s">
        <v>1702</v>
      </c>
      <c r="D1065" t="str">
        <f t="shared" si="16"/>
        <v>&lt;category&gt;&lt;pattern&gt;# STUPID FUCK #&lt;/pattern&gt;&lt;template&gt;&lt;srai&gt;sex&lt;/srai&gt;&lt;/template&gt;&lt;/category&gt;</v>
      </c>
    </row>
    <row r="1066" spans="1:4">
      <c r="A1066" t="s">
        <v>1586</v>
      </c>
      <c r="B1066" t="s">
        <v>522</v>
      </c>
      <c r="C1066" t="s">
        <v>1702</v>
      </c>
      <c r="D1066" t="str">
        <f t="shared" si="16"/>
        <v>&lt;category&gt;&lt;pattern&gt;# STUPID FUCKER #&lt;/pattern&gt;&lt;template&gt;&lt;srai&gt;sex&lt;/srai&gt;&lt;/template&gt;&lt;/category&gt;</v>
      </c>
    </row>
    <row r="1067" spans="1:4">
      <c r="A1067" t="s">
        <v>1587</v>
      </c>
      <c r="B1067" t="s">
        <v>522</v>
      </c>
      <c r="C1067" t="s">
        <v>1702</v>
      </c>
      <c r="D1067" t="str">
        <f t="shared" si="16"/>
        <v>&lt;category&gt;&lt;pattern&gt;# STUPIDFUCK #&lt;/pattern&gt;&lt;template&gt;&lt;srai&gt;sex&lt;/srai&gt;&lt;/template&gt;&lt;/category&gt;</v>
      </c>
    </row>
    <row r="1068" spans="1:4">
      <c r="A1068" t="s">
        <v>1588</v>
      </c>
      <c r="B1068" t="s">
        <v>522</v>
      </c>
      <c r="C1068" t="s">
        <v>1702</v>
      </c>
      <c r="D1068" t="str">
        <f t="shared" si="16"/>
        <v>&lt;category&gt;&lt;pattern&gt;# STUPIDFUCKER #&lt;/pattern&gt;&lt;template&gt;&lt;srai&gt;sex&lt;/srai&gt;&lt;/template&gt;&lt;/category&gt;</v>
      </c>
    </row>
    <row r="1069" spans="1:4">
      <c r="A1069" t="s">
        <v>1589</v>
      </c>
      <c r="B1069" t="s">
        <v>522</v>
      </c>
      <c r="C1069" t="s">
        <v>1702</v>
      </c>
      <c r="D1069" t="str">
        <f t="shared" si="16"/>
        <v>&lt;category&gt;&lt;pattern&gt;# SUCK #&lt;/pattern&gt;&lt;template&gt;&lt;srai&gt;sex&lt;/srai&gt;&lt;/template&gt;&lt;/category&gt;</v>
      </c>
    </row>
    <row r="1070" spans="1:4">
      <c r="A1070" t="s">
        <v>1590</v>
      </c>
      <c r="B1070" t="s">
        <v>522</v>
      </c>
      <c r="C1070" t="s">
        <v>1702</v>
      </c>
      <c r="D1070" t="str">
        <f t="shared" si="16"/>
        <v>&lt;category&gt;&lt;pattern&gt;# SUCK DICK #&lt;/pattern&gt;&lt;template&gt;&lt;srai&gt;sex&lt;/srai&gt;&lt;/template&gt;&lt;/category&gt;</v>
      </c>
    </row>
    <row r="1071" spans="1:4">
      <c r="A1071" t="s">
        <v>1591</v>
      </c>
      <c r="B1071" t="s">
        <v>522</v>
      </c>
      <c r="C1071" t="s">
        <v>1702</v>
      </c>
      <c r="D1071" t="str">
        <f t="shared" si="16"/>
        <v>&lt;category&gt;&lt;pattern&gt;# SUCK ME #&lt;/pattern&gt;&lt;template&gt;&lt;srai&gt;sex&lt;/srai&gt;&lt;/template&gt;&lt;/category&gt;</v>
      </c>
    </row>
    <row r="1072" spans="1:4">
      <c r="A1072" t="s">
        <v>1592</v>
      </c>
      <c r="B1072" t="s">
        <v>522</v>
      </c>
      <c r="C1072" t="s">
        <v>1702</v>
      </c>
      <c r="D1072" t="str">
        <f t="shared" si="16"/>
        <v>&lt;category&gt;&lt;pattern&gt;# SUCK MY ASS #&lt;/pattern&gt;&lt;template&gt;&lt;srai&gt;sex&lt;/srai&gt;&lt;/template&gt;&lt;/category&gt;</v>
      </c>
    </row>
    <row r="1073" spans="1:4">
      <c r="A1073" t="s">
        <v>1593</v>
      </c>
      <c r="B1073" t="s">
        <v>522</v>
      </c>
      <c r="C1073" t="s">
        <v>1702</v>
      </c>
      <c r="D1073" t="str">
        <f t="shared" si="16"/>
        <v>&lt;category&gt;&lt;pattern&gt;# SUCK MY DICK #&lt;/pattern&gt;&lt;template&gt;&lt;srai&gt;sex&lt;/srai&gt;&lt;/template&gt;&lt;/category&gt;</v>
      </c>
    </row>
    <row r="1074" spans="1:4">
      <c r="A1074" t="s">
        <v>1594</v>
      </c>
      <c r="B1074" t="s">
        <v>522</v>
      </c>
      <c r="C1074" t="s">
        <v>1702</v>
      </c>
      <c r="D1074" t="str">
        <f t="shared" si="16"/>
        <v>&lt;category&gt;&lt;pattern&gt;# SUCK MY TIT #&lt;/pattern&gt;&lt;template&gt;&lt;srai&gt;sex&lt;/srai&gt;&lt;/template&gt;&lt;/category&gt;</v>
      </c>
    </row>
    <row r="1075" spans="1:4">
      <c r="A1075" t="s">
        <v>1595</v>
      </c>
      <c r="B1075" t="s">
        <v>522</v>
      </c>
      <c r="C1075" t="s">
        <v>1702</v>
      </c>
      <c r="D1075" t="str">
        <f t="shared" si="16"/>
        <v>&lt;category&gt;&lt;pattern&gt;# SUCK OFF #&lt;/pattern&gt;&lt;template&gt;&lt;srai&gt;sex&lt;/srai&gt;&lt;/template&gt;&lt;/category&gt;</v>
      </c>
    </row>
    <row r="1076" spans="1:4">
      <c r="A1076" t="s">
        <v>1596</v>
      </c>
      <c r="B1076" t="s">
        <v>522</v>
      </c>
      <c r="C1076" t="s">
        <v>1702</v>
      </c>
      <c r="D1076" t="str">
        <f t="shared" si="16"/>
        <v>&lt;category&gt;&lt;pattern&gt;# SUCKDICK #&lt;/pattern&gt;&lt;template&gt;&lt;srai&gt;sex&lt;/srai&gt;&lt;/template&gt;&lt;/category&gt;</v>
      </c>
    </row>
    <row r="1077" spans="1:4">
      <c r="A1077" t="s">
        <v>1597</v>
      </c>
      <c r="B1077" t="s">
        <v>522</v>
      </c>
      <c r="C1077" t="s">
        <v>1702</v>
      </c>
      <c r="D1077" t="str">
        <f t="shared" si="16"/>
        <v>&lt;category&gt;&lt;pattern&gt;# SUCKER #&lt;/pattern&gt;&lt;template&gt;&lt;srai&gt;sex&lt;/srai&gt;&lt;/template&gt;&lt;/category&gt;</v>
      </c>
    </row>
    <row r="1078" spans="1:4">
      <c r="A1078" t="s">
        <v>1598</v>
      </c>
      <c r="B1078" t="s">
        <v>522</v>
      </c>
      <c r="C1078" t="s">
        <v>1702</v>
      </c>
      <c r="D1078" t="str">
        <f t="shared" si="16"/>
        <v>&lt;category&gt;&lt;pattern&gt;# SUCKME #&lt;/pattern&gt;&lt;template&gt;&lt;srai&gt;sex&lt;/srai&gt;&lt;/template&gt;&lt;/category&gt;</v>
      </c>
    </row>
    <row r="1079" spans="1:4">
      <c r="A1079" t="s">
        <v>1599</v>
      </c>
      <c r="B1079" t="s">
        <v>522</v>
      </c>
      <c r="C1079" t="s">
        <v>1702</v>
      </c>
      <c r="D1079" t="str">
        <f t="shared" si="16"/>
        <v>&lt;category&gt;&lt;pattern&gt;# SUCKMYASS #&lt;/pattern&gt;&lt;template&gt;&lt;srai&gt;sex&lt;/srai&gt;&lt;/template&gt;&lt;/category&gt;</v>
      </c>
    </row>
    <row r="1080" spans="1:4">
      <c r="A1080" t="s">
        <v>1600</v>
      </c>
      <c r="B1080" t="s">
        <v>522</v>
      </c>
      <c r="C1080" t="s">
        <v>1702</v>
      </c>
      <c r="D1080" t="str">
        <f t="shared" si="16"/>
        <v>&lt;category&gt;&lt;pattern&gt;# SUCKMYDICK #&lt;/pattern&gt;&lt;template&gt;&lt;srai&gt;sex&lt;/srai&gt;&lt;/template&gt;&lt;/category&gt;</v>
      </c>
    </row>
    <row r="1081" spans="1:4">
      <c r="A1081" t="s">
        <v>1601</v>
      </c>
      <c r="B1081" t="s">
        <v>522</v>
      </c>
      <c r="C1081" t="s">
        <v>1702</v>
      </c>
      <c r="D1081" t="str">
        <f t="shared" si="16"/>
        <v>&lt;category&gt;&lt;pattern&gt;# SUCKMYTIT #&lt;/pattern&gt;&lt;template&gt;&lt;srai&gt;sex&lt;/srai&gt;&lt;/template&gt;&lt;/category&gt;</v>
      </c>
    </row>
    <row r="1082" spans="1:4">
      <c r="A1082" t="s">
        <v>1602</v>
      </c>
      <c r="B1082" t="s">
        <v>522</v>
      </c>
      <c r="C1082" t="s">
        <v>1702</v>
      </c>
      <c r="D1082" t="str">
        <f t="shared" si="16"/>
        <v>&lt;category&gt;&lt;pattern&gt;# SUCKOFF #&lt;/pattern&gt;&lt;template&gt;&lt;srai&gt;sex&lt;/srai&gt;&lt;/template&gt;&lt;/category&gt;</v>
      </c>
    </row>
    <row r="1083" spans="1:4">
      <c r="A1083" t="s">
        <v>1603</v>
      </c>
      <c r="B1083" t="s">
        <v>522</v>
      </c>
      <c r="C1083" t="s">
        <v>1702</v>
      </c>
      <c r="D1083" t="str">
        <f t="shared" si="16"/>
        <v>&lt;category&gt;&lt;pattern&gt;# SUICIDE #&lt;/pattern&gt;&lt;template&gt;&lt;srai&gt;sex&lt;/srai&gt;&lt;/template&gt;&lt;/category&gt;</v>
      </c>
    </row>
    <row r="1084" spans="1:4">
      <c r="A1084" t="s">
        <v>1604</v>
      </c>
      <c r="B1084" t="s">
        <v>522</v>
      </c>
      <c r="C1084" t="s">
        <v>1702</v>
      </c>
      <c r="D1084" t="str">
        <f t="shared" si="16"/>
        <v>&lt;category&gt;&lt;pattern&gt;# SWIGN DIXX #&lt;/pattern&gt;&lt;template&gt;&lt;srai&gt;sex&lt;/srai&gt;&lt;/template&gt;&lt;/category&gt;</v>
      </c>
    </row>
    <row r="1085" spans="1:4">
      <c r="A1085" t="s">
        <v>1605</v>
      </c>
      <c r="B1085" t="s">
        <v>522</v>
      </c>
      <c r="C1085" t="s">
        <v>1702</v>
      </c>
      <c r="D1085" t="str">
        <f t="shared" si="16"/>
        <v>&lt;category&gt;&lt;pattern&gt;# SWING DIXX #&lt;/pattern&gt;&lt;template&gt;&lt;srai&gt;sex&lt;/srai&gt;&lt;/template&gt;&lt;/category&gt;</v>
      </c>
    </row>
    <row r="1086" spans="1:4">
      <c r="A1086" t="s">
        <v>1606</v>
      </c>
      <c r="B1086" t="s">
        <v>522</v>
      </c>
      <c r="C1086" t="s">
        <v>1702</v>
      </c>
      <c r="D1086" t="str">
        <f t="shared" si="16"/>
        <v>&lt;category&gt;&lt;pattern&gt;# SWINGIN DIXX #&lt;/pattern&gt;&lt;template&gt;&lt;srai&gt;sex&lt;/srai&gt;&lt;/template&gt;&lt;/category&gt;</v>
      </c>
    </row>
    <row r="1087" spans="1:4">
      <c r="A1087" t="s">
        <v>1607</v>
      </c>
      <c r="B1087" t="s">
        <v>522</v>
      </c>
      <c r="C1087" t="s">
        <v>1702</v>
      </c>
      <c r="D1087" t="str">
        <f t="shared" si="16"/>
        <v>&lt;category&gt;&lt;pattern&gt;# SWINGING DICKS #&lt;/pattern&gt;&lt;template&gt;&lt;srai&gt;sex&lt;/srai&gt;&lt;/template&gt;&lt;/category&gt;</v>
      </c>
    </row>
    <row r="1088" spans="1:4">
      <c r="A1088" t="s">
        <v>1608</v>
      </c>
      <c r="B1088" t="s">
        <v>522</v>
      </c>
      <c r="C1088" t="s">
        <v>1702</v>
      </c>
      <c r="D1088" t="str">
        <f t="shared" si="16"/>
        <v>&lt;category&gt;&lt;pattern&gt;# SYPHILIS #&lt;/pattern&gt;&lt;template&gt;&lt;srai&gt;sex&lt;/srai&gt;&lt;/template&gt;&lt;/category&gt;</v>
      </c>
    </row>
    <row r="1089" spans="1:4">
      <c r="A1089" t="s">
        <v>1609</v>
      </c>
      <c r="B1089" t="s">
        <v>522</v>
      </c>
      <c r="C1089" t="s">
        <v>1702</v>
      </c>
      <c r="D1089" t="str">
        <f t="shared" si="16"/>
        <v>&lt;category&gt;&lt;pattern&gt;# TAMPON #&lt;/pattern&gt;&lt;template&gt;&lt;srai&gt;sex&lt;/srai&gt;&lt;/template&gt;&lt;/category&gt;</v>
      </c>
    </row>
    <row r="1090" spans="1:4">
      <c r="A1090" t="s">
        <v>1610</v>
      </c>
      <c r="B1090" t="s">
        <v>522</v>
      </c>
      <c r="C1090" t="s">
        <v>1702</v>
      </c>
      <c r="D1090" t="str">
        <f t="shared" ref="D1090:D1151" si="17">"&lt;category&gt;&lt;pattern&gt;" &amp; A1090 &amp; "&lt;/pattern&gt;&lt;template&gt;&lt;srai&gt;" &amp; C1090 &amp; "&lt;/srai&gt;&lt;/template&gt;&lt;/category&gt;"</f>
        <v>&lt;category&gt;&lt;pattern&gt;# TESTICLE #&lt;/pattern&gt;&lt;template&gt;&lt;srai&gt;sex&lt;/srai&gt;&lt;/template&gt;&lt;/category&gt;</v>
      </c>
    </row>
    <row r="1091" spans="1:4">
      <c r="A1091" t="s">
        <v>1611</v>
      </c>
      <c r="B1091" t="s">
        <v>522</v>
      </c>
      <c r="C1091" t="s">
        <v>1702</v>
      </c>
      <c r="D1091" t="str">
        <f t="shared" si="17"/>
        <v>&lt;category&gt;&lt;pattern&gt;# TESTICLES #&lt;/pattern&gt;&lt;template&gt;&lt;srai&gt;sex&lt;/srai&gt;&lt;/template&gt;&lt;/category&gt;</v>
      </c>
    </row>
    <row r="1092" spans="1:4">
      <c r="A1092" t="s">
        <v>1612</v>
      </c>
      <c r="B1092" t="s">
        <v>522</v>
      </c>
      <c r="C1092" t="s">
        <v>1702</v>
      </c>
      <c r="D1092" t="str">
        <f t="shared" si="17"/>
        <v>&lt;category&gt;&lt;pattern&gt;# THIRD EYE #&lt;/pattern&gt;&lt;template&gt;&lt;srai&gt;sex&lt;/srai&gt;&lt;/template&gt;&lt;/category&gt;</v>
      </c>
    </row>
    <row r="1093" spans="1:4">
      <c r="A1093" t="s">
        <v>1613</v>
      </c>
      <c r="B1093" t="s">
        <v>522</v>
      </c>
      <c r="C1093" t="s">
        <v>1702</v>
      </c>
      <c r="D1093" t="str">
        <f t="shared" si="17"/>
        <v>&lt;category&gt;&lt;pattern&gt;# THIRD LEG #&lt;/pattern&gt;&lt;template&gt;&lt;srai&gt;sex&lt;/srai&gt;&lt;/template&gt;&lt;/category&gt;</v>
      </c>
    </row>
    <row r="1094" spans="1:4">
      <c r="A1094" t="s">
        <v>1614</v>
      </c>
      <c r="B1094" t="s">
        <v>522</v>
      </c>
      <c r="C1094" t="s">
        <v>1702</v>
      </c>
      <c r="D1094" t="str">
        <f t="shared" si="17"/>
        <v>&lt;category&gt;&lt;pattern&gt;# THIRDEYE #&lt;/pattern&gt;&lt;template&gt;&lt;srai&gt;sex&lt;/srai&gt;&lt;/template&gt;&lt;/category&gt;</v>
      </c>
    </row>
    <row r="1095" spans="1:4">
      <c r="A1095" t="s">
        <v>1615</v>
      </c>
      <c r="B1095" t="s">
        <v>522</v>
      </c>
      <c r="C1095" t="s">
        <v>1702</v>
      </c>
      <c r="D1095" t="str">
        <f t="shared" si="17"/>
        <v>&lt;category&gt;&lt;pattern&gt;# THIRDLEG #&lt;/pattern&gt;&lt;template&gt;&lt;srai&gt;sex&lt;/srai&gt;&lt;/template&gt;&lt;/category&gt;</v>
      </c>
    </row>
    <row r="1096" spans="1:4">
      <c r="A1096" t="s">
        <v>1616</v>
      </c>
      <c r="B1096" t="s">
        <v>522</v>
      </c>
      <c r="C1096" t="s">
        <v>1702</v>
      </c>
      <c r="D1096" t="str">
        <f t="shared" si="17"/>
        <v>&lt;category&gt;&lt;pattern&gt;# THREE SOME #&lt;/pattern&gt;&lt;template&gt;&lt;srai&gt;sex&lt;/srai&gt;&lt;/template&gt;&lt;/category&gt;</v>
      </c>
    </row>
    <row r="1097" spans="1:4">
      <c r="A1097" t="s">
        <v>1617</v>
      </c>
      <c r="B1097" t="s">
        <v>522</v>
      </c>
      <c r="C1097" t="s">
        <v>1702</v>
      </c>
      <c r="D1097" t="str">
        <f t="shared" si="17"/>
        <v>&lt;category&gt;&lt;pattern&gt;# THREESOME #&lt;/pattern&gt;&lt;template&gt;&lt;srai&gt;sex&lt;/srai&gt;&lt;/template&gt;&lt;/category&gt;</v>
      </c>
    </row>
    <row r="1098" spans="1:4">
      <c r="A1098" t="s">
        <v>1618</v>
      </c>
      <c r="B1098" t="s">
        <v>522</v>
      </c>
      <c r="C1098" t="s">
        <v>1702</v>
      </c>
      <c r="D1098" t="str">
        <f t="shared" si="17"/>
        <v>&lt;category&gt;&lt;pattern&gt;# TIT #&lt;/pattern&gt;&lt;template&gt;&lt;srai&gt;sex&lt;/srai&gt;&lt;/template&gt;&lt;/category&gt;</v>
      </c>
    </row>
    <row r="1099" spans="1:4">
      <c r="A1099" t="s">
        <v>1619</v>
      </c>
      <c r="B1099" t="s">
        <v>522</v>
      </c>
      <c r="C1099" t="s">
        <v>1702</v>
      </c>
      <c r="D1099" t="str">
        <f t="shared" si="17"/>
        <v>&lt;category&gt;&lt;pattern&gt;# TIT BIT NIPPLY #&lt;/pattern&gt;&lt;template&gt;&lt;srai&gt;sex&lt;/srai&gt;&lt;/template&gt;&lt;/category&gt;</v>
      </c>
    </row>
    <row r="1100" spans="1:4">
      <c r="A1100" t="s">
        <v>1620</v>
      </c>
      <c r="B1100" t="s">
        <v>522</v>
      </c>
      <c r="C1100" t="s">
        <v>1702</v>
      </c>
      <c r="D1100" t="str">
        <f t="shared" si="17"/>
        <v>&lt;category&gt;&lt;pattern&gt;# TIT FUCK #&lt;/pattern&gt;&lt;template&gt;&lt;srai&gt;sex&lt;/srai&gt;&lt;/template&gt;&lt;/category&gt;</v>
      </c>
    </row>
    <row r="1101" spans="1:4">
      <c r="A1101" t="s">
        <v>1621</v>
      </c>
      <c r="B1101" t="s">
        <v>522</v>
      </c>
      <c r="C1101" t="s">
        <v>1702</v>
      </c>
      <c r="D1101" t="str">
        <f t="shared" si="17"/>
        <v>&lt;category&gt;&lt;pattern&gt;# TIT FUCKER #&lt;/pattern&gt;&lt;template&gt;&lt;srai&gt;sex&lt;/srai&gt;&lt;/template&gt;&lt;/category&gt;</v>
      </c>
    </row>
    <row r="1102" spans="1:4">
      <c r="A1102" t="s">
        <v>1622</v>
      </c>
      <c r="B1102" t="s">
        <v>522</v>
      </c>
      <c r="C1102" t="s">
        <v>1702</v>
      </c>
      <c r="D1102" t="str">
        <f t="shared" si="17"/>
        <v>&lt;category&gt;&lt;pattern&gt;# TIT FUCKIN #&lt;/pattern&gt;&lt;template&gt;&lt;srai&gt;sex&lt;/srai&gt;&lt;/template&gt;&lt;/category&gt;</v>
      </c>
    </row>
    <row r="1103" spans="1:4">
      <c r="A1103" t="s">
        <v>1623</v>
      </c>
      <c r="B1103" t="s">
        <v>522</v>
      </c>
      <c r="C1103" t="s">
        <v>1702</v>
      </c>
      <c r="D1103" t="str">
        <f t="shared" si="17"/>
        <v>&lt;category&gt;&lt;pattern&gt;# TIT JOB #&lt;/pattern&gt;&lt;template&gt;&lt;srai&gt;sex&lt;/srai&gt;&lt;/template&gt;&lt;/category&gt;</v>
      </c>
    </row>
    <row r="1104" spans="1:4">
      <c r="A1104" t="s">
        <v>1624</v>
      </c>
      <c r="B1104" t="s">
        <v>522</v>
      </c>
      <c r="C1104" t="s">
        <v>1702</v>
      </c>
      <c r="D1104" t="str">
        <f t="shared" si="17"/>
        <v>&lt;category&gt;&lt;pattern&gt;# TIT LICKER #&lt;/pattern&gt;&lt;template&gt;&lt;srai&gt;sex&lt;/srai&gt;&lt;/template&gt;&lt;/category&gt;</v>
      </c>
    </row>
    <row r="1105" spans="1:4">
      <c r="A1105" t="s">
        <v>1625</v>
      </c>
      <c r="B1105" t="s">
        <v>522</v>
      </c>
      <c r="C1105" t="s">
        <v>1702</v>
      </c>
      <c r="D1105" t="str">
        <f t="shared" si="17"/>
        <v>&lt;category&gt;&lt;pattern&gt;# TIT LOVER #&lt;/pattern&gt;&lt;template&gt;&lt;srai&gt;sex&lt;/srai&gt;&lt;/template&gt;&lt;/category&gt;</v>
      </c>
    </row>
    <row r="1106" spans="1:4">
      <c r="A1106" t="s">
        <v>1626</v>
      </c>
      <c r="B1106" t="s">
        <v>522</v>
      </c>
      <c r="C1106" t="s">
        <v>1702</v>
      </c>
      <c r="D1106" t="str">
        <f t="shared" si="17"/>
        <v>&lt;category&gt;&lt;pattern&gt;# TITBITNIPPLY #&lt;/pattern&gt;&lt;template&gt;&lt;srai&gt;sex&lt;/srai&gt;&lt;/template&gt;&lt;/category&gt;</v>
      </c>
    </row>
    <row r="1107" spans="1:4">
      <c r="A1107" t="s">
        <v>1627</v>
      </c>
      <c r="B1107" t="s">
        <v>522</v>
      </c>
      <c r="C1107" t="s">
        <v>1702</v>
      </c>
      <c r="D1107" t="str">
        <f t="shared" si="17"/>
        <v>&lt;category&gt;&lt;pattern&gt;# TITFUCK #&lt;/pattern&gt;&lt;template&gt;&lt;srai&gt;sex&lt;/srai&gt;&lt;/template&gt;&lt;/category&gt;</v>
      </c>
    </row>
    <row r="1108" spans="1:4">
      <c r="A1108" t="s">
        <v>1628</v>
      </c>
      <c r="B1108" t="s">
        <v>522</v>
      </c>
      <c r="C1108" t="s">
        <v>1702</v>
      </c>
      <c r="D1108" t="str">
        <f t="shared" si="17"/>
        <v>&lt;category&gt;&lt;pattern&gt;# TITFUCKER #&lt;/pattern&gt;&lt;template&gt;&lt;srai&gt;sex&lt;/srai&gt;&lt;/template&gt;&lt;/category&gt;</v>
      </c>
    </row>
    <row r="1109" spans="1:4">
      <c r="A1109" t="s">
        <v>1629</v>
      </c>
      <c r="B1109" t="s">
        <v>522</v>
      </c>
      <c r="C1109" t="s">
        <v>1702</v>
      </c>
      <c r="D1109" t="str">
        <f t="shared" si="17"/>
        <v>&lt;category&gt;&lt;pattern&gt;# TITFUCKIN #&lt;/pattern&gt;&lt;template&gt;&lt;srai&gt;sex&lt;/srai&gt;&lt;/template&gt;&lt;/category&gt;</v>
      </c>
    </row>
    <row r="1110" spans="1:4">
      <c r="A1110" t="s">
        <v>1630</v>
      </c>
      <c r="B1110" t="s">
        <v>522</v>
      </c>
      <c r="C1110" t="s">
        <v>1702</v>
      </c>
      <c r="D1110" t="str">
        <f t="shared" si="17"/>
        <v>&lt;category&gt;&lt;pattern&gt;# TITJOB #&lt;/pattern&gt;&lt;template&gt;&lt;srai&gt;sex&lt;/srai&gt;&lt;/template&gt;&lt;/category&gt;</v>
      </c>
    </row>
    <row r="1111" spans="1:4">
      <c r="A1111" t="s">
        <v>1631</v>
      </c>
      <c r="B1111" t="s">
        <v>522</v>
      </c>
      <c r="C1111" t="s">
        <v>1702</v>
      </c>
      <c r="D1111" t="str">
        <f t="shared" si="17"/>
        <v>&lt;category&gt;&lt;pattern&gt;# TITLICKER #&lt;/pattern&gt;&lt;template&gt;&lt;srai&gt;sex&lt;/srai&gt;&lt;/template&gt;&lt;/category&gt;</v>
      </c>
    </row>
    <row r="1112" spans="1:4">
      <c r="A1112" t="s">
        <v>1632</v>
      </c>
      <c r="B1112" t="s">
        <v>522</v>
      </c>
      <c r="C1112" t="s">
        <v>1702</v>
      </c>
      <c r="D1112" t="str">
        <f t="shared" si="17"/>
        <v>&lt;category&gt;&lt;pattern&gt;# TITLOVER #&lt;/pattern&gt;&lt;template&gt;&lt;srai&gt;sex&lt;/srai&gt;&lt;/template&gt;&lt;/category&gt;</v>
      </c>
    </row>
    <row r="1113" spans="1:4">
      <c r="A1113" t="s">
        <v>1633</v>
      </c>
      <c r="B1113" t="s">
        <v>522</v>
      </c>
      <c r="C1113" t="s">
        <v>1702</v>
      </c>
      <c r="D1113" t="str">
        <f t="shared" si="17"/>
        <v>&lt;category&gt;&lt;pattern&gt;# TITS #&lt;/pattern&gt;&lt;template&gt;&lt;srai&gt;sex&lt;/srai&gt;&lt;/template&gt;&lt;/category&gt;</v>
      </c>
    </row>
    <row r="1114" spans="1:4">
      <c r="A1114" t="s">
        <v>1634</v>
      </c>
      <c r="B1114" t="s">
        <v>522</v>
      </c>
      <c r="C1114" t="s">
        <v>1702</v>
      </c>
      <c r="D1114" t="str">
        <f t="shared" si="17"/>
        <v>&lt;category&gt;&lt;pattern&gt;# TITTIES #&lt;/pattern&gt;&lt;template&gt;&lt;srai&gt;sex&lt;/srai&gt;&lt;/template&gt;&lt;/category&gt;</v>
      </c>
    </row>
    <row r="1115" spans="1:4">
      <c r="A1115" t="s">
        <v>1635</v>
      </c>
      <c r="B1115" t="s">
        <v>522</v>
      </c>
      <c r="C1115" t="s">
        <v>1702</v>
      </c>
      <c r="D1115" t="str">
        <f t="shared" si="17"/>
        <v>&lt;category&gt;&lt;pattern&gt;# TITTY #&lt;/pattern&gt;&lt;template&gt;&lt;srai&gt;sex&lt;/srai&gt;&lt;/template&gt;&lt;/category&gt;</v>
      </c>
    </row>
    <row r="1116" spans="1:4">
      <c r="A1116" t="s">
        <v>1636</v>
      </c>
      <c r="B1116" t="s">
        <v>522</v>
      </c>
      <c r="C1116" t="s">
        <v>1702</v>
      </c>
      <c r="D1116" t="str">
        <f t="shared" si="17"/>
        <v>&lt;category&gt;&lt;pattern&gt;# TONGETHRUSTER #&lt;/pattern&gt;&lt;template&gt;&lt;srai&gt;sex&lt;/srai&gt;&lt;/template&gt;&lt;/category&gt;</v>
      </c>
    </row>
    <row r="1117" spans="1:4">
      <c r="A1117" t="s">
        <v>1637</v>
      </c>
      <c r="B1117" t="s">
        <v>522</v>
      </c>
      <c r="C1117" t="s">
        <v>1702</v>
      </c>
      <c r="D1117" t="str">
        <f t="shared" si="17"/>
        <v>&lt;category&gt;&lt;pattern&gt;# TONGUE #&lt;/pattern&gt;&lt;template&gt;&lt;srai&gt;sex&lt;/srai&gt;&lt;/template&gt;&lt;/category&gt;</v>
      </c>
    </row>
    <row r="1118" spans="1:4">
      <c r="A1118" t="s">
        <v>1638</v>
      </c>
      <c r="B1118" t="s">
        <v>522</v>
      </c>
      <c r="C1118" t="s">
        <v>1702</v>
      </c>
      <c r="D1118" t="str">
        <f t="shared" si="17"/>
        <v>&lt;category&gt;&lt;pattern&gt;# TONGUE THRUSTER #&lt;/pattern&gt;&lt;template&gt;&lt;srai&gt;sex&lt;/srai&gt;&lt;/template&gt;&lt;/category&gt;</v>
      </c>
    </row>
    <row r="1119" spans="1:4">
      <c r="A1119" t="s">
        <v>1639</v>
      </c>
      <c r="B1119" t="s">
        <v>522</v>
      </c>
      <c r="C1119" t="s">
        <v>1702</v>
      </c>
      <c r="D1119" t="str">
        <f t="shared" si="17"/>
        <v>&lt;category&gt;&lt;pattern&gt;# TONGUE TRAMP #&lt;/pattern&gt;&lt;template&gt;&lt;srai&gt;sex&lt;/srai&gt;&lt;/template&gt;&lt;/category&gt;</v>
      </c>
    </row>
    <row r="1120" spans="1:4">
      <c r="A1120" t="s">
        <v>1640</v>
      </c>
      <c r="B1120" t="s">
        <v>522</v>
      </c>
      <c r="C1120" t="s">
        <v>1702</v>
      </c>
      <c r="D1120" t="str">
        <f t="shared" si="17"/>
        <v>&lt;category&gt;&lt;pattern&gt;# TONGUETHRUST #&lt;/pattern&gt;&lt;template&gt;&lt;srai&gt;sex&lt;/srai&gt;&lt;/template&gt;&lt;/category&gt;</v>
      </c>
    </row>
    <row r="1121" spans="1:4">
      <c r="A1121" t="s">
        <v>1641</v>
      </c>
      <c r="B1121" t="s">
        <v>522</v>
      </c>
      <c r="C1121" t="s">
        <v>1702</v>
      </c>
      <c r="D1121" t="str">
        <f t="shared" si="17"/>
        <v>&lt;category&gt;&lt;pattern&gt;# TONGUETRAMP #&lt;/pattern&gt;&lt;template&gt;&lt;srai&gt;sex&lt;/srai&gt;&lt;/template&gt;&lt;/category&gt;</v>
      </c>
    </row>
    <row r="1122" spans="1:4">
      <c r="A1122" t="s">
        <v>1642</v>
      </c>
      <c r="B1122" t="s">
        <v>522</v>
      </c>
      <c r="C1122" t="s">
        <v>1702</v>
      </c>
      <c r="D1122" t="str">
        <f t="shared" si="17"/>
        <v>&lt;category&gt;&lt;pattern&gt;# TOUNG THRUSTER #&lt;/pattern&gt;&lt;template&gt;&lt;srai&gt;sex&lt;/srai&gt;&lt;/template&gt;&lt;/category&gt;</v>
      </c>
    </row>
    <row r="1123" spans="1:4">
      <c r="A1123" t="s">
        <v>1643</v>
      </c>
      <c r="B1123" t="s">
        <v>522</v>
      </c>
      <c r="C1123" t="s">
        <v>1702</v>
      </c>
      <c r="D1123" t="str">
        <f t="shared" si="17"/>
        <v>&lt;category&gt;&lt;pattern&gt;# TOUNGE BALLER #&lt;/pattern&gt;&lt;template&gt;&lt;srai&gt;sex&lt;/srai&gt;&lt;/template&gt;&lt;/category&gt;</v>
      </c>
    </row>
    <row r="1124" spans="1:4">
      <c r="A1124" t="s">
        <v>1644</v>
      </c>
      <c r="B1124" t="s">
        <v>522</v>
      </c>
      <c r="C1124" t="s">
        <v>1702</v>
      </c>
      <c r="D1124" t="str">
        <f t="shared" si="17"/>
        <v>&lt;category&gt;&lt;pattern&gt;# TOUNGE THRUST #&lt;/pattern&gt;&lt;template&gt;&lt;srai&gt;sex&lt;/srai&gt;&lt;/template&gt;&lt;/category&gt;</v>
      </c>
    </row>
    <row r="1125" spans="1:4">
      <c r="A1125" t="s">
        <v>1645</v>
      </c>
      <c r="B1125" t="s">
        <v>522</v>
      </c>
      <c r="C1125" t="s">
        <v>1702</v>
      </c>
      <c r="D1125" t="str">
        <f t="shared" si="17"/>
        <v>&lt;category&gt;&lt;pattern&gt;# TRAILER TRASH #&lt;/pattern&gt;&lt;template&gt;&lt;srai&gt;sex&lt;/srai&gt;&lt;/template&gt;&lt;/category&gt;</v>
      </c>
    </row>
    <row r="1126" spans="1:4">
      <c r="A1126" t="s">
        <v>1646</v>
      </c>
      <c r="B1126" t="s">
        <v>522</v>
      </c>
      <c r="C1126" t="s">
        <v>1702</v>
      </c>
      <c r="D1126" t="str">
        <f t="shared" si="17"/>
        <v>&lt;category&gt;&lt;pattern&gt;# TRAILERTRASH #&lt;/pattern&gt;&lt;template&gt;&lt;srai&gt;sex&lt;/srai&gt;&lt;/template&gt;&lt;/category&gt;</v>
      </c>
    </row>
    <row r="1127" spans="1:4">
      <c r="A1127" t="s">
        <v>1647</v>
      </c>
      <c r="B1127" t="s">
        <v>522</v>
      </c>
      <c r="C1127" t="s">
        <v>1702</v>
      </c>
      <c r="D1127" t="str">
        <f t="shared" si="17"/>
        <v>&lt;category&gt;&lt;pattern&gt;# TRAMP #&lt;/pattern&gt;&lt;template&gt;&lt;srai&gt;sex&lt;/srai&gt;&lt;/template&gt;&lt;/category&gt;</v>
      </c>
    </row>
    <row r="1128" spans="1:4">
      <c r="A1128" t="s">
        <v>1648</v>
      </c>
      <c r="B1128" t="s">
        <v>522</v>
      </c>
      <c r="C1128" t="s">
        <v>1702</v>
      </c>
      <c r="D1128" t="str">
        <f t="shared" si="17"/>
        <v>&lt;category&gt;&lt;pattern&gt;# TRI SEXUAL #&lt;/pattern&gt;&lt;template&gt;&lt;srai&gt;sex&lt;/srai&gt;&lt;/template&gt;&lt;/category&gt;</v>
      </c>
    </row>
    <row r="1129" spans="1:4">
      <c r="A1129" t="s">
        <v>1649</v>
      </c>
      <c r="B1129" t="s">
        <v>522</v>
      </c>
      <c r="C1129" t="s">
        <v>1702</v>
      </c>
      <c r="D1129" t="str">
        <f t="shared" si="17"/>
        <v>&lt;category&gt;&lt;pattern&gt;# TRIPLE X #&lt;/pattern&gt;&lt;template&gt;&lt;srai&gt;sex&lt;/srai&gt;&lt;/template&gt;&lt;/category&gt;</v>
      </c>
    </row>
    <row r="1130" spans="1:4">
      <c r="A1130" t="s">
        <v>1650</v>
      </c>
      <c r="B1130" t="s">
        <v>522</v>
      </c>
      <c r="C1130" t="s">
        <v>1702</v>
      </c>
      <c r="D1130" t="str">
        <f t="shared" si="17"/>
        <v>&lt;category&gt;&lt;pattern&gt;# TRIPLEX #&lt;/pattern&gt;&lt;template&gt;&lt;srai&gt;sex&lt;/srai&gt;&lt;/template&gt;&lt;/category&gt;</v>
      </c>
    </row>
    <row r="1131" spans="1:4">
      <c r="A1131" t="s">
        <v>1651</v>
      </c>
      <c r="B1131" t="s">
        <v>522</v>
      </c>
      <c r="C1131" t="s">
        <v>1702</v>
      </c>
      <c r="D1131" t="str">
        <f t="shared" si="17"/>
        <v>&lt;category&gt;&lt;pattern&gt;# TRISEXUAL #&lt;/pattern&gt;&lt;template&gt;&lt;srai&gt;sex&lt;/srai&gt;&lt;/template&gt;&lt;/category&gt;</v>
      </c>
    </row>
    <row r="1132" spans="1:4">
      <c r="A1132" t="s">
        <v>1652</v>
      </c>
      <c r="B1132" t="s">
        <v>522</v>
      </c>
      <c r="C1132" t="s">
        <v>1702</v>
      </c>
      <c r="D1132" t="str">
        <f t="shared" si="17"/>
        <v>&lt;category&gt;&lt;pattern&gt;# TROJAN #&lt;/pattern&gt;&lt;template&gt;&lt;srai&gt;sex&lt;/srai&gt;&lt;/template&gt;&lt;/category&gt;</v>
      </c>
    </row>
    <row r="1133" spans="1:4">
      <c r="A1133" t="s">
        <v>1653</v>
      </c>
      <c r="B1133" t="s">
        <v>522</v>
      </c>
      <c r="C1133" t="s">
        <v>1702</v>
      </c>
      <c r="D1133" t="str">
        <f t="shared" si="17"/>
        <v>&lt;category&gt;&lt;pattern&gt;# TROTS #&lt;/pattern&gt;&lt;template&gt;&lt;srai&gt;sex&lt;/srai&gt;&lt;/template&gt;&lt;/category&gt;</v>
      </c>
    </row>
    <row r="1134" spans="1:4">
      <c r="A1134" t="s">
        <v>1654</v>
      </c>
      <c r="B1134" t="s">
        <v>522</v>
      </c>
      <c r="C1134" s="9" t="s">
        <v>1708</v>
      </c>
      <c r="D1134" t="str">
        <f t="shared" si="17"/>
        <v>&lt;category&gt;&lt;pattern&gt;# TUNNEL OF LOVE #&lt;/pattern&gt;&lt;template&gt;&lt;srai&gt;vagina&lt;/srai&gt;&lt;/template&gt;&lt;/category&gt;</v>
      </c>
    </row>
    <row r="1135" spans="1:4">
      <c r="A1135" t="s">
        <v>1655</v>
      </c>
      <c r="B1135" t="s">
        <v>522</v>
      </c>
      <c r="C1135" s="9" t="s">
        <v>1708</v>
      </c>
      <c r="D1135" t="str">
        <f t="shared" si="17"/>
        <v>&lt;category&gt;&lt;pattern&gt;# TUNNELOFLOVE #&lt;/pattern&gt;&lt;template&gt;&lt;srai&gt;vagina&lt;/srai&gt;&lt;/template&gt;&lt;/category&gt;</v>
      </c>
    </row>
    <row r="1136" spans="1:4">
      <c r="A1136" t="s">
        <v>1656</v>
      </c>
      <c r="B1136" t="s">
        <v>522</v>
      </c>
      <c r="C1136" t="s">
        <v>1702</v>
      </c>
      <c r="D1136" t="str">
        <f t="shared" si="17"/>
        <v>&lt;category&gt;&lt;pattern&gt;# TURD #&lt;/pattern&gt;&lt;template&gt;&lt;srai&gt;sex&lt;/srai&gt;&lt;/template&gt;&lt;/category&gt;</v>
      </c>
    </row>
    <row r="1137" spans="1:4">
      <c r="A1137" t="s">
        <v>1657</v>
      </c>
      <c r="B1137" t="s">
        <v>522</v>
      </c>
      <c r="C1137" t="s">
        <v>1702</v>
      </c>
      <c r="D1137" t="str">
        <f t="shared" si="17"/>
        <v>&lt;category&gt;&lt;pattern&gt;# TWO BIT WHORE #&lt;/pattern&gt;&lt;template&gt;&lt;srai&gt;sex&lt;/srai&gt;&lt;/template&gt;&lt;/category&gt;</v>
      </c>
    </row>
    <row r="1138" spans="1:4">
      <c r="A1138" t="s">
        <v>1658</v>
      </c>
      <c r="B1138" t="s">
        <v>522</v>
      </c>
      <c r="C1138" t="s">
        <v>1702</v>
      </c>
      <c r="D1138" t="str">
        <f t="shared" si="17"/>
        <v>&lt;category&gt;&lt;pattern&gt;# TWO ON ONE #&lt;/pattern&gt;&lt;template&gt;&lt;srai&gt;sex&lt;/srai&gt;&lt;/template&gt;&lt;/category&gt;</v>
      </c>
    </row>
    <row r="1139" spans="1:4">
      <c r="A1139" t="s">
        <v>1659</v>
      </c>
      <c r="B1139" t="s">
        <v>522</v>
      </c>
      <c r="C1139" t="s">
        <v>1702</v>
      </c>
      <c r="D1139" t="str">
        <f t="shared" si="17"/>
        <v>&lt;category&gt;&lt;pattern&gt;# TWOBITWHORE #&lt;/pattern&gt;&lt;template&gt;&lt;srai&gt;sex&lt;/srai&gt;&lt;/template&gt;&lt;/category&gt;</v>
      </c>
    </row>
    <row r="1140" spans="1:4">
      <c r="A1140" t="s">
        <v>1660</v>
      </c>
      <c r="B1140" t="s">
        <v>522</v>
      </c>
      <c r="C1140" t="s">
        <v>1702</v>
      </c>
      <c r="D1140" t="str">
        <f t="shared" si="17"/>
        <v>&lt;category&gt;&lt;pattern&gt;# UNFUCKABLE #&lt;/pattern&gt;&lt;template&gt;&lt;srai&gt;sex&lt;/srai&gt;&lt;/template&gt;&lt;/category&gt;</v>
      </c>
    </row>
    <row r="1141" spans="1:4">
      <c r="A1141" t="s">
        <v>1661</v>
      </c>
      <c r="B1141" t="s">
        <v>522</v>
      </c>
      <c r="C1141" t="s">
        <v>1702</v>
      </c>
      <c r="D1141" t="str">
        <f t="shared" si="17"/>
        <v>&lt;category&gt;&lt;pattern&gt;# UP THE ASS #&lt;/pattern&gt;&lt;template&gt;&lt;srai&gt;sex&lt;/srai&gt;&lt;/template&gt;&lt;/category&gt;</v>
      </c>
    </row>
    <row r="1142" spans="1:4">
      <c r="A1142" t="s">
        <v>1662</v>
      </c>
      <c r="B1142" t="s">
        <v>522</v>
      </c>
      <c r="C1142" t="s">
        <v>1702</v>
      </c>
      <c r="D1142" t="str">
        <f t="shared" si="17"/>
        <v>&lt;category&gt;&lt;pattern&gt;# UP THE BUTT #&lt;/pattern&gt;&lt;template&gt;&lt;srai&gt;sex&lt;/srai&gt;&lt;/template&gt;&lt;/category&gt;</v>
      </c>
    </row>
    <row r="1143" spans="1:4">
      <c r="A1143" t="s">
        <v>1663</v>
      </c>
      <c r="B1143" t="s">
        <v>522</v>
      </c>
      <c r="C1143" t="s">
        <v>1702</v>
      </c>
      <c r="D1143" t="str">
        <f t="shared" si="17"/>
        <v>&lt;category&gt;&lt;pattern&gt;# UPSKIRT #&lt;/pattern&gt;&lt;template&gt;&lt;srai&gt;sex&lt;/srai&gt;&lt;/template&gt;&lt;/category&gt;</v>
      </c>
    </row>
    <row r="1144" spans="1:4">
      <c r="A1144" t="s">
        <v>1664</v>
      </c>
      <c r="B1144" t="s">
        <v>522</v>
      </c>
      <c r="C1144" t="s">
        <v>1702</v>
      </c>
      <c r="D1144" t="str">
        <f t="shared" si="17"/>
        <v>&lt;category&gt;&lt;pattern&gt;# UPTHEASS #&lt;/pattern&gt;&lt;template&gt;&lt;srai&gt;sex&lt;/srai&gt;&lt;/template&gt;&lt;/category&gt;</v>
      </c>
    </row>
    <row r="1145" spans="1:4">
      <c r="A1145" t="s">
        <v>1665</v>
      </c>
      <c r="B1145" t="s">
        <v>522</v>
      </c>
      <c r="C1145" t="s">
        <v>1702</v>
      </c>
      <c r="D1145" t="str">
        <f t="shared" si="17"/>
        <v>&lt;category&gt;&lt;pattern&gt;# UPTHEBUTT #&lt;/pattern&gt;&lt;template&gt;&lt;srai&gt;sex&lt;/srai&gt;&lt;/template&gt;&lt;/category&gt;</v>
      </c>
    </row>
    <row r="1146" spans="1:4">
      <c r="A1146" t="s">
        <v>1666</v>
      </c>
      <c r="B1146" t="s">
        <v>522</v>
      </c>
      <c r="C1146" t="s">
        <v>1702</v>
      </c>
      <c r="D1146" t="str">
        <f t="shared" si="17"/>
        <v>&lt;category&gt;&lt;pattern&gt;# URINATE #&lt;/pattern&gt;&lt;template&gt;&lt;srai&gt;sex&lt;/srai&gt;&lt;/template&gt;&lt;/category&gt;</v>
      </c>
    </row>
    <row r="1147" spans="1:4">
      <c r="A1147" t="s">
        <v>1667</v>
      </c>
      <c r="B1147" t="s">
        <v>522</v>
      </c>
      <c r="C1147" t="s">
        <v>1702</v>
      </c>
      <c r="D1147" t="str">
        <f t="shared" si="17"/>
        <v>&lt;category&gt;&lt;pattern&gt;# URINE #&lt;/pattern&gt;&lt;template&gt;&lt;srai&gt;sex&lt;/srai&gt;&lt;/template&gt;&lt;/category&gt;</v>
      </c>
    </row>
    <row r="1148" spans="1:4">
      <c r="A1148" t="s">
        <v>1668</v>
      </c>
      <c r="B1148" t="s">
        <v>522</v>
      </c>
      <c r="C1148" t="s">
        <v>1702</v>
      </c>
      <c r="D1148" t="str">
        <f t="shared" si="17"/>
        <v>&lt;category&gt;&lt;pattern&gt;# UTERUS #&lt;/pattern&gt;&lt;template&gt;&lt;srai&gt;sex&lt;/srai&gt;&lt;/template&gt;&lt;/category&gt;</v>
      </c>
    </row>
    <row r="1149" spans="1:4">
      <c r="A1149" t="s">
        <v>1669</v>
      </c>
      <c r="B1149" t="s">
        <v>522</v>
      </c>
      <c r="C1149" t="s">
        <v>1702</v>
      </c>
      <c r="D1149" t="str">
        <f t="shared" si="17"/>
        <v>&lt;category&gt;&lt;pattern&gt;# VD #&lt;/pattern&gt;&lt;template&gt;&lt;srai&gt;sex&lt;/srai&gt;&lt;/template&gt;&lt;/category&gt;</v>
      </c>
    </row>
    <row r="1150" spans="1:4">
      <c r="A1150" t="s">
        <v>1670</v>
      </c>
      <c r="B1150" t="s">
        <v>522</v>
      </c>
      <c r="C1150" t="s">
        <v>1702</v>
      </c>
      <c r="D1150" t="str">
        <f t="shared" si="17"/>
        <v>&lt;category&gt;&lt;pattern&gt;# VIBRATER #&lt;/pattern&gt;&lt;template&gt;&lt;srai&gt;sex&lt;/srai&gt;&lt;/template&gt;&lt;/category&gt;</v>
      </c>
    </row>
    <row r="1151" spans="1:4">
      <c r="A1151" t="s">
        <v>1671</v>
      </c>
      <c r="B1151" t="s">
        <v>522</v>
      </c>
      <c r="C1151" t="s">
        <v>1702</v>
      </c>
      <c r="D1151" t="str">
        <f t="shared" si="17"/>
        <v>&lt;category&gt;&lt;pattern&gt;# VIBRATOR #&lt;/pattern&gt;&lt;template&gt;&lt;srai&gt;sex&lt;/srai&gt;&lt;/template&gt;&lt;/category&gt;</v>
      </c>
    </row>
    <row r="1152" spans="1:4">
      <c r="A1152" t="s">
        <v>1672</v>
      </c>
      <c r="B1152" t="s">
        <v>522</v>
      </c>
      <c r="C1152" t="s">
        <v>1702</v>
      </c>
      <c r="D1152" t="str">
        <f t="shared" ref="D1152:D1179" si="18">"&lt;category&gt;&lt;pattern&gt;" &amp; A1152 &amp; "&lt;/pattern&gt;&lt;template&gt;&lt;srai&gt;" &amp; C1152 &amp; "&lt;/srai&gt;&lt;/template&gt;&lt;/category&gt;"</f>
        <v>&lt;category&gt;&lt;pattern&gt;# VIRGIN #&lt;/pattern&gt;&lt;template&gt;&lt;srai&gt;sex&lt;/srai&gt;&lt;/template&gt;&lt;/category&gt;</v>
      </c>
    </row>
    <row r="1153" spans="1:4">
      <c r="A1153" t="s">
        <v>1673</v>
      </c>
      <c r="B1153" t="s">
        <v>522</v>
      </c>
      <c r="C1153" t="s">
        <v>1702</v>
      </c>
      <c r="D1153" t="str">
        <f t="shared" si="18"/>
        <v>&lt;category&gt;&lt;pattern&gt;# VIRGIN BREAKER #&lt;/pattern&gt;&lt;template&gt;&lt;srai&gt;sex&lt;/srai&gt;&lt;/template&gt;&lt;/category&gt;</v>
      </c>
    </row>
    <row r="1154" spans="1:4">
      <c r="A1154" t="s">
        <v>1674</v>
      </c>
      <c r="B1154" t="s">
        <v>522</v>
      </c>
      <c r="C1154" t="s">
        <v>1702</v>
      </c>
      <c r="D1154" t="str">
        <f t="shared" si="18"/>
        <v>&lt;category&gt;&lt;pattern&gt;# VIRGINBREAKER #&lt;/pattern&gt;&lt;template&gt;&lt;srai&gt;sex&lt;/srai&gt;&lt;/template&gt;&lt;/category&gt;</v>
      </c>
    </row>
    <row r="1155" spans="1:4">
      <c r="A1155" t="s">
        <v>1675</v>
      </c>
      <c r="B1155" t="s">
        <v>522</v>
      </c>
      <c r="C1155" t="s">
        <v>1702</v>
      </c>
      <c r="D1155" t="str">
        <f t="shared" si="18"/>
        <v>&lt;category&gt;&lt;pattern&gt;# VULVA #&lt;/pattern&gt;&lt;template&gt;&lt;srai&gt;sex&lt;/srai&gt;&lt;/template&gt;&lt;/category&gt;</v>
      </c>
    </row>
    <row r="1156" spans="1:4">
      <c r="A1156" t="s">
        <v>1676</v>
      </c>
      <c r="B1156" t="s">
        <v>522</v>
      </c>
      <c r="C1156" t="s">
        <v>1702</v>
      </c>
      <c r="D1156" t="str">
        <f t="shared" si="18"/>
        <v>&lt;category&gt;&lt;pattern&gt;# WAYSTED #&lt;/pattern&gt;&lt;template&gt;&lt;srai&gt;sex&lt;/srai&gt;&lt;/template&gt;&lt;/category&gt;</v>
      </c>
    </row>
    <row r="1157" spans="1:4">
      <c r="A1157" t="s">
        <v>1677</v>
      </c>
      <c r="B1157" t="s">
        <v>522</v>
      </c>
      <c r="C1157" t="s">
        <v>1702</v>
      </c>
      <c r="D1157" t="str">
        <f t="shared" si="18"/>
        <v>&lt;category&gt;&lt;pattern&gt;# WEENIE #&lt;/pattern&gt;&lt;template&gt;&lt;srai&gt;sex&lt;/srai&gt;&lt;/template&gt;&lt;/category&gt;</v>
      </c>
    </row>
    <row r="1158" spans="1:4">
      <c r="A1158" t="s">
        <v>1678</v>
      </c>
      <c r="B1158" t="s">
        <v>522</v>
      </c>
      <c r="C1158" t="s">
        <v>1702</v>
      </c>
      <c r="D1158" t="str">
        <f t="shared" si="18"/>
        <v>&lt;category&gt;&lt;pattern&gt;# WET SPOT #&lt;/pattern&gt;&lt;template&gt;&lt;srai&gt;sex&lt;/srai&gt;&lt;/template&gt;&lt;/category&gt;</v>
      </c>
    </row>
    <row r="1159" spans="1:4">
      <c r="A1159" t="s">
        <v>1679</v>
      </c>
      <c r="B1159" t="s">
        <v>522</v>
      </c>
      <c r="C1159" t="s">
        <v>1702</v>
      </c>
      <c r="D1159" t="str">
        <f t="shared" si="18"/>
        <v>&lt;category&gt;&lt;pattern&gt;# WETSPOT #&lt;/pattern&gt;&lt;template&gt;&lt;srai&gt;sex&lt;/srai&gt;&lt;/template&gt;&lt;/category&gt;</v>
      </c>
    </row>
    <row r="1160" spans="1:4">
      <c r="A1160" t="s">
        <v>1680</v>
      </c>
      <c r="B1160" t="s">
        <v>522</v>
      </c>
      <c r="C1160" t="s">
        <v>1702</v>
      </c>
      <c r="D1160" t="str">
        <f t="shared" si="18"/>
        <v>&lt;category&gt;&lt;pattern&gt;# WHACKER #&lt;/pattern&gt;&lt;template&gt;&lt;srai&gt;sex&lt;/srai&gt;&lt;/template&gt;&lt;/category&gt;</v>
      </c>
    </row>
    <row r="1161" spans="1:4">
      <c r="A1161" t="s">
        <v>1681</v>
      </c>
      <c r="B1161" t="s">
        <v>522</v>
      </c>
      <c r="C1161" t="s">
        <v>1702</v>
      </c>
      <c r="D1161" t="str">
        <f t="shared" si="18"/>
        <v>&lt;category&gt;&lt;pattern&gt;# WHISKEY DICK #&lt;/pattern&gt;&lt;template&gt;&lt;srai&gt;sex&lt;/srai&gt;&lt;/template&gt;&lt;/category&gt;</v>
      </c>
    </row>
    <row r="1162" spans="1:4">
      <c r="A1162" t="s">
        <v>1682</v>
      </c>
      <c r="B1162" t="s">
        <v>522</v>
      </c>
      <c r="C1162" t="s">
        <v>1702</v>
      </c>
      <c r="D1162" t="str">
        <f t="shared" si="18"/>
        <v>&lt;category&gt;&lt;pattern&gt;# WHISKEYDICK #&lt;/pattern&gt;&lt;template&gt;&lt;srai&gt;sex&lt;/srai&gt;&lt;/template&gt;&lt;/category&gt;</v>
      </c>
    </row>
    <row r="1163" spans="1:4">
      <c r="A1163" t="s">
        <v>1683</v>
      </c>
      <c r="B1163" t="s">
        <v>522</v>
      </c>
      <c r="C1163" t="s">
        <v>1702</v>
      </c>
      <c r="D1163" t="str">
        <f t="shared" si="18"/>
        <v>&lt;category&gt;&lt;pattern&gt;# WHISKY DICK #&lt;/pattern&gt;&lt;template&gt;&lt;srai&gt;sex&lt;/srai&gt;&lt;/template&gt;&lt;/category&gt;</v>
      </c>
    </row>
    <row r="1164" spans="1:4">
      <c r="A1164" t="s">
        <v>1684</v>
      </c>
      <c r="B1164" t="s">
        <v>522</v>
      </c>
      <c r="C1164" t="s">
        <v>1702</v>
      </c>
      <c r="D1164" t="str">
        <f t="shared" si="18"/>
        <v>&lt;category&gt;&lt;pattern&gt;# WHISKYDICK #&lt;/pattern&gt;&lt;template&gt;&lt;srai&gt;sex&lt;/srai&gt;&lt;/template&gt;&lt;/category&gt;</v>
      </c>
    </row>
    <row r="1165" spans="1:4">
      <c r="A1165" t="s">
        <v>1685</v>
      </c>
      <c r="B1165" t="s">
        <v>522</v>
      </c>
      <c r="C1165" t="s">
        <v>1702</v>
      </c>
      <c r="D1165" t="str">
        <f t="shared" si="18"/>
        <v>&lt;category&gt;&lt;pattern&gt;# WHITE TRASH #&lt;/pattern&gt;&lt;template&gt;&lt;srai&gt;sex&lt;/srai&gt;&lt;/template&gt;&lt;/category&gt;</v>
      </c>
    </row>
    <row r="1166" spans="1:4">
      <c r="A1166" t="s">
        <v>1686</v>
      </c>
      <c r="B1166" t="s">
        <v>522</v>
      </c>
      <c r="C1166" t="s">
        <v>1702</v>
      </c>
      <c r="D1166" t="str">
        <f t="shared" si="18"/>
        <v>&lt;category&gt;&lt;pattern&gt;# WHITETRASH #&lt;/pattern&gt;&lt;template&gt;&lt;srai&gt;sex&lt;/srai&gt;&lt;/template&gt;&lt;/category&gt;</v>
      </c>
    </row>
    <row r="1167" spans="1:4">
      <c r="A1167" t="s">
        <v>1687</v>
      </c>
      <c r="B1167" t="s">
        <v>522</v>
      </c>
      <c r="C1167" s="9" t="s">
        <v>1708</v>
      </c>
      <c r="D1167" t="str">
        <f t="shared" si="18"/>
        <v>&lt;category&gt;&lt;pattern&gt;# WHORE #&lt;/pattern&gt;&lt;template&gt;&lt;srai&gt;vagina&lt;/srai&gt;&lt;/template&gt;&lt;/category&gt;</v>
      </c>
    </row>
    <row r="1168" spans="1:4">
      <c r="A1168" t="s">
        <v>1688</v>
      </c>
      <c r="B1168" t="s">
        <v>522</v>
      </c>
      <c r="C1168" s="9" t="s">
        <v>1708</v>
      </c>
      <c r="D1168" t="str">
        <f t="shared" si="18"/>
        <v>&lt;category&gt;&lt;pattern&gt;# WHORE FUCKER #&lt;/pattern&gt;&lt;template&gt;&lt;srai&gt;vagina&lt;/srai&gt;&lt;/template&gt;&lt;/category&gt;</v>
      </c>
    </row>
    <row r="1169" spans="1:4">
      <c r="A1169" t="s">
        <v>1689</v>
      </c>
      <c r="B1169" t="s">
        <v>522</v>
      </c>
      <c r="C1169" s="9" t="s">
        <v>1708</v>
      </c>
      <c r="D1169" t="str">
        <f t="shared" si="18"/>
        <v>&lt;category&gt;&lt;pattern&gt;# WHORE HOUSE #&lt;/pattern&gt;&lt;template&gt;&lt;srai&gt;vagina&lt;/srai&gt;&lt;/template&gt;&lt;/category&gt;</v>
      </c>
    </row>
    <row r="1170" spans="1:4">
      <c r="A1170" t="s">
        <v>1690</v>
      </c>
      <c r="B1170" t="s">
        <v>522</v>
      </c>
      <c r="C1170" s="9" t="s">
        <v>1708</v>
      </c>
      <c r="D1170" t="str">
        <f t="shared" si="18"/>
        <v>&lt;category&gt;&lt;pattern&gt;# WHOREFUCKER #&lt;/pattern&gt;&lt;template&gt;&lt;srai&gt;vagina&lt;/srai&gt;&lt;/template&gt;&lt;/category&gt;</v>
      </c>
    </row>
    <row r="1171" spans="1:4">
      <c r="A1171" t="s">
        <v>1691</v>
      </c>
      <c r="B1171" t="s">
        <v>522</v>
      </c>
      <c r="C1171" s="9" t="s">
        <v>1708</v>
      </c>
      <c r="D1171" t="str">
        <f t="shared" si="18"/>
        <v>&lt;category&gt;&lt;pattern&gt;# WHOREHOUSE #&lt;/pattern&gt;&lt;template&gt;&lt;srai&gt;vagina&lt;/srai&gt;&lt;/template&gt;&lt;/category&gt;</v>
      </c>
    </row>
    <row r="1172" spans="1:4">
      <c r="A1172" t="s">
        <v>1692</v>
      </c>
      <c r="B1172" t="s">
        <v>522</v>
      </c>
      <c r="C1172" t="s">
        <v>1702</v>
      </c>
      <c r="D1172" t="str">
        <f t="shared" si="18"/>
        <v>&lt;category&gt;&lt;pattern&gt;# WIGGER #&lt;/pattern&gt;&lt;template&gt;&lt;srai&gt;sex&lt;/srai&gt;&lt;/template&gt;&lt;/category&gt;</v>
      </c>
    </row>
    <row r="1173" spans="1:4">
      <c r="A1173" t="s">
        <v>1693</v>
      </c>
      <c r="B1173" t="s">
        <v>522</v>
      </c>
      <c r="C1173" t="s">
        <v>1702</v>
      </c>
      <c r="D1173" t="str">
        <f t="shared" si="18"/>
        <v>&lt;category&gt;&lt;pattern&gt;# WANKER #&lt;/pattern&gt;&lt;template&gt;&lt;srai&gt;sex&lt;/srai&gt;&lt;/template&gt;&lt;/category&gt;</v>
      </c>
    </row>
    <row r="1174" spans="1:4">
      <c r="A1174" t="s">
        <v>1694</v>
      </c>
      <c r="B1174" t="s">
        <v>522</v>
      </c>
      <c r="C1174" t="s">
        <v>1702</v>
      </c>
      <c r="D1174" t="str">
        <f t="shared" si="18"/>
        <v>&lt;category&gt;&lt;pattern&gt;# WILLIE WANKER #&lt;/pattern&gt;&lt;template&gt;&lt;srai&gt;sex&lt;/srai&gt;&lt;/template&gt;&lt;/category&gt;</v>
      </c>
    </row>
    <row r="1175" spans="1:4">
      <c r="A1175" t="s">
        <v>1695</v>
      </c>
      <c r="B1175" t="s">
        <v>522</v>
      </c>
      <c r="C1175" t="s">
        <v>1702</v>
      </c>
      <c r="D1175" t="str">
        <f t="shared" si="18"/>
        <v>&lt;category&gt;&lt;pattern&gt;# WILLIEWANKER #&lt;/pattern&gt;&lt;template&gt;&lt;srai&gt;sex&lt;/srai&gt;&lt;/template&gt;&lt;/category&gt;</v>
      </c>
    </row>
    <row r="1176" spans="1:4">
      <c r="A1176" t="s">
        <v>1696</v>
      </c>
      <c r="B1176" t="s">
        <v>522</v>
      </c>
      <c r="C1176" t="s">
        <v>1702</v>
      </c>
      <c r="D1176" t="str">
        <f t="shared" si="18"/>
        <v>&lt;category&gt;&lt;pattern&gt;# WUUTANG #&lt;/pattern&gt;&lt;template&gt;&lt;srai&gt;sex&lt;/srai&gt;&lt;/template&gt;&lt;/category&gt;</v>
      </c>
    </row>
    <row r="1177" spans="1:4">
      <c r="A1177" t="s">
        <v>1697</v>
      </c>
      <c r="B1177" t="s">
        <v>522</v>
      </c>
      <c r="C1177" t="s">
        <v>1702</v>
      </c>
      <c r="D1177" t="str">
        <f t="shared" si="18"/>
        <v>&lt;category&gt;&lt;pattern&gt;# XXX #&lt;/pattern&gt;&lt;template&gt;&lt;srai&gt;sex&lt;/srai&gt;&lt;/template&gt;&lt;/category&gt;</v>
      </c>
    </row>
    <row r="1178" spans="1:4">
      <c r="A1178" t="s">
        <v>1698</v>
      </c>
      <c r="B1178" t="s">
        <v>522</v>
      </c>
      <c r="C1178" t="s">
        <v>1702</v>
      </c>
      <c r="D1178" t="str">
        <f t="shared" si="18"/>
        <v>&lt;category&gt;&lt;pattern&gt;# YELLOW MAN #&lt;/pattern&gt;&lt;template&gt;&lt;srai&gt;sex&lt;/srai&gt;&lt;/template&gt;&lt;/category&gt;</v>
      </c>
    </row>
    <row r="1179" spans="1:4">
      <c r="A1179" t="s">
        <v>1699</v>
      </c>
      <c r="B1179" t="s">
        <v>522</v>
      </c>
      <c r="C1179" t="s">
        <v>1702</v>
      </c>
      <c r="D1179" t="str">
        <f t="shared" si="18"/>
        <v>&lt;category&gt;&lt;pattern&gt;# YELLOWMAN #&lt;/pattern&gt;&lt;template&gt;&lt;srai&gt;sex&lt;/srai&gt;&lt;/template&gt;&lt;/category&gt;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25E5-5751-43D4-97F4-2C177F822DD6}">
  <dimension ref="A1:D72"/>
  <sheetViews>
    <sheetView workbookViewId="0">
      <selection activeCell="I17" sqref="I17"/>
    </sheetView>
  </sheetViews>
  <sheetFormatPr defaultRowHeight="15"/>
  <cols>
    <col min="2" max="2" width="14.28515625" customWidth="1"/>
    <col min="3" max="3" width="38.28515625" customWidth="1"/>
  </cols>
  <sheetData>
    <row r="1" spans="1:4">
      <c r="A1" t="s">
        <v>226</v>
      </c>
      <c r="B1" t="s">
        <v>227</v>
      </c>
      <c r="C1" t="s">
        <v>228</v>
      </c>
      <c r="D1" t="s">
        <v>229</v>
      </c>
    </row>
    <row r="2" spans="1:4">
      <c r="A2">
        <v>100</v>
      </c>
      <c r="B2" t="s">
        <v>324</v>
      </c>
      <c r="C2" t="s">
        <v>292</v>
      </c>
      <c r="D2" t="str">
        <f>questions2!D2</f>
        <v>&lt;li&gt;What are the symptoms?&lt;/li&gt;</v>
      </c>
    </row>
    <row r="3" spans="1:4">
      <c r="A3">
        <v>100</v>
      </c>
      <c r="B3" t="s">
        <v>324</v>
      </c>
      <c r="C3" t="s">
        <v>293</v>
      </c>
      <c r="D3" t="str">
        <f t="shared" ref="D3:D66" si="0">"&lt;li&gt;"&amp; C3 &amp; "&lt;/li&gt;"</f>
        <v>&lt;li&gt;HIV is death, cover you head when you enter&lt;/li&gt;</v>
      </c>
    </row>
    <row r="4" spans="1:4">
      <c r="A4">
        <v>100</v>
      </c>
      <c r="B4" t="s">
        <v>324</v>
      </c>
      <c r="C4" t="s">
        <v>326</v>
      </c>
      <c r="D4" t="str">
        <f t="shared" si="0"/>
        <v>&lt;li&gt;HIV is like cheap luggage. . . It stays with you forever!&lt;/li&gt;</v>
      </c>
    </row>
    <row r="5" spans="1:4">
      <c r="A5">
        <v>100</v>
      </c>
      <c r="B5" t="s">
        <v>324</v>
      </c>
      <c r="C5" t="s">
        <v>294</v>
      </c>
      <c r="D5" t="str">
        <f t="shared" si="0"/>
        <v>&lt;li&gt;HIV, the gift that keeps on giving&lt;/li&gt;</v>
      </c>
    </row>
    <row r="6" spans="1:4">
      <c r="A6">
        <v>100</v>
      </c>
      <c r="B6" t="s">
        <v>324</v>
      </c>
      <c r="C6" t="s">
        <v>295</v>
      </c>
      <c r="D6" t="str">
        <f t="shared" si="0"/>
        <v>&lt;li&gt;HIV: it’s finally funny!&lt;/li&gt;</v>
      </c>
    </row>
    <row r="7" spans="1:4">
      <c r="A7">
        <v>100</v>
      </c>
      <c r="B7" t="s">
        <v>324</v>
      </c>
      <c r="C7" t="s">
        <v>296</v>
      </c>
      <c r="D7" t="str">
        <f t="shared" si="0"/>
        <v>&lt;li&gt;HIV: Prevention is the only cure&lt;/li&gt;</v>
      </c>
    </row>
    <row r="8" spans="1:4">
      <c r="A8">
        <v>100</v>
      </c>
      <c r="B8" t="s">
        <v>324</v>
      </c>
      <c r="C8" t="s">
        <v>282</v>
      </c>
      <c r="D8" t="str">
        <f t="shared" si="0"/>
        <v>&lt;li&gt;Alter Idea of Doing Sex&lt;/li&gt;</v>
      </c>
    </row>
    <row r="9" spans="1:4">
      <c r="A9">
        <v>100</v>
      </c>
      <c r="B9" t="s">
        <v>324</v>
      </c>
      <c r="C9" t="s">
        <v>327</v>
      </c>
      <c r="D9" t="str">
        <f t="shared" si="0"/>
        <v>&lt;li&gt;Avoid the Scare. . . Be Aware&lt;/li&gt;</v>
      </c>
    </row>
    <row r="10" spans="1:4">
      <c r="A10">
        <v>100</v>
      </c>
      <c r="B10" t="s">
        <v>324</v>
      </c>
      <c r="C10" t="s">
        <v>269</v>
      </c>
      <c r="D10" t="str">
        <f t="shared" si="0"/>
        <v>&lt;li&gt;Be Aware! Be Prepared! HIV is passing, but don’t be scared!&lt;/li&gt;</v>
      </c>
    </row>
    <row r="11" spans="1:4">
      <c r="A11">
        <v>100</v>
      </c>
      <c r="B11" t="s">
        <v>324</v>
      </c>
      <c r="C11" t="s">
        <v>286</v>
      </c>
      <c r="D11" t="str">
        <f t="shared" si="0"/>
        <v>&lt;li&gt;Be aware, be safe&lt;/li&gt;</v>
      </c>
    </row>
    <row r="12" spans="1:4">
      <c r="A12">
        <v>100</v>
      </c>
      <c r="B12" t="s">
        <v>324</v>
      </c>
      <c r="C12" t="s">
        <v>267</v>
      </c>
      <c r="D12" t="str">
        <f t="shared" si="0"/>
        <v>&lt;li&gt;Be beautiful! Be smart! Be stylish! But, protect yourself from HIV!&lt;/li&gt;</v>
      </c>
    </row>
    <row r="13" spans="1:4">
      <c r="A13">
        <v>100</v>
      </c>
      <c r="B13" t="s">
        <v>324</v>
      </c>
      <c r="C13" t="s">
        <v>284</v>
      </c>
      <c r="D13" t="str">
        <f t="shared" si="0"/>
        <v>&lt;li&gt;Better safe than Sorry&lt;/li&gt;</v>
      </c>
    </row>
    <row r="14" spans="1:4">
      <c r="A14">
        <v>100</v>
      </c>
      <c r="B14" t="s">
        <v>324</v>
      </c>
      <c r="C14" t="s">
        <v>287</v>
      </c>
      <c r="D14" t="str">
        <f t="shared" si="0"/>
        <v>&lt;li&gt;Better to protect, rather than regret&lt;/li&gt;</v>
      </c>
    </row>
    <row r="15" spans="1:4">
      <c r="A15">
        <v>100</v>
      </c>
      <c r="B15" t="s">
        <v>324</v>
      </c>
      <c r="C15" t="s">
        <v>280</v>
      </c>
      <c r="D15" t="str">
        <f t="shared" si="0"/>
        <v>&lt;li&gt;Check before you do&lt;/li&gt;</v>
      </c>
    </row>
    <row r="16" spans="1:4">
      <c r="A16">
        <v>100</v>
      </c>
      <c r="B16" t="s">
        <v>324</v>
      </c>
      <c r="C16" t="s">
        <v>265</v>
      </c>
      <c r="D16" t="str">
        <f t="shared" si="0"/>
        <v>&lt;li&gt;Condom is in your Pocket, HIV is out there&lt;/li&gt;</v>
      </c>
    </row>
    <row r="17" spans="1:4">
      <c r="A17">
        <v>100</v>
      </c>
      <c r="B17" t="s">
        <v>324</v>
      </c>
      <c r="C17" t="s">
        <v>297</v>
      </c>
      <c r="D17" t="str">
        <f t="shared" si="0"/>
        <v>&lt;li&gt;Cure HIV – Cure people&lt;/li&gt;</v>
      </c>
    </row>
    <row r="18" spans="1:4">
      <c r="A18">
        <v>100</v>
      </c>
      <c r="B18" t="s">
        <v>324</v>
      </c>
      <c r="C18" t="s">
        <v>298</v>
      </c>
      <c r="D18" t="str">
        <f t="shared" si="0"/>
        <v>&lt;li&gt;Death n HIV–made 4 each other&lt;/li&gt;</v>
      </c>
    </row>
    <row r="19" spans="1:4">
      <c r="A19">
        <v>100</v>
      </c>
      <c r="B19" t="s">
        <v>324</v>
      </c>
      <c r="C19" t="s">
        <v>273</v>
      </c>
      <c r="D19" t="str">
        <f t="shared" si="0"/>
        <v>&lt;li&gt;Don’t Care? You should!&lt;/li&gt;</v>
      </c>
    </row>
    <row r="20" spans="1:4">
      <c r="A20">
        <v>100</v>
      </c>
      <c r="B20" t="s">
        <v>324</v>
      </c>
      <c r="C20" t="s">
        <v>272</v>
      </c>
      <c r="D20" t="str">
        <f t="shared" si="0"/>
        <v>&lt;li&gt;Don’t enter me, stay HIV free&lt;/li&gt;</v>
      </c>
    </row>
    <row r="21" spans="1:4">
      <c r="A21">
        <v>100</v>
      </c>
      <c r="B21" t="s">
        <v>324</v>
      </c>
      <c r="C21" t="s">
        <v>275</v>
      </c>
      <c r="D21" t="str">
        <f t="shared" si="0"/>
        <v>&lt;li&gt;Don’t lose your life, stay away from HIV&lt;/li&gt;</v>
      </c>
    </row>
    <row r="22" spans="1:4">
      <c r="A22">
        <v>100</v>
      </c>
      <c r="B22" t="s">
        <v>324</v>
      </c>
      <c r="C22" t="s">
        <v>270</v>
      </c>
      <c r="D22" t="str">
        <f t="shared" si="0"/>
        <v>&lt;li&gt;Each time you sleep with someone, you also sleep with his past.&lt;/li&gt;</v>
      </c>
    </row>
    <row r="23" spans="1:4">
      <c r="A23">
        <v>100</v>
      </c>
      <c r="B23" t="s">
        <v>324</v>
      </c>
      <c r="C23" t="s">
        <v>328</v>
      </c>
      <c r="D23" t="str">
        <f t="shared" si="0"/>
        <v>&lt;li&gt;End the Dread. . . Stop the Spread&lt;/li&gt;</v>
      </c>
    </row>
    <row r="24" spans="1:4">
      <c r="A24">
        <v>100</v>
      </c>
      <c r="B24" t="s">
        <v>324</v>
      </c>
      <c r="C24" t="s">
        <v>299</v>
      </c>
      <c r="D24" t="str">
        <f t="shared" si="0"/>
        <v>&lt;li&gt;Enjoy life, take control, stop HIV/HIV&lt;/li&gt;</v>
      </c>
    </row>
    <row r="25" spans="1:4">
      <c r="A25">
        <v>100</v>
      </c>
      <c r="B25" t="s">
        <v>324</v>
      </c>
      <c r="C25" t="s">
        <v>300</v>
      </c>
      <c r="D25" t="str">
        <f t="shared" si="0"/>
        <v>&lt;li&gt;Get Back Your ‘Ooo’ With HIV&lt;/li&gt;</v>
      </c>
    </row>
    <row r="26" spans="1:4">
      <c r="A26">
        <v>100</v>
      </c>
      <c r="B26" t="s">
        <v>324</v>
      </c>
      <c r="C26" t="s">
        <v>264</v>
      </c>
      <c r="D26" t="str">
        <f t="shared" si="0"/>
        <v>&lt;li&gt;Get the fact.Get tested. Get involved.&lt;/li&gt;</v>
      </c>
    </row>
    <row r="27" spans="1:4">
      <c r="A27">
        <v>100</v>
      </c>
      <c r="B27" t="s">
        <v>324</v>
      </c>
      <c r="C27" t="s">
        <v>301</v>
      </c>
      <c r="D27" t="str">
        <f t="shared" si="0"/>
        <v>&lt;li&gt;hiv HIV slogan-Condom is in your Pocket, HIV is out there&lt;/li&gt;</v>
      </c>
    </row>
    <row r="28" spans="1:4">
      <c r="A28">
        <v>100</v>
      </c>
      <c r="B28" t="s">
        <v>324</v>
      </c>
      <c r="C28" t="s">
        <v>302</v>
      </c>
      <c r="D28" t="str">
        <f t="shared" si="0"/>
        <v>&lt;li&gt;hiv HIV slogan-Don’t lose your life, stay away from HIV&lt;/li&gt;</v>
      </c>
    </row>
    <row r="29" spans="1:4">
      <c r="A29">
        <v>100</v>
      </c>
      <c r="B29" t="s">
        <v>324</v>
      </c>
      <c r="C29" t="s">
        <v>303</v>
      </c>
      <c r="D29" t="str">
        <f t="shared" si="0"/>
        <v>&lt;li&gt;hiv HIV slogan-I am fighting in the War against HIV!&lt;/li&gt;</v>
      </c>
    </row>
    <row r="30" spans="1:4">
      <c r="A30">
        <v>100</v>
      </c>
      <c r="B30" t="s">
        <v>324</v>
      </c>
      <c r="C30" t="s">
        <v>329</v>
      </c>
      <c r="D30" t="str">
        <f t="shared" si="0"/>
        <v>&lt;li&gt;hiv HIV slogan-If she wants to get paid. . .  then she most likely has HIV&lt;/li&gt;</v>
      </c>
    </row>
    <row r="31" spans="1:4">
      <c r="A31">
        <v>100</v>
      </c>
      <c r="B31" t="s">
        <v>324</v>
      </c>
      <c r="C31" t="s">
        <v>304</v>
      </c>
      <c r="D31" t="str">
        <f t="shared" si="0"/>
        <v>&lt;li&gt;HIV HIV Slogans&lt;/li&gt;</v>
      </c>
    </row>
    <row r="32" spans="1:4">
      <c r="A32">
        <v>100</v>
      </c>
      <c r="B32" t="s">
        <v>324</v>
      </c>
      <c r="C32" t="s">
        <v>305</v>
      </c>
      <c r="D32" t="str">
        <f t="shared" si="0"/>
        <v>&lt;li&gt;Hiv HIV slogans&lt;/li&gt;</v>
      </c>
    </row>
    <row r="33" spans="1:4">
      <c r="A33">
        <v>100</v>
      </c>
      <c r="B33" t="s">
        <v>324</v>
      </c>
      <c r="C33" t="s">
        <v>306</v>
      </c>
      <c r="D33" t="str">
        <f t="shared" si="0"/>
        <v>&lt;li&gt;hiv HIV slogan-Use helmet while driving in an unknown road&lt;/li&gt;</v>
      </c>
    </row>
    <row r="34" spans="1:4">
      <c r="A34">
        <v>100</v>
      </c>
      <c r="B34" t="s">
        <v>324</v>
      </c>
      <c r="C34" t="s">
        <v>283</v>
      </c>
      <c r="D34" t="str">
        <f t="shared" si="0"/>
        <v>&lt;li&gt;HIV- DEADLY KILLING VIRUS&lt;/li&gt;</v>
      </c>
    </row>
    <row r="35" spans="1:4">
      <c r="A35">
        <v>100</v>
      </c>
      <c r="B35" t="s">
        <v>324</v>
      </c>
      <c r="C35" t="s">
        <v>307</v>
      </c>
      <c r="D35" t="str">
        <f t="shared" si="0"/>
        <v>&lt;li&gt;HIV/HIV has no boundaries&lt;/li&gt;</v>
      </c>
    </row>
    <row r="36" spans="1:4">
      <c r="A36">
        <v>100</v>
      </c>
      <c r="B36" t="s">
        <v>324</v>
      </c>
      <c r="C36" t="s">
        <v>308</v>
      </c>
      <c r="D36" t="str">
        <f t="shared" si="0"/>
        <v>&lt;li&gt;I am fighting in the War against HIV!&lt;/li&gt;</v>
      </c>
    </row>
    <row r="37" spans="1:4">
      <c r="A37">
        <v>100</v>
      </c>
      <c r="B37" t="s">
        <v>324</v>
      </c>
      <c r="C37" t="s">
        <v>325</v>
      </c>
      <c r="D37" t="str">
        <f t="shared" si="0"/>
        <v>&lt;li&gt;I care. Do you?&lt;/li&gt;</v>
      </c>
    </row>
    <row r="38" spans="1:4">
      <c r="A38">
        <v>100</v>
      </c>
      <c r="B38" t="s">
        <v>324</v>
      </c>
      <c r="C38" t="s">
        <v>330</v>
      </c>
      <c r="D38" t="str">
        <f t="shared" si="0"/>
        <v>&lt;li&gt;I didn’t think I’d EVER catch HIV. . . I didn’t think!&lt;/li&gt;</v>
      </c>
    </row>
    <row r="39" spans="1:4">
      <c r="A39">
        <v>100</v>
      </c>
      <c r="B39" t="s">
        <v>324</v>
      </c>
      <c r="C39" t="s">
        <v>279</v>
      </c>
      <c r="D39" t="str">
        <f t="shared" si="0"/>
        <v>&lt;li&gt;I’m not just sure, I’m HIV positive&lt;/li&gt;</v>
      </c>
    </row>
    <row r="40" spans="1:4">
      <c r="A40">
        <v>100</v>
      </c>
      <c r="B40" t="s">
        <v>324</v>
      </c>
      <c r="C40" t="s">
        <v>331</v>
      </c>
      <c r="D40" t="str">
        <f t="shared" si="0"/>
        <v>&lt;li&gt;If she wants to get paid. . .  then she most likely has HIV&lt;/li&gt;</v>
      </c>
    </row>
    <row r="41" spans="1:4">
      <c r="A41">
        <v>100</v>
      </c>
      <c r="B41" t="s">
        <v>324</v>
      </c>
      <c r="C41" t="s">
        <v>309</v>
      </c>
      <c r="D41" t="str">
        <f t="shared" si="0"/>
        <v>&lt;li&gt;In this post, we have gathered a list of 50+ HIV HIV slogans &amp; sayings. You can use these slogans in any type of campaign and don’t forget to share this post with your friends.&lt;/li&gt;</v>
      </c>
    </row>
    <row r="42" spans="1:4">
      <c r="A42">
        <v>100</v>
      </c>
      <c r="B42" t="s">
        <v>324</v>
      </c>
      <c r="C42" t="s">
        <v>310</v>
      </c>
      <c r="D42" t="str">
        <f t="shared" si="0"/>
        <v>&lt;li&gt;It’s fast, it’s furious, it’s HIV&lt;/li&gt;</v>
      </c>
    </row>
    <row r="43" spans="1:4">
      <c r="A43">
        <v>100</v>
      </c>
      <c r="B43" t="s">
        <v>324</v>
      </c>
      <c r="C43" t="s">
        <v>289</v>
      </c>
      <c r="D43" t="str">
        <f t="shared" si="0"/>
        <v>&lt;li&gt;Keep Calm &amp; Avoid HIV!&lt;/li&gt;</v>
      </c>
    </row>
    <row r="44" spans="1:4">
      <c r="A44">
        <v>100</v>
      </c>
      <c r="B44" t="s">
        <v>324</v>
      </c>
      <c r="C44" t="s">
        <v>311</v>
      </c>
      <c r="D44" t="str">
        <f t="shared" si="0"/>
        <v>&lt;li&gt;Kill HIV &amp; save world&lt;/li&gt;</v>
      </c>
    </row>
    <row r="45" spans="1:4">
      <c r="A45">
        <v>100</v>
      </c>
      <c r="B45" t="s">
        <v>324</v>
      </c>
      <c r="C45" t="s">
        <v>312</v>
      </c>
      <c r="D45" t="str">
        <f t="shared" si="0"/>
        <v>&lt;li&gt;Let HIV be your worst enemy! Fight HIV/HIV&lt;/li&gt;</v>
      </c>
    </row>
    <row r="46" spans="1:4">
      <c r="A46">
        <v>100</v>
      </c>
      <c r="B46" t="s">
        <v>324</v>
      </c>
      <c r="C46" t="s">
        <v>274</v>
      </c>
      <c r="D46" t="str">
        <f t="shared" si="0"/>
        <v>&lt;li&gt;Live and let live&lt;/li&gt;</v>
      </c>
    </row>
    <row r="47" spans="1:4">
      <c r="A47">
        <v>100</v>
      </c>
      <c r="B47" t="s">
        <v>324</v>
      </c>
      <c r="C47" t="s">
        <v>277</v>
      </c>
      <c r="D47" t="str">
        <f t="shared" si="0"/>
        <v>&lt;li&gt;Love you to Death!&lt;/li&gt;</v>
      </c>
    </row>
    <row r="48" spans="1:4">
      <c r="A48">
        <v>100</v>
      </c>
      <c r="B48" t="s">
        <v>324</v>
      </c>
      <c r="C48" t="s">
        <v>291</v>
      </c>
      <c r="D48" t="str">
        <f t="shared" si="0"/>
        <v>&lt;li&gt;Love your life, Protect others&lt;/li&gt;</v>
      </c>
    </row>
    <row r="49" spans="1:4">
      <c r="A49">
        <v>100</v>
      </c>
      <c r="B49" t="s">
        <v>324</v>
      </c>
      <c r="C49" t="s">
        <v>281</v>
      </c>
      <c r="D49" t="str">
        <f t="shared" si="0"/>
        <v>&lt;li&gt;No drugs, no needles&lt;/li&gt;</v>
      </c>
    </row>
    <row r="50" spans="1:4">
      <c r="A50">
        <v>100</v>
      </c>
      <c r="B50" t="s">
        <v>324</v>
      </c>
      <c r="C50" t="s">
        <v>276</v>
      </c>
      <c r="D50" t="str">
        <f t="shared" si="0"/>
        <v>&lt;li&gt;Not the High Five (HIV) you want to receive!&lt;/li&gt;</v>
      </c>
    </row>
    <row r="51" spans="1:4">
      <c r="A51">
        <v>100</v>
      </c>
      <c r="B51" t="s">
        <v>324</v>
      </c>
      <c r="C51" t="s">
        <v>278</v>
      </c>
      <c r="D51" t="str">
        <f t="shared" si="0"/>
        <v>&lt;li&gt;One’s safe, all safe&lt;/li&gt;</v>
      </c>
    </row>
    <row r="52" spans="1:4">
      <c r="A52">
        <v>100</v>
      </c>
      <c r="B52" t="s">
        <v>324</v>
      </c>
      <c r="C52" t="s">
        <v>313</v>
      </c>
      <c r="D52" t="str">
        <f t="shared" si="0"/>
        <v>&lt;li&gt;Only aid is available for HIV&lt;/li&gt;</v>
      </c>
    </row>
    <row r="53" spans="1:4">
      <c r="A53">
        <v>100</v>
      </c>
      <c r="B53" t="s">
        <v>324</v>
      </c>
      <c r="C53" t="s">
        <v>314</v>
      </c>
      <c r="D53" t="str">
        <f t="shared" si="0"/>
        <v>&lt;li&gt;Only protection to HIV is awareness&lt;/li&gt;</v>
      </c>
    </row>
    <row r="54" spans="1:4">
      <c r="A54">
        <v>100</v>
      </c>
      <c r="B54" t="s">
        <v>324</v>
      </c>
      <c r="C54" t="s">
        <v>315</v>
      </c>
      <c r="D54" t="str">
        <f t="shared" si="0"/>
        <v>&lt;li&gt;Open your eyes before HIV closes it&lt;/li&gt;</v>
      </c>
    </row>
    <row r="55" spans="1:4">
      <c r="A55">
        <v>100</v>
      </c>
      <c r="B55" t="s">
        <v>324</v>
      </c>
      <c r="C55" t="s">
        <v>332</v>
      </c>
      <c r="D55" t="str">
        <f t="shared" si="0"/>
        <v>&lt;li&gt;Open your eyes before HIV closes them. . . .&lt;/li&gt;</v>
      </c>
    </row>
    <row r="56" spans="1:4">
      <c r="A56">
        <v>100</v>
      </c>
      <c r="B56" t="s">
        <v>324</v>
      </c>
      <c r="C56" t="s">
        <v>288</v>
      </c>
      <c r="D56" t="str">
        <f t="shared" si="0"/>
        <v>&lt;li&gt;Protect yourself while entering into the viral world&lt;/li&gt;</v>
      </c>
    </row>
    <row r="57" spans="1:4">
      <c r="A57">
        <v>100</v>
      </c>
      <c r="B57" t="s">
        <v>324</v>
      </c>
      <c r="C57" t="s">
        <v>266</v>
      </c>
      <c r="D57" t="str">
        <f t="shared" si="0"/>
        <v>&lt;li&gt;Read more: 60 Catchy Condom Slogans&lt;/li&gt;</v>
      </c>
    </row>
    <row r="58" spans="1:4">
      <c r="A58">
        <v>100</v>
      </c>
      <c r="B58" t="s">
        <v>324</v>
      </c>
      <c r="C58" t="s">
        <v>316</v>
      </c>
      <c r="D58" t="str">
        <f t="shared" si="0"/>
        <v>&lt;li&gt;Read More: Inspirational Quotes on HIV HIV Awareness&lt;/li&gt;</v>
      </c>
    </row>
    <row r="59" spans="1:4">
      <c r="A59">
        <v>100</v>
      </c>
      <c r="B59" t="s">
        <v>324</v>
      </c>
      <c r="C59" t="s">
        <v>317</v>
      </c>
      <c r="D59" t="str">
        <f t="shared" si="0"/>
        <v>&lt;li&gt;Say no to HIV&lt;/li&gt;</v>
      </c>
    </row>
    <row r="60" spans="1:4">
      <c r="A60">
        <v>100</v>
      </c>
      <c r="B60" t="s">
        <v>324</v>
      </c>
      <c r="C60" t="s">
        <v>333</v>
      </c>
      <c r="D60" t="str">
        <f t="shared" si="0"/>
        <v>&lt;li&gt;Sex is fun. . . Don’t let it Kill You!&lt;/li&gt;</v>
      </c>
    </row>
    <row r="61" spans="1:4">
      <c r="A61">
        <v>100</v>
      </c>
      <c r="B61" t="s">
        <v>324</v>
      </c>
      <c r="C61" t="s">
        <v>271</v>
      </c>
      <c r="D61" t="str">
        <f t="shared" si="0"/>
        <v>&lt;li&gt;Sorry, I don’t want to HIV you&lt;/li&gt;</v>
      </c>
    </row>
    <row r="62" spans="1:4">
      <c r="A62">
        <v>100</v>
      </c>
      <c r="B62" t="s">
        <v>324</v>
      </c>
      <c r="C62" t="s">
        <v>318</v>
      </c>
      <c r="D62" t="str">
        <f t="shared" si="0"/>
        <v>&lt;li&gt;Spread smiles not HIV&lt;/li&gt;</v>
      </c>
    </row>
    <row r="63" spans="1:4">
      <c r="A63">
        <v>100</v>
      </c>
      <c r="B63" t="s">
        <v>324</v>
      </c>
      <c r="C63" t="s">
        <v>319</v>
      </c>
      <c r="D63" t="str">
        <f t="shared" si="0"/>
        <v>&lt;li&gt;Stop HIV, keep the promise!&lt;/li&gt;</v>
      </c>
    </row>
    <row r="64" spans="1:4">
      <c r="A64">
        <v>100</v>
      </c>
      <c r="B64" t="s">
        <v>324</v>
      </c>
      <c r="C64" t="s">
        <v>320</v>
      </c>
      <c r="D64" t="str">
        <f t="shared" si="0"/>
        <v>&lt;li&gt;Sympathy for HIV, and no hatred&lt;/li&gt;</v>
      </c>
    </row>
    <row r="65" spans="1:4">
      <c r="A65">
        <v>100</v>
      </c>
      <c r="B65" t="s">
        <v>324</v>
      </c>
      <c r="C65" t="s">
        <v>285</v>
      </c>
      <c r="D65" t="str">
        <f t="shared" si="0"/>
        <v>&lt;li&gt;The more u know the less u need&lt;/li&gt;</v>
      </c>
    </row>
    <row r="66" spans="1:4">
      <c r="A66">
        <v>100</v>
      </c>
      <c r="B66" t="s">
        <v>324</v>
      </c>
      <c r="C66" t="s">
        <v>262</v>
      </c>
      <c r="D66" t="str">
        <f t="shared" si="0"/>
        <v>&lt;li&gt;The Risk is not Knowing&lt;/li&gt;</v>
      </c>
    </row>
    <row r="67" spans="1:4">
      <c r="A67">
        <v>100</v>
      </c>
      <c r="B67" t="s">
        <v>324</v>
      </c>
      <c r="C67" t="s">
        <v>263</v>
      </c>
      <c r="D67" t="str">
        <f t="shared" ref="D67:D72" si="1">"&lt;li&gt;"&amp; C67 &amp; "&lt;/li&gt;"</f>
        <v>&lt;li&gt;Un-informed, Un-caring, Un-safe, Un-alive!&lt;/li&gt;</v>
      </c>
    </row>
    <row r="68" spans="1:4">
      <c r="A68">
        <v>100</v>
      </c>
      <c r="B68" t="s">
        <v>324</v>
      </c>
      <c r="C68" t="s">
        <v>321</v>
      </c>
      <c r="D68" t="str">
        <f t="shared" si="1"/>
        <v>&lt;li&gt;Unsafe sex is a reason for HIV&lt;/li&gt;</v>
      </c>
    </row>
    <row r="69" spans="1:4">
      <c r="A69">
        <v>100</v>
      </c>
      <c r="B69" t="s">
        <v>324</v>
      </c>
      <c r="C69" t="s">
        <v>268</v>
      </c>
      <c r="D69" t="str">
        <f t="shared" si="1"/>
        <v>&lt;li&gt;Use helmet while driving in an unknown road&lt;/li&gt;</v>
      </c>
    </row>
    <row r="70" spans="1:4">
      <c r="A70">
        <v>100</v>
      </c>
      <c r="B70" t="s">
        <v>324</v>
      </c>
      <c r="C70" t="s">
        <v>322</v>
      </c>
      <c r="D70" t="str">
        <f t="shared" si="1"/>
        <v>&lt;li&gt;Use your voice for a beautiful world without HIV&lt;/li&gt;</v>
      </c>
    </row>
    <row r="71" spans="1:4">
      <c r="A71">
        <v>100</v>
      </c>
      <c r="B71" t="s">
        <v>324</v>
      </c>
      <c r="C71" t="s">
        <v>323</v>
      </c>
      <c r="D71" t="str">
        <f t="shared" si="1"/>
        <v>&lt;li&gt;What are you doing in the War against HIV?&lt;/li&gt;</v>
      </c>
    </row>
    <row r="72" spans="1:4">
      <c r="A72">
        <v>100</v>
      </c>
      <c r="B72" t="s">
        <v>324</v>
      </c>
      <c r="C72" t="s">
        <v>290</v>
      </c>
      <c r="D72" t="str">
        <f t="shared" si="1"/>
        <v>&lt;li&gt;You have only one chance&lt;/li&gt;</v>
      </c>
    </row>
  </sheetData>
  <sortState xmlns:xlrd2="http://schemas.microsoft.com/office/spreadsheetml/2017/richdata2" ref="C2:C278">
    <sortCondition ref="C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0825-6D94-4888-97FE-41FBE4CED5F2}">
  <dimension ref="A1:JB219"/>
  <sheetViews>
    <sheetView workbookViewId="0">
      <selection activeCell="DK1" sqref="DK1:DK1048576"/>
    </sheetView>
  </sheetViews>
  <sheetFormatPr defaultColWidth="5.5703125" defaultRowHeight="15"/>
  <sheetData>
    <row r="1" spans="1:262" s="12" customFormat="1" ht="128.25" customHeight="1">
      <c r="A1" s="12" t="s">
        <v>1772</v>
      </c>
      <c r="B1" s="12" t="s">
        <v>1773</v>
      </c>
      <c r="C1" s="12" t="s">
        <v>1774</v>
      </c>
      <c r="D1" s="12" t="s">
        <v>1775</v>
      </c>
      <c r="E1" s="12" t="s">
        <v>1776</v>
      </c>
      <c r="F1" s="12" t="s">
        <v>1777</v>
      </c>
      <c r="G1" s="12" t="s">
        <v>1778</v>
      </c>
      <c r="H1" s="12" t="s">
        <v>1779</v>
      </c>
      <c r="I1" s="12" t="s">
        <v>1780</v>
      </c>
      <c r="J1" s="12" t="s">
        <v>1781</v>
      </c>
      <c r="K1" s="12" t="s">
        <v>1782</v>
      </c>
      <c r="L1" s="12" t="s">
        <v>1783</v>
      </c>
      <c r="M1" s="12" t="s">
        <v>1784</v>
      </c>
      <c r="N1" s="12" t="s">
        <v>1785</v>
      </c>
      <c r="O1" s="12" t="s">
        <v>1786</v>
      </c>
      <c r="P1" s="12" t="s">
        <v>1787</v>
      </c>
      <c r="Q1" s="12" t="s">
        <v>1788</v>
      </c>
      <c r="R1" s="12" t="s">
        <v>1789</v>
      </c>
      <c r="S1" s="12" t="s">
        <v>1790</v>
      </c>
      <c r="T1" s="12" t="s">
        <v>1791</v>
      </c>
      <c r="U1" s="12" t="s">
        <v>1792</v>
      </c>
      <c r="V1" s="12" t="s">
        <v>1793</v>
      </c>
      <c r="W1" s="12" t="s">
        <v>1794</v>
      </c>
      <c r="X1" s="12" t="s">
        <v>1795</v>
      </c>
      <c r="Y1" s="12" t="s">
        <v>1796</v>
      </c>
      <c r="Z1" s="12" t="s">
        <v>1797</v>
      </c>
      <c r="AA1" s="12" t="s">
        <v>1798</v>
      </c>
      <c r="AB1" s="12" t="s">
        <v>1799</v>
      </c>
      <c r="AC1" s="12" t="s">
        <v>1800</v>
      </c>
      <c r="AD1" s="12" t="s">
        <v>1801</v>
      </c>
      <c r="AE1" s="12" t="s">
        <v>1802</v>
      </c>
      <c r="AF1" s="12" t="s">
        <v>1803</v>
      </c>
      <c r="AG1" s="12" t="s">
        <v>1804</v>
      </c>
      <c r="AH1" s="12" t="s">
        <v>1805</v>
      </c>
      <c r="AI1" s="12" t="s">
        <v>1806</v>
      </c>
      <c r="AJ1" s="12" t="s">
        <v>1807</v>
      </c>
      <c r="AK1" s="12" t="s">
        <v>1808</v>
      </c>
      <c r="AL1" s="12" t="s">
        <v>1809</v>
      </c>
      <c r="AM1" s="12" t="s">
        <v>1810</v>
      </c>
      <c r="AN1" s="12" t="s">
        <v>1811</v>
      </c>
      <c r="AO1" s="12" t="s">
        <v>1812</v>
      </c>
      <c r="AP1" s="12" t="s">
        <v>1813</v>
      </c>
      <c r="AQ1" s="12" t="s">
        <v>1814</v>
      </c>
      <c r="AR1" s="12" t="s">
        <v>1815</v>
      </c>
      <c r="AS1" s="12" t="s">
        <v>1816</v>
      </c>
      <c r="AT1" s="12" t="s">
        <v>1817</v>
      </c>
      <c r="AU1" s="12" t="s">
        <v>1818</v>
      </c>
      <c r="AV1" s="12" t="s">
        <v>1819</v>
      </c>
      <c r="AW1" s="12" t="s">
        <v>1820</v>
      </c>
      <c r="AX1" s="12" t="s">
        <v>1821</v>
      </c>
      <c r="AY1" s="12" t="s">
        <v>1822</v>
      </c>
      <c r="AZ1" s="12" t="s">
        <v>1823</v>
      </c>
      <c r="BA1" s="12" t="s">
        <v>1824</v>
      </c>
      <c r="BB1" s="12" t="s">
        <v>1825</v>
      </c>
      <c r="BC1" s="12" t="s">
        <v>1826</v>
      </c>
      <c r="BD1" s="12" t="s">
        <v>1827</v>
      </c>
      <c r="BE1" s="12" t="s">
        <v>1828</v>
      </c>
      <c r="BF1" s="12" t="s">
        <v>1829</v>
      </c>
      <c r="BG1" s="12" t="s">
        <v>1830</v>
      </c>
      <c r="BH1" s="12" t="s">
        <v>1831</v>
      </c>
      <c r="BI1" s="12" t="s">
        <v>1832</v>
      </c>
      <c r="BJ1" s="12" t="s">
        <v>1833</v>
      </c>
      <c r="BK1" s="12" t="s">
        <v>1834</v>
      </c>
      <c r="BL1" s="12" t="s">
        <v>1835</v>
      </c>
      <c r="BM1" s="12" t="s">
        <v>1836</v>
      </c>
      <c r="BN1" s="12" t="s">
        <v>1837</v>
      </c>
      <c r="BO1" s="12" t="s">
        <v>1838</v>
      </c>
      <c r="BP1" s="12" t="s">
        <v>1839</v>
      </c>
      <c r="BQ1" s="12" t="s">
        <v>1840</v>
      </c>
      <c r="BR1" s="12" t="s">
        <v>1841</v>
      </c>
      <c r="BS1" s="12" t="s">
        <v>1842</v>
      </c>
      <c r="BT1" s="12" t="s">
        <v>1843</v>
      </c>
      <c r="BU1" s="12" t="s">
        <v>1844</v>
      </c>
      <c r="BV1" s="12" t="s">
        <v>1845</v>
      </c>
      <c r="BW1" s="12" t="s">
        <v>1846</v>
      </c>
      <c r="BX1" s="12" t="s">
        <v>1847</v>
      </c>
      <c r="BY1" s="12" t="s">
        <v>1848</v>
      </c>
      <c r="BZ1" s="12" t="s">
        <v>1849</v>
      </c>
      <c r="CA1" s="12" t="s">
        <v>1850</v>
      </c>
      <c r="CB1" s="12" t="s">
        <v>1851</v>
      </c>
      <c r="CC1" s="12" t="s">
        <v>1852</v>
      </c>
      <c r="CD1" s="12" t="s">
        <v>1853</v>
      </c>
      <c r="CE1" s="12" t="s">
        <v>1854</v>
      </c>
      <c r="CF1" s="12" t="s">
        <v>1855</v>
      </c>
      <c r="CG1" s="12" t="s">
        <v>1856</v>
      </c>
      <c r="CH1" s="12" t="s">
        <v>1857</v>
      </c>
      <c r="CI1" s="12" t="s">
        <v>1858</v>
      </c>
      <c r="CJ1" s="12" t="s">
        <v>1859</v>
      </c>
      <c r="CK1" s="12" t="s">
        <v>1860</v>
      </c>
      <c r="CL1" s="12" t="s">
        <v>1861</v>
      </c>
      <c r="CM1" s="12" t="s">
        <v>1862</v>
      </c>
      <c r="CN1" s="12" t="s">
        <v>1863</v>
      </c>
      <c r="CO1" s="12" t="s">
        <v>1864</v>
      </c>
      <c r="CP1" s="12" t="s">
        <v>1865</v>
      </c>
      <c r="CQ1" s="12" t="s">
        <v>1866</v>
      </c>
      <c r="CR1" s="12" t="s">
        <v>1867</v>
      </c>
      <c r="CS1" s="12" t="s">
        <v>1868</v>
      </c>
      <c r="CT1" s="12" t="s">
        <v>1869</v>
      </c>
      <c r="CU1" s="12" t="s">
        <v>1870</v>
      </c>
      <c r="CV1" s="12" t="s">
        <v>1871</v>
      </c>
      <c r="CW1" s="12" t="s">
        <v>1872</v>
      </c>
      <c r="CX1" s="12" t="s">
        <v>1873</v>
      </c>
      <c r="CY1" s="12" t="s">
        <v>1874</v>
      </c>
      <c r="CZ1" s="12" t="s">
        <v>1875</v>
      </c>
      <c r="DA1" s="12" t="s">
        <v>467</v>
      </c>
      <c r="DB1" s="12" t="s">
        <v>1876</v>
      </c>
      <c r="DC1" s="12" t="s">
        <v>1877</v>
      </c>
      <c r="DD1" s="12" t="s">
        <v>1878</v>
      </c>
      <c r="DE1" s="12" t="s">
        <v>1879</v>
      </c>
      <c r="DF1" s="12" t="s">
        <v>1880</v>
      </c>
      <c r="DG1" s="12" t="s">
        <v>1881</v>
      </c>
      <c r="DH1" s="12" t="s">
        <v>1882</v>
      </c>
      <c r="DI1" s="12" t="s">
        <v>1883</v>
      </c>
      <c r="DJ1" s="12" t="s">
        <v>3807</v>
      </c>
      <c r="DK1" s="12" t="s">
        <v>1885</v>
      </c>
      <c r="DL1" s="12" t="s">
        <v>1886</v>
      </c>
      <c r="DM1" s="12" t="s">
        <v>465</v>
      </c>
      <c r="DN1" s="12" t="s">
        <v>1887</v>
      </c>
      <c r="DO1" s="12" t="s">
        <v>464</v>
      </c>
      <c r="DP1" s="12" t="s">
        <v>1888</v>
      </c>
      <c r="DQ1" s="12" t="s">
        <v>468</v>
      </c>
      <c r="DR1" s="12" t="s">
        <v>1889</v>
      </c>
      <c r="DS1" s="12" t="s">
        <v>1890</v>
      </c>
      <c r="DT1" s="12" t="s">
        <v>1891</v>
      </c>
      <c r="DU1" s="12" t="s">
        <v>1892</v>
      </c>
      <c r="DV1" s="12" t="s">
        <v>1893</v>
      </c>
      <c r="DW1" s="12" t="s">
        <v>1894</v>
      </c>
      <c r="DX1" s="12" t="s">
        <v>1895</v>
      </c>
      <c r="DY1" s="12" t="s">
        <v>1896</v>
      </c>
      <c r="DZ1" s="12" t="s">
        <v>1897</v>
      </c>
      <c r="EA1" s="12" t="s">
        <v>1898</v>
      </c>
      <c r="EB1" s="12" t="s">
        <v>1899</v>
      </c>
      <c r="EC1" s="12" t="s">
        <v>1900</v>
      </c>
      <c r="ED1" s="12" t="s">
        <v>1901</v>
      </c>
      <c r="EE1" s="12" t="s">
        <v>1902</v>
      </c>
      <c r="EF1" s="12" t="s">
        <v>1903</v>
      </c>
      <c r="EG1" s="12" t="s">
        <v>1904</v>
      </c>
      <c r="EH1" s="12" t="s">
        <v>1905</v>
      </c>
      <c r="EI1" s="12" t="s">
        <v>1906</v>
      </c>
      <c r="EJ1" s="12" t="s">
        <v>1907</v>
      </c>
      <c r="EK1" s="12" t="s">
        <v>1908</v>
      </c>
      <c r="EL1" s="12" t="s">
        <v>1909</v>
      </c>
      <c r="EM1" s="12" t="s">
        <v>1910</v>
      </c>
      <c r="EN1" s="12" t="s">
        <v>1911</v>
      </c>
      <c r="EO1" s="12" t="s">
        <v>1912</v>
      </c>
      <c r="EP1" s="12" t="s">
        <v>1913</v>
      </c>
      <c r="EQ1" s="12" t="s">
        <v>1914</v>
      </c>
      <c r="ER1" s="12" t="s">
        <v>1915</v>
      </c>
      <c r="ES1" s="12" t="s">
        <v>1916</v>
      </c>
      <c r="ET1" s="12" t="s">
        <v>1917</v>
      </c>
      <c r="EU1" s="12" t="s">
        <v>1918</v>
      </c>
      <c r="EV1" s="12" t="s">
        <v>1919</v>
      </c>
      <c r="EW1" s="12" t="s">
        <v>1920</v>
      </c>
      <c r="EX1" s="12" t="s">
        <v>1921</v>
      </c>
      <c r="EY1" s="12" t="s">
        <v>1922</v>
      </c>
      <c r="EZ1" s="12" t="s">
        <v>1923</v>
      </c>
      <c r="FA1" s="12" t="s">
        <v>1924</v>
      </c>
      <c r="FB1" s="12" t="s">
        <v>1925</v>
      </c>
      <c r="FC1" s="12" t="s">
        <v>1926</v>
      </c>
      <c r="FD1" s="12" t="s">
        <v>1927</v>
      </c>
      <c r="FE1" s="12" t="s">
        <v>1928</v>
      </c>
      <c r="FF1" s="12" t="s">
        <v>1929</v>
      </c>
      <c r="FG1" s="12" t="s">
        <v>1930</v>
      </c>
      <c r="FH1" s="12" t="s">
        <v>1931</v>
      </c>
      <c r="FI1" s="12" t="s">
        <v>1932</v>
      </c>
      <c r="FJ1" s="12" t="s">
        <v>1933</v>
      </c>
      <c r="FK1" s="12" t="s">
        <v>1934</v>
      </c>
      <c r="FL1" s="12" t="s">
        <v>1935</v>
      </c>
      <c r="FM1" s="12" t="s">
        <v>1936</v>
      </c>
      <c r="FN1" s="12" t="s">
        <v>1937</v>
      </c>
      <c r="FO1" s="12" t="s">
        <v>1938</v>
      </c>
      <c r="FP1" s="12" t="s">
        <v>1939</v>
      </c>
      <c r="FQ1" s="12" t="s">
        <v>1940</v>
      </c>
      <c r="FR1" s="12" t="s">
        <v>1941</v>
      </c>
      <c r="FS1" s="12" t="s">
        <v>1942</v>
      </c>
      <c r="FT1" s="12" t="s">
        <v>1943</v>
      </c>
      <c r="FU1" s="12" t="s">
        <v>1944</v>
      </c>
      <c r="FV1" s="12" t="s">
        <v>1945</v>
      </c>
      <c r="FW1" s="12" t="s">
        <v>1946</v>
      </c>
      <c r="FX1" s="12" t="s">
        <v>1947</v>
      </c>
      <c r="FY1" s="12" t="s">
        <v>1948</v>
      </c>
      <c r="FZ1" s="12" t="s">
        <v>1949</v>
      </c>
      <c r="GA1" s="12" t="s">
        <v>1950</v>
      </c>
      <c r="GB1" s="12" t="s">
        <v>1951</v>
      </c>
      <c r="GC1" s="12" t="s">
        <v>1952</v>
      </c>
      <c r="GD1" s="12" t="s">
        <v>1953</v>
      </c>
      <c r="GE1" s="12" t="s">
        <v>1954</v>
      </c>
      <c r="GF1" s="12" t="s">
        <v>1955</v>
      </c>
      <c r="GG1" s="12" t="s">
        <v>1956</v>
      </c>
      <c r="GH1" s="12" t="s">
        <v>1957</v>
      </c>
      <c r="GI1" s="12" t="s">
        <v>1958</v>
      </c>
      <c r="GJ1" s="12" t="s">
        <v>1959</v>
      </c>
      <c r="GK1" s="12" t="s">
        <v>1960</v>
      </c>
      <c r="GL1" s="12" t="s">
        <v>1961</v>
      </c>
      <c r="GM1" s="12" t="s">
        <v>1962</v>
      </c>
      <c r="GN1" s="12" t="s">
        <v>1963</v>
      </c>
      <c r="GO1" s="12" t="s">
        <v>1964</v>
      </c>
      <c r="GP1" s="12" t="s">
        <v>1965</v>
      </c>
      <c r="GQ1" s="12" t="s">
        <v>1966</v>
      </c>
      <c r="GR1" s="12" t="s">
        <v>1967</v>
      </c>
      <c r="GS1" s="12" t="s">
        <v>1968</v>
      </c>
      <c r="GT1" s="12" t="s">
        <v>1969</v>
      </c>
      <c r="GU1" s="12" t="s">
        <v>1970</v>
      </c>
      <c r="GV1" s="12" t="s">
        <v>1971</v>
      </c>
      <c r="GW1" s="12" t="s">
        <v>1972</v>
      </c>
      <c r="GX1" s="12" t="s">
        <v>1973</v>
      </c>
      <c r="GY1" s="12" t="s">
        <v>1974</v>
      </c>
      <c r="GZ1" s="12" t="s">
        <v>1975</v>
      </c>
      <c r="HA1" s="12" t="s">
        <v>1976</v>
      </c>
      <c r="HB1" s="12" t="s">
        <v>1977</v>
      </c>
      <c r="HC1" s="12" t="s">
        <v>1978</v>
      </c>
      <c r="HD1" s="12" t="s">
        <v>1979</v>
      </c>
      <c r="HE1" s="12" t="s">
        <v>1980</v>
      </c>
      <c r="HF1" s="12" t="s">
        <v>1981</v>
      </c>
      <c r="HG1" s="12" t="s">
        <v>1982</v>
      </c>
      <c r="HH1" s="12" t="s">
        <v>1983</v>
      </c>
      <c r="HI1" s="12" t="s">
        <v>1984</v>
      </c>
      <c r="HJ1" s="12" t="s">
        <v>1985</v>
      </c>
      <c r="HK1" s="12" t="s">
        <v>1986</v>
      </c>
      <c r="HL1" s="12" t="s">
        <v>1987</v>
      </c>
      <c r="HM1" s="12" t="s">
        <v>1988</v>
      </c>
      <c r="HN1" s="12" t="s">
        <v>1989</v>
      </c>
      <c r="HO1" s="12" t="s">
        <v>1990</v>
      </c>
      <c r="HP1" s="12" t="s">
        <v>1991</v>
      </c>
      <c r="HQ1" s="12" t="s">
        <v>1992</v>
      </c>
      <c r="HR1" s="12" t="s">
        <v>1993</v>
      </c>
      <c r="HS1" s="12" t="s">
        <v>1994</v>
      </c>
      <c r="HT1" s="12" t="s">
        <v>1995</v>
      </c>
      <c r="HU1" s="12" t="s">
        <v>1996</v>
      </c>
      <c r="HV1" s="12" t="s">
        <v>1997</v>
      </c>
      <c r="HW1" s="12" t="s">
        <v>1998</v>
      </c>
      <c r="HX1" s="12" t="s">
        <v>1999</v>
      </c>
      <c r="HY1" s="12" t="s">
        <v>2000</v>
      </c>
      <c r="HZ1" s="12" t="s">
        <v>2001</v>
      </c>
      <c r="IA1" s="12" t="s">
        <v>2002</v>
      </c>
      <c r="IB1" s="12" t="s">
        <v>2003</v>
      </c>
      <c r="IC1" s="12" t="s">
        <v>2004</v>
      </c>
      <c r="ID1" s="12" t="s">
        <v>2005</v>
      </c>
      <c r="IE1" s="12" t="s">
        <v>2006</v>
      </c>
      <c r="IF1" s="12" t="s">
        <v>2007</v>
      </c>
      <c r="IG1" s="12" t="s">
        <v>2008</v>
      </c>
      <c r="IH1" s="12" t="s">
        <v>2009</v>
      </c>
      <c r="II1" s="12" t="s">
        <v>2010</v>
      </c>
      <c r="IJ1" s="12" t="s">
        <v>2011</v>
      </c>
      <c r="IK1" s="12" t="s">
        <v>2012</v>
      </c>
      <c r="IL1" s="12" t="s">
        <v>2013</v>
      </c>
      <c r="IM1" s="12" t="s">
        <v>2014</v>
      </c>
      <c r="IN1" s="12" t="s">
        <v>2015</v>
      </c>
      <c r="IO1" s="12" t="s">
        <v>2016</v>
      </c>
      <c r="IP1" s="12" t="s">
        <v>2017</v>
      </c>
      <c r="IQ1" s="12" t="s">
        <v>2018</v>
      </c>
      <c r="IR1" s="12" t="s">
        <v>2019</v>
      </c>
      <c r="IS1" s="12" t="s">
        <v>2020</v>
      </c>
      <c r="IT1" s="12" t="s">
        <v>2021</v>
      </c>
      <c r="IU1" s="12" t="s">
        <v>2022</v>
      </c>
      <c r="IV1" s="12" t="s">
        <v>2023</v>
      </c>
      <c r="IW1" s="12" t="s">
        <v>2024</v>
      </c>
      <c r="IX1" s="12" t="s">
        <v>2025</v>
      </c>
      <c r="IY1" s="12" t="s">
        <v>2026</v>
      </c>
      <c r="IZ1" s="12" t="s">
        <v>2027</v>
      </c>
      <c r="JA1" s="12" t="s">
        <v>2028</v>
      </c>
      <c r="JB1" s="12" t="s">
        <v>2029</v>
      </c>
    </row>
    <row r="2" spans="1:262">
      <c r="A2" t="s">
        <v>2030</v>
      </c>
      <c r="B2" t="s">
        <v>2031</v>
      </c>
      <c r="C2" t="s">
        <v>2032</v>
      </c>
      <c r="D2" t="s">
        <v>2033</v>
      </c>
      <c r="E2" t="s">
        <v>2031</v>
      </c>
      <c r="F2" t="s">
        <v>449</v>
      </c>
      <c r="G2" t="s">
        <v>2036</v>
      </c>
      <c r="H2" t="s">
        <v>2037</v>
      </c>
      <c r="I2" t="s">
        <v>2038</v>
      </c>
      <c r="J2" t="s">
        <v>2039</v>
      </c>
      <c r="K2" t="s">
        <v>2040</v>
      </c>
      <c r="L2" t="s">
        <v>2041</v>
      </c>
      <c r="M2" t="s">
        <v>2042</v>
      </c>
      <c r="N2" t="s">
        <v>449</v>
      </c>
      <c r="O2" t="s">
        <v>2043</v>
      </c>
      <c r="P2" t="s">
        <v>2044</v>
      </c>
      <c r="Q2" t="s">
        <v>2030</v>
      </c>
      <c r="R2" t="s">
        <v>2031</v>
      </c>
      <c r="S2">
        <v>54.405056000000002</v>
      </c>
      <c r="T2">
        <v>53.852832794000001</v>
      </c>
      <c r="U2">
        <v>54.984390259000001</v>
      </c>
      <c r="V2">
        <v>59.906524658000002</v>
      </c>
      <c r="W2">
        <v>42.827831267999997</v>
      </c>
      <c r="X2">
        <v>62.12203598</v>
      </c>
      <c r="Y2">
        <v>41.259445190000001</v>
      </c>
      <c r="Z2">
        <v>0</v>
      </c>
      <c r="AA2">
        <v>0</v>
      </c>
      <c r="AB2">
        <v>6.8</v>
      </c>
      <c r="AC2">
        <v>0.2</v>
      </c>
      <c r="AD2">
        <v>63.176998138000002</v>
      </c>
      <c r="AE2">
        <v>63.788799286</v>
      </c>
      <c r="AF2">
        <v>65.167999268000003</v>
      </c>
      <c r="AG2">
        <v>80.51499939</v>
      </c>
      <c r="AH2">
        <v>80.291000366000006</v>
      </c>
      <c r="AI2">
        <v>82.624000549000002</v>
      </c>
      <c r="AJ2">
        <v>71.813003539999997</v>
      </c>
      <c r="AK2">
        <v>71.798301696999999</v>
      </c>
      <c r="AL2">
        <v>73.935997009000005</v>
      </c>
      <c r="AM2">
        <v>0</v>
      </c>
      <c r="AN2">
        <v>0</v>
      </c>
      <c r="AO2">
        <v>10.303683011</v>
      </c>
      <c r="AP2">
        <v>10.686875884000001</v>
      </c>
      <c r="AQ2">
        <v>31.073547745999999</v>
      </c>
      <c r="AR2">
        <v>1725555</v>
      </c>
      <c r="AS2">
        <v>30.530102819</v>
      </c>
      <c r="AT2">
        <v>1802267</v>
      </c>
      <c r="AU2">
        <v>31.612280376000001</v>
      </c>
      <c r="AV2">
        <v>3527824</v>
      </c>
      <c r="AW2">
        <v>10.184468130999999</v>
      </c>
      <c r="AX2">
        <v>10.544431212999999</v>
      </c>
      <c r="AY2">
        <v>10.041951677</v>
      </c>
      <c r="AZ2">
        <v>10.380973279000001</v>
      </c>
      <c r="BA2">
        <v>9.7234791569999999</v>
      </c>
      <c r="BB2">
        <v>10.017678855</v>
      </c>
      <c r="BC2">
        <v>61.734504862000001</v>
      </c>
      <c r="BD2">
        <v>3487821</v>
      </c>
      <c r="BE2">
        <v>61.709712650999997</v>
      </c>
      <c r="BF2">
        <v>3520988</v>
      </c>
      <c r="BG2">
        <v>61.759122396000002</v>
      </c>
      <c r="BH2">
        <v>7008806</v>
      </c>
      <c r="BI2">
        <v>9.0555892020000002</v>
      </c>
      <c r="BJ2">
        <v>9.2711817819999993</v>
      </c>
      <c r="BK2">
        <v>8.2426703989999996</v>
      </c>
      <c r="BL2">
        <v>8.3692953069999998</v>
      </c>
      <c r="BM2">
        <v>7.3562906019999996</v>
      </c>
      <c r="BN2">
        <v>7.3956339770000001</v>
      </c>
      <c r="BO2">
        <v>6.482490469</v>
      </c>
      <c r="BP2">
        <v>6.4655427200000002</v>
      </c>
      <c r="BQ2">
        <v>5.6293202789999999</v>
      </c>
      <c r="BR2">
        <v>5.5645332590000001</v>
      </c>
      <c r="BS2">
        <v>4.809483545</v>
      </c>
      <c r="BT2">
        <v>4.707935805</v>
      </c>
      <c r="BU2">
        <v>4.068380297</v>
      </c>
      <c r="BV2">
        <v>3.9447228380000001</v>
      </c>
      <c r="BW2">
        <v>3.4350269170000001</v>
      </c>
      <c r="BX2">
        <v>3.290663077</v>
      </c>
      <c r="BY2">
        <v>2.9069817850000002</v>
      </c>
      <c r="BZ2">
        <v>2.7319347760000001</v>
      </c>
      <c r="CA2">
        <v>7.1919473920000003</v>
      </c>
      <c r="CB2">
        <v>438604</v>
      </c>
      <c r="CC2">
        <v>7.7601845300000001</v>
      </c>
      <c r="CD2">
        <v>377907</v>
      </c>
      <c r="CE2">
        <v>6.6285972280000003</v>
      </c>
      <c r="CF2">
        <v>816512</v>
      </c>
      <c r="CG2">
        <v>2.4469836140000001</v>
      </c>
      <c r="CH2">
        <v>2.250436358</v>
      </c>
      <c r="CI2">
        <v>1.9746711729999999</v>
      </c>
      <c r="CJ2">
        <v>1.771621605</v>
      </c>
      <c r="CK2">
        <v>1.457754886</v>
      </c>
      <c r="CL2">
        <v>1.2375900280000001</v>
      </c>
      <c r="CM2">
        <v>1.8807748580000001</v>
      </c>
      <c r="CN2">
        <v>1.368949237</v>
      </c>
      <c r="CO2">
        <v>10.480145851</v>
      </c>
      <c r="CP2">
        <v>1.421899486</v>
      </c>
      <c r="CQ2">
        <v>1814087</v>
      </c>
      <c r="CR2">
        <v>23.015803639000001</v>
      </c>
      <c r="CS2">
        <v>4692891</v>
      </c>
      <c r="CT2">
        <v>41.335614405000001</v>
      </c>
      <c r="CU2">
        <v>0</v>
      </c>
      <c r="CV2">
        <v>43.5</v>
      </c>
      <c r="CW2">
        <v>5651980</v>
      </c>
      <c r="CX2">
        <v>49.783399129999999</v>
      </c>
      <c r="CY2">
        <v>5701162</v>
      </c>
      <c r="CZ2">
        <v>50.216600870000001</v>
      </c>
      <c r="DA2">
        <v>11353142</v>
      </c>
      <c r="DB2">
        <v>0.3</v>
      </c>
      <c r="DC2">
        <v>810</v>
      </c>
      <c r="DD2">
        <v>510</v>
      </c>
      <c r="DE2">
        <v>3471223</v>
      </c>
      <c r="DF2">
        <v>0</v>
      </c>
      <c r="DG2">
        <v>7881919</v>
      </c>
      <c r="DH2">
        <v>31.5</v>
      </c>
      <c r="DI2" t="s">
        <v>2030</v>
      </c>
      <c r="DJ2" t="s">
        <v>2031</v>
      </c>
      <c r="DK2">
        <v>1000</v>
      </c>
      <c r="DL2">
        <v>19000</v>
      </c>
      <c r="DM2">
        <v>1000</v>
      </c>
      <c r="DN2">
        <v>19000</v>
      </c>
      <c r="DO2">
        <v>60</v>
      </c>
      <c r="DP2">
        <v>84</v>
      </c>
      <c r="DQ2">
        <v>500</v>
      </c>
      <c r="DR2">
        <v>100</v>
      </c>
      <c r="DS2">
        <v>9200</v>
      </c>
      <c r="EC2">
        <v>0.06</v>
      </c>
      <c r="ED2">
        <v>0.05</v>
      </c>
      <c r="EE2">
        <v>0.06</v>
      </c>
      <c r="EF2">
        <v>0.14000000000000001</v>
      </c>
      <c r="EG2">
        <v>0.08</v>
      </c>
      <c r="EH2">
        <v>0.2</v>
      </c>
      <c r="EI2">
        <v>0.02</v>
      </c>
      <c r="EJ2">
        <v>0.08</v>
      </c>
      <c r="EO2">
        <v>0.1</v>
      </c>
      <c r="EP2">
        <v>0.1</v>
      </c>
      <c r="EQ2">
        <v>0.2</v>
      </c>
      <c r="ET2">
        <v>30.7</v>
      </c>
      <c r="EU2">
        <v>200</v>
      </c>
      <c r="EV2" t="s">
        <v>2030</v>
      </c>
      <c r="EW2" t="s">
        <v>2031</v>
      </c>
      <c r="EX2">
        <v>13500</v>
      </c>
      <c r="EY2" t="s">
        <v>2045</v>
      </c>
      <c r="EZ2" t="s">
        <v>2030</v>
      </c>
      <c r="FA2" t="s">
        <v>2034</v>
      </c>
      <c r="FB2" t="s">
        <v>2046</v>
      </c>
      <c r="FC2" t="s">
        <v>2035</v>
      </c>
      <c r="FD2" t="s">
        <v>2047</v>
      </c>
      <c r="FE2" t="s">
        <v>2032</v>
      </c>
      <c r="FF2" t="s">
        <v>2048</v>
      </c>
      <c r="FG2" t="s">
        <v>2048</v>
      </c>
      <c r="FH2" t="s">
        <v>2049</v>
      </c>
      <c r="FI2">
        <v>4.3</v>
      </c>
      <c r="FJ2">
        <v>88.9</v>
      </c>
      <c r="FL2">
        <v>32</v>
      </c>
      <c r="FM2">
        <v>1261</v>
      </c>
      <c r="FN2">
        <v>1266</v>
      </c>
      <c r="FO2">
        <v>2346</v>
      </c>
      <c r="FP2">
        <v>2965</v>
      </c>
      <c r="FQ2">
        <v>3803</v>
      </c>
      <c r="FR2">
        <v>5274</v>
      </c>
      <c r="FS2">
        <v>6429</v>
      </c>
      <c r="FT2">
        <v>7556</v>
      </c>
      <c r="FU2">
        <v>9895</v>
      </c>
      <c r="FV2">
        <v>11639</v>
      </c>
      <c r="GK2">
        <v>70</v>
      </c>
      <c r="GN2">
        <v>69</v>
      </c>
      <c r="GQ2">
        <v>74</v>
      </c>
      <c r="GT2">
        <v>76</v>
      </c>
      <c r="GV2">
        <v>11768762</v>
      </c>
      <c r="HL2">
        <v>1.3</v>
      </c>
      <c r="HS2">
        <v>900</v>
      </c>
      <c r="HT2">
        <v>100</v>
      </c>
      <c r="HU2">
        <v>100</v>
      </c>
      <c r="HV2">
        <v>100</v>
      </c>
      <c r="HW2">
        <v>100</v>
      </c>
      <c r="HX2">
        <v>100</v>
      </c>
      <c r="HY2">
        <v>100</v>
      </c>
      <c r="HZ2">
        <v>100</v>
      </c>
      <c r="IA2">
        <v>100</v>
      </c>
      <c r="IB2">
        <v>100</v>
      </c>
      <c r="IC2">
        <v>100</v>
      </c>
      <c r="ID2">
        <v>1300</v>
      </c>
      <c r="IE2">
        <v>1000</v>
      </c>
      <c r="IF2">
        <v>1000</v>
      </c>
      <c r="IG2">
        <v>1000</v>
      </c>
      <c r="IH2">
        <v>1000</v>
      </c>
      <c r="II2">
        <v>500</v>
      </c>
      <c r="IJ2">
        <v>500</v>
      </c>
      <c r="IK2">
        <v>500</v>
      </c>
      <c r="IL2">
        <v>500</v>
      </c>
      <c r="IM2">
        <v>200</v>
      </c>
      <c r="IN2">
        <v>-87</v>
      </c>
      <c r="IP2">
        <v>30300</v>
      </c>
      <c r="IQ2">
        <v>25.4</v>
      </c>
      <c r="IS2">
        <v>1.1000000000000001</v>
      </c>
      <c r="IY2">
        <v>22.6</v>
      </c>
      <c r="IZ2">
        <v>63.8</v>
      </c>
    </row>
    <row r="3" spans="1:262">
      <c r="A3" t="s">
        <v>2050</v>
      </c>
      <c r="B3" t="s">
        <v>2051</v>
      </c>
      <c r="C3" t="s">
        <v>2032</v>
      </c>
      <c r="D3" t="s">
        <v>2052</v>
      </c>
      <c r="E3" t="s">
        <v>2051</v>
      </c>
      <c r="F3" t="s">
        <v>2050</v>
      </c>
      <c r="G3" t="s">
        <v>2053</v>
      </c>
      <c r="H3" t="s">
        <v>2054</v>
      </c>
      <c r="I3" t="s">
        <v>2055</v>
      </c>
      <c r="J3" t="s">
        <v>2056</v>
      </c>
      <c r="K3" t="s">
        <v>2057</v>
      </c>
      <c r="L3" t="s">
        <v>2058</v>
      </c>
      <c r="M3" t="s">
        <v>2059</v>
      </c>
      <c r="N3" t="s">
        <v>2050</v>
      </c>
      <c r="O3" t="s">
        <v>2060</v>
      </c>
      <c r="P3" t="s">
        <v>2050</v>
      </c>
      <c r="Q3" t="s">
        <v>2050</v>
      </c>
      <c r="R3" t="s">
        <v>2051</v>
      </c>
      <c r="S3">
        <v>45.759227752999998</v>
      </c>
      <c r="T3">
        <v>42.474430083999998</v>
      </c>
      <c r="U3">
        <v>49.446971892999997</v>
      </c>
      <c r="V3">
        <v>49.633735657000003</v>
      </c>
      <c r="W3">
        <v>35.019565581999998</v>
      </c>
      <c r="X3">
        <v>52.890403747999997</v>
      </c>
      <c r="Y3">
        <v>34.266273499</v>
      </c>
      <c r="Z3">
        <v>0</v>
      </c>
      <c r="AA3">
        <v>0</v>
      </c>
      <c r="AB3">
        <v>7.4</v>
      </c>
      <c r="AC3">
        <v>0.2</v>
      </c>
      <c r="AD3">
        <v>57.348999022999998</v>
      </c>
      <c r="AE3">
        <v>57.012199402</v>
      </c>
      <c r="AF3">
        <v>62.852001190000003</v>
      </c>
      <c r="AG3">
        <v>80.902000427000004</v>
      </c>
      <c r="AH3">
        <v>80.486503600999995</v>
      </c>
      <c r="AI3">
        <v>85.283996582</v>
      </c>
      <c r="AJ3">
        <v>68.771003723000007</v>
      </c>
      <c r="AK3">
        <v>68.393798828000001</v>
      </c>
      <c r="AL3">
        <v>73.848999023000005</v>
      </c>
      <c r="AM3">
        <v>0</v>
      </c>
      <c r="AN3">
        <v>0</v>
      </c>
      <c r="AO3">
        <v>7.2018312489999996</v>
      </c>
      <c r="AP3">
        <v>7.8313209510000004</v>
      </c>
      <c r="AQ3">
        <v>23.077895980000001</v>
      </c>
      <c r="AR3">
        <v>5599888</v>
      </c>
      <c r="AS3">
        <v>22.147971023</v>
      </c>
      <c r="AT3">
        <v>5858050</v>
      </c>
      <c r="AU3">
        <v>24.043177936999999</v>
      </c>
      <c r="AV3">
        <v>11457872</v>
      </c>
      <c r="AW3">
        <v>7.2011946409999998</v>
      </c>
      <c r="AX3">
        <v>7.8160280469999996</v>
      </c>
      <c r="AY3">
        <v>7.7449451319999998</v>
      </c>
      <c r="AZ3">
        <v>8.3958289389999994</v>
      </c>
      <c r="BA3">
        <v>8.3489163980000001</v>
      </c>
      <c r="BB3">
        <v>9.0182874739999992</v>
      </c>
      <c r="BC3">
        <v>68.444057000000001</v>
      </c>
      <c r="BD3">
        <v>17343295</v>
      </c>
      <c r="BE3">
        <v>68.594016135000004</v>
      </c>
      <c r="BF3">
        <v>16638271</v>
      </c>
      <c r="BG3">
        <v>68.288405213000004</v>
      </c>
      <c r="BH3">
        <v>33981574</v>
      </c>
      <c r="BI3">
        <v>8.5737221689999998</v>
      </c>
      <c r="BJ3">
        <v>9.1792220029999996</v>
      </c>
      <c r="BK3">
        <v>8.3509408910000005</v>
      </c>
      <c r="BL3">
        <v>8.8254335719999997</v>
      </c>
      <c r="BM3">
        <v>7.7286068370000001</v>
      </c>
      <c r="BN3">
        <v>7.9808319640000001</v>
      </c>
      <c r="BO3">
        <v>7.309271753</v>
      </c>
      <c r="BP3">
        <v>7.2648351839999998</v>
      </c>
      <c r="BQ3">
        <v>6.733421968</v>
      </c>
      <c r="BR3">
        <v>6.3579786939999998</v>
      </c>
      <c r="BS3">
        <v>6.2390224610000002</v>
      </c>
      <c r="BT3">
        <v>5.7260580089999999</v>
      </c>
      <c r="BU3">
        <v>5.9500299639999996</v>
      </c>
      <c r="BV3">
        <v>5.5373443120000001</v>
      </c>
      <c r="BW3">
        <v>5.1762898909999997</v>
      </c>
      <c r="BX3">
        <v>4.7172146320000001</v>
      </c>
      <c r="BY3">
        <v>4.1837938030000004</v>
      </c>
      <c r="BZ3">
        <v>3.6811993709999999</v>
      </c>
      <c r="CA3">
        <v>8.47804702</v>
      </c>
      <c r="CB3">
        <v>2340794</v>
      </c>
      <c r="CC3">
        <v>9.2580128429999995</v>
      </c>
      <c r="CD3">
        <v>1868387</v>
      </c>
      <c r="CE3">
        <v>7.6684168499999998</v>
      </c>
      <c r="CF3">
        <v>4209239</v>
      </c>
      <c r="CG3">
        <v>3.2899799120000002</v>
      </c>
      <c r="CH3">
        <v>2.9058692420000001</v>
      </c>
      <c r="CI3">
        <v>2.3110819349999998</v>
      </c>
      <c r="CJ3">
        <v>1.9742946269999999</v>
      </c>
      <c r="CK3">
        <v>1.621769569</v>
      </c>
      <c r="CL3">
        <v>1.303983705</v>
      </c>
      <c r="CM3">
        <v>2.0351814269999999</v>
      </c>
      <c r="CN3">
        <v>1.4842692770000001</v>
      </c>
      <c r="CO3">
        <v>44.748702117999997</v>
      </c>
      <c r="CP3">
        <v>1.5172708909999999</v>
      </c>
      <c r="CQ3">
        <v>10574409</v>
      </c>
      <c r="CR3">
        <v>26.366668274999999</v>
      </c>
      <c r="CS3">
        <v>21794184</v>
      </c>
      <c r="CT3">
        <v>43.896800085999999</v>
      </c>
      <c r="CU3">
        <v>0</v>
      </c>
      <c r="CV3">
        <v>13.1</v>
      </c>
      <c r="CW3">
        <v>25283976</v>
      </c>
      <c r="CX3">
        <v>50.925771695000002</v>
      </c>
      <c r="CY3">
        <v>24364709</v>
      </c>
      <c r="CZ3">
        <v>49.074228304999998</v>
      </c>
      <c r="DA3">
        <v>49648685</v>
      </c>
      <c r="DB3">
        <v>0.4</v>
      </c>
      <c r="DC3">
        <v>310</v>
      </c>
      <c r="DD3">
        <v>138586</v>
      </c>
      <c r="DE3">
        <v>9543470</v>
      </c>
      <c r="DF3">
        <v>22.71</v>
      </c>
      <c r="DG3">
        <v>40105215</v>
      </c>
      <c r="DH3">
        <v>20.399999999999999</v>
      </c>
      <c r="DI3" t="s">
        <v>2050</v>
      </c>
      <c r="DJ3" t="s">
        <v>2051</v>
      </c>
      <c r="DK3">
        <v>11000</v>
      </c>
      <c r="DL3">
        <v>200000</v>
      </c>
      <c r="DM3">
        <v>12000</v>
      </c>
      <c r="DN3">
        <v>190000</v>
      </c>
      <c r="DO3">
        <v>68</v>
      </c>
      <c r="DS3">
        <v>59000</v>
      </c>
      <c r="DT3">
        <v>31.9</v>
      </c>
      <c r="DU3">
        <v>29</v>
      </c>
      <c r="DV3">
        <v>38</v>
      </c>
      <c r="DW3">
        <v>34.799999999999997</v>
      </c>
      <c r="EC3">
        <v>0.16</v>
      </c>
      <c r="ED3">
        <v>0.14000000000000001</v>
      </c>
      <c r="EE3">
        <v>0.18</v>
      </c>
      <c r="EF3">
        <v>0.4</v>
      </c>
      <c r="EG3">
        <v>0.21</v>
      </c>
      <c r="EH3">
        <v>0.59</v>
      </c>
      <c r="EI3">
        <v>7.0000000000000007E-2</v>
      </c>
      <c r="EJ3">
        <v>0.25</v>
      </c>
      <c r="EO3">
        <v>0.1</v>
      </c>
      <c r="EP3">
        <v>0.1</v>
      </c>
      <c r="EQ3">
        <v>0.5</v>
      </c>
      <c r="ET3">
        <v>24.9</v>
      </c>
      <c r="EU3">
        <v>1400</v>
      </c>
      <c r="EV3" t="s">
        <v>2050</v>
      </c>
      <c r="EW3" t="s">
        <v>2051</v>
      </c>
      <c r="EX3">
        <v>244400</v>
      </c>
      <c r="EY3" t="s">
        <v>2061</v>
      </c>
      <c r="EZ3" t="s">
        <v>2050</v>
      </c>
      <c r="FA3" t="s">
        <v>2034</v>
      </c>
      <c r="FB3" t="s">
        <v>2046</v>
      </c>
      <c r="FC3" t="s">
        <v>2035</v>
      </c>
      <c r="FD3" t="s">
        <v>2047</v>
      </c>
      <c r="FE3" t="s">
        <v>2032</v>
      </c>
      <c r="FF3" t="s">
        <v>2049</v>
      </c>
      <c r="FG3" t="s">
        <v>2049</v>
      </c>
      <c r="FH3" t="s">
        <v>2049</v>
      </c>
      <c r="FI3">
        <v>1.2</v>
      </c>
      <c r="FJ3">
        <v>98.3</v>
      </c>
      <c r="FK3">
        <v>90.6</v>
      </c>
      <c r="FL3">
        <v>72.099999999999994</v>
      </c>
      <c r="FM3">
        <v>22588</v>
      </c>
      <c r="FN3">
        <v>31270</v>
      </c>
      <c r="FO3">
        <v>37386</v>
      </c>
      <c r="FP3">
        <v>45571</v>
      </c>
      <c r="FQ3">
        <v>55319</v>
      </c>
      <c r="FR3">
        <v>66889</v>
      </c>
      <c r="FS3">
        <v>75993</v>
      </c>
      <c r="FT3">
        <v>78228</v>
      </c>
      <c r="FU3">
        <v>83677</v>
      </c>
      <c r="FV3">
        <v>89022</v>
      </c>
      <c r="FW3">
        <v>40</v>
      </c>
      <c r="FX3">
        <v>40</v>
      </c>
      <c r="FZ3">
        <v>35</v>
      </c>
      <c r="GB3">
        <v>15100</v>
      </c>
      <c r="GC3">
        <v>2.8</v>
      </c>
      <c r="GE3">
        <v>68.099999999999994</v>
      </c>
      <c r="GF3">
        <v>45</v>
      </c>
      <c r="GG3">
        <v>91</v>
      </c>
      <c r="GI3">
        <v>48</v>
      </c>
      <c r="GJ3">
        <v>92</v>
      </c>
      <c r="GL3">
        <v>53</v>
      </c>
      <c r="GM3">
        <v>82</v>
      </c>
      <c r="GN3">
        <v>71</v>
      </c>
      <c r="GO3">
        <v>57</v>
      </c>
      <c r="GP3">
        <v>77</v>
      </c>
      <c r="GR3">
        <v>60</v>
      </c>
      <c r="GS3">
        <v>75</v>
      </c>
      <c r="GU3">
        <v>0.82</v>
      </c>
      <c r="GV3">
        <v>134944827</v>
      </c>
      <c r="GW3">
        <v>119528046</v>
      </c>
      <c r="HD3">
        <v>1.6</v>
      </c>
      <c r="HE3">
        <v>969789</v>
      </c>
      <c r="HF3">
        <v>15100</v>
      </c>
      <c r="HH3">
        <v>22</v>
      </c>
      <c r="HK3">
        <v>89.2</v>
      </c>
      <c r="HS3">
        <v>5900</v>
      </c>
      <c r="HT3">
        <v>2100</v>
      </c>
      <c r="HU3">
        <v>3500</v>
      </c>
      <c r="HV3">
        <v>5100</v>
      </c>
      <c r="HW3">
        <v>5700</v>
      </c>
      <c r="HX3">
        <v>6300</v>
      </c>
      <c r="HY3">
        <v>6900</v>
      </c>
      <c r="HZ3">
        <v>7500</v>
      </c>
      <c r="IA3">
        <v>7900</v>
      </c>
      <c r="IB3">
        <v>7700</v>
      </c>
      <c r="IC3">
        <v>7600</v>
      </c>
      <c r="ID3">
        <v>7400</v>
      </c>
      <c r="IE3">
        <v>6200</v>
      </c>
      <c r="IF3">
        <v>4800</v>
      </c>
      <c r="IG3">
        <v>4400</v>
      </c>
      <c r="IH3">
        <v>4100</v>
      </c>
      <c r="II3">
        <v>3700</v>
      </c>
      <c r="IJ3">
        <v>3300</v>
      </c>
      <c r="IK3">
        <v>3300</v>
      </c>
      <c r="IL3">
        <v>3700</v>
      </c>
      <c r="IM3">
        <v>4100</v>
      </c>
      <c r="IN3">
        <v>-45</v>
      </c>
      <c r="IO3">
        <v>33</v>
      </c>
      <c r="IP3">
        <v>300000</v>
      </c>
      <c r="IQ3">
        <v>17</v>
      </c>
      <c r="IR3">
        <v>91.8</v>
      </c>
      <c r="IS3">
        <v>0.7</v>
      </c>
      <c r="IT3">
        <v>120000</v>
      </c>
      <c r="IX3">
        <v>78.599999999999994</v>
      </c>
      <c r="IY3">
        <v>21.4</v>
      </c>
      <c r="IZ3">
        <v>38.4</v>
      </c>
    </row>
    <row r="4" spans="1:262">
      <c r="A4" t="s">
        <v>2062</v>
      </c>
      <c r="B4" t="s">
        <v>2063</v>
      </c>
      <c r="C4" t="s">
        <v>2032</v>
      </c>
      <c r="D4" t="s">
        <v>2064</v>
      </c>
      <c r="E4" t="s">
        <v>2063</v>
      </c>
      <c r="F4" t="s">
        <v>2062</v>
      </c>
      <c r="G4" t="s">
        <v>2065</v>
      </c>
      <c r="H4" t="s">
        <v>2066</v>
      </c>
      <c r="I4" t="s">
        <v>2067</v>
      </c>
      <c r="J4" t="s">
        <v>2068</v>
      </c>
      <c r="K4" t="s">
        <v>2069</v>
      </c>
      <c r="L4" t="s">
        <v>2070</v>
      </c>
      <c r="M4" t="s">
        <v>2071</v>
      </c>
      <c r="N4" t="s">
        <v>2062</v>
      </c>
      <c r="O4" t="s">
        <v>2072</v>
      </c>
      <c r="P4" t="s">
        <v>2062</v>
      </c>
      <c r="Q4" t="s">
        <v>2062</v>
      </c>
      <c r="R4" t="s">
        <v>2063</v>
      </c>
      <c r="S4">
        <v>51.246017455999997</v>
      </c>
      <c r="T4">
        <v>42.606338501000003</v>
      </c>
      <c r="U4">
        <v>60.236064911</v>
      </c>
      <c r="V4">
        <v>57.254283905000001</v>
      </c>
      <c r="W4">
        <v>33.395080565999997</v>
      </c>
      <c r="X4">
        <v>63.132305144999997</v>
      </c>
      <c r="Y4">
        <v>35.004234314000001</v>
      </c>
      <c r="Z4">
        <v>0</v>
      </c>
      <c r="AA4">
        <v>0</v>
      </c>
      <c r="AB4">
        <v>5.5</v>
      </c>
      <c r="AC4">
        <v>0.2</v>
      </c>
      <c r="AD4">
        <v>55.212001801</v>
      </c>
      <c r="AE4">
        <v>54.527099608999997</v>
      </c>
      <c r="AF4">
        <v>58.333999634000001</v>
      </c>
      <c r="AG4">
        <v>81.066001892000003</v>
      </c>
      <c r="AH4">
        <v>78.348503113000007</v>
      </c>
      <c r="AI4">
        <v>83.943000792999996</v>
      </c>
      <c r="AJ4">
        <v>68.038002014</v>
      </c>
      <c r="AK4">
        <v>66.179100036999998</v>
      </c>
      <c r="AL4">
        <v>71.135002135999997</v>
      </c>
      <c r="AM4">
        <v>0</v>
      </c>
      <c r="AN4">
        <v>0</v>
      </c>
      <c r="AO4">
        <v>9.4662968169999999</v>
      </c>
      <c r="AP4">
        <v>9.8890302999999999</v>
      </c>
      <c r="AQ4">
        <v>28.028592002</v>
      </c>
      <c r="AR4">
        <v>2342024</v>
      </c>
      <c r="AS4">
        <v>27.43328842</v>
      </c>
      <c r="AT4">
        <v>2446480</v>
      </c>
      <c r="AU4">
        <v>28.623181539000001</v>
      </c>
      <c r="AV4">
        <v>4788505</v>
      </c>
      <c r="AW4">
        <v>9.0715871470000007</v>
      </c>
      <c r="AX4">
        <v>9.4674535439999996</v>
      </c>
      <c r="AY4">
        <v>8.8954044559999996</v>
      </c>
      <c r="AZ4">
        <v>9.2666976939999994</v>
      </c>
      <c r="BA4">
        <v>8.9800930309999991</v>
      </c>
      <c r="BB4">
        <v>9.321393982</v>
      </c>
      <c r="BC4">
        <v>64.814118270999998</v>
      </c>
      <c r="BD4">
        <v>5538178</v>
      </c>
      <c r="BE4">
        <v>64.871436768999999</v>
      </c>
      <c r="BF4">
        <v>5534899</v>
      </c>
      <c r="BG4">
        <v>64.756894599000006</v>
      </c>
      <c r="BH4">
        <v>11073075</v>
      </c>
      <c r="BI4">
        <v>8.8111024259999997</v>
      </c>
      <c r="BJ4">
        <v>9.0809760110000006</v>
      </c>
      <c r="BK4">
        <v>8.2548870749999992</v>
      </c>
      <c r="BL4">
        <v>8.3994310179999996</v>
      </c>
      <c r="BM4">
        <v>7.641826129</v>
      </c>
      <c r="BN4">
        <v>7.6926847839999999</v>
      </c>
      <c r="BO4">
        <v>6.9011466459999999</v>
      </c>
      <c r="BP4">
        <v>6.8656535160000001</v>
      </c>
      <c r="BQ4">
        <v>6.2497122870000004</v>
      </c>
      <c r="BR4">
        <v>6.1237378610000004</v>
      </c>
      <c r="BS4">
        <v>5.6245747269999997</v>
      </c>
      <c r="BT4">
        <v>5.4577886229999999</v>
      </c>
      <c r="BU4">
        <v>4.8697921940000004</v>
      </c>
      <c r="BV4">
        <v>4.6904962299999999</v>
      </c>
      <c r="BW4">
        <v>4.0999929599999998</v>
      </c>
      <c r="BX4">
        <v>3.9036418720000001</v>
      </c>
      <c r="BY4">
        <v>3.4383092930000001</v>
      </c>
      <c r="BZ4">
        <v>3.2210907010000001</v>
      </c>
      <c r="CA4">
        <v>7.1572897270000002</v>
      </c>
      <c r="CB4">
        <v>656958</v>
      </c>
      <c r="CC4">
        <v>7.695274811</v>
      </c>
      <c r="CD4">
        <v>565818</v>
      </c>
      <c r="CE4">
        <v>6.6199238630000004</v>
      </c>
      <c r="CF4">
        <v>1222777</v>
      </c>
      <c r="CG4">
        <v>2.6519471750000001</v>
      </c>
      <c r="CH4">
        <v>2.4380270589999999</v>
      </c>
      <c r="CI4">
        <v>1.8661707329999999</v>
      </c>
      <c r="CJ4">
        <v>1.663539326</v>
      </c>
      <c r="CK4">
        <v>1.4137135279999999</v>
      </c>
      <c r="CL4">
        <v>1.206512356</v>
      </c>
      <c r="CM4">
        <v>1.763443374</v>
      </c>
      <c r="CN4">
        <v>1.311845122</v>
      </c>
      <c r="CO4">
        <v>68.788681752000002</v>
      </c>
      <c r="CP4">
        <v>1.765611201</v>
      </c>
      <c r="CQ4">
        <v>2898796</v>
      </c>
      <c r="CR4">
        <v>26.586148715</v>
      </c>
      <c r="CS4">
        <v>4721193</v>
      </c>
      <c r="CT4">
        <v>27.634595787999999</v>
      </c>
      <c r="CU4">
        <v>0</v>
      </c>
      <c r="CV4">
        <v>36</v>
      </c>
      <c r="CW4">
        <v>8537160</v>
      </c>
      <c r="CX4">
        <v>49.970625177999999</v>
      </c>
      <c r="CY4">
        <v>8547197</v>
      </c>
      <c r="CZ4">
        <v>50.029374822000001</v>
      </c>
      <c r="DA4">
        <v>17084357</v>
      </c>
      <c r="DB4">
        <v>0.4</v>
      </c>
      <c r="DC4">
        <v>101564</v>
      </c>
      <c r="DD4">
        <v>1431</v>
      </c>
      <c r="DE4">
        <v>6180950</v>
      </c>
      <c r="DF4">
        <v>59.39</v>
      </c>
      <c r="DG4">
        <v>10903407</v>
      </c>
      <c r="DH4">
        <v>30</v>
      </c>
      <c r="DI4" t="s">
        <v>2062</v>
      </c>
      <c r="DJ4" t="s">
        <v>2063</v>
      </c>
      <c r="DK4">
        <v>2200</v>
      </c>
      <c r="DL4">
        <v>47000</v>
      </c>
      <c r="DM4">
        <v>2400</v>
      </c>
      <c r="DN4">
        <v>46000</v>
      </c>
      <c r="DO4">
        <v>65</v>
      </c>
      <c r="DP4">
        <v>88</v>
      </c>
      <c r="DQ4">
        <v>1000</v>
      </c>
      <c r="DR4">
        <v>100</v>
      </c>
      <c r="DS4">
        <v>18000</v>
      </c>
      <c r="EC4">
        <v>0.1</v>
      </c>
      <c r="ED4">
        <v>0.1</v>
      </c>
      <c r="EE4">
        <v>0.1</v>
      </c>
      <c r="EF4">
        <v>0.24</v>
      </c>
      <c r="EG4">
        <v>0.15</v>
      </c>
      <c r="EH4">
        <v>0.34</v>
      </c>
      <c r="EI4">
        <v>0.04</v>
      </c>
      <c r="EJ4">
        <v>0.14000000000000001</v>
      </c>
      <c r="EO4">
        <v>0.1</v>
      </c>
      <c r="EP4">
        <v>0.1</v>
      </c>
      <c r="EQ4">
        <v>0.4</v>
      </c>
      <c r="ET4">
        <v>30.8</v>
      </c>
      <c r="EU4">
        <v>500</v>
      </c>
      <c r="EV4" t="s">
        <v>2062</v>
      </c>
      <c r="EW4" t="s">
        <v>2063</v>
      </c>
      <c r="EX4">
        <v>34400</v>
      </c>
      <c r="EY4" t="s">
        <v>2073</v>
      </c>
      <c r="EZ4" t="s">
        <v>2062</v>
      </c>
      <c r="FA4" t="s">
        <v>2034</v>
      </c>
      <c r="FB4" t="s">
        <v>2046</v>
      </c>
      <c r="FC4" t="s">
        <v>2035</v>
      </c>
      <c r="FD4" t="s">
        <v>2047</v>
      </c>
      <c r="FE4" t="s">
        <v>2032</v>
      </c>
      <c r="FF4" t="s">
        <v>2049</v>
      </c>
      <c r="FG4" t="s">
        <v>2048</v>
      </c>
      <c r="FH4" t="s">
        <v>2049</v>
      </c>
      <c r="FJ4">
        <v>69.7</v>
      </c>
      <c r="FM4">
        <v>7168</v>
      </c>
      <c r="FN4">
        <v>8947</v>
      </c>
      <c r="FO4">
        <v>9396</v>
      </c>
      <c r="FP4">
        <v>10234</v>
      </c>
      <c r="FQ4">
        <v>12624</v>
      </c>
      <c r="FR4">
        <v>15491</v>
      </c>
      <c r="FS4">
        <v>18275</v>
      </c>
      <c r="FT4">
        <v>21526</v>
      </c>
      <c r="FU4">
        <v>25148</v>
      </c>
      <c r="FV4">
        <v>30812</v>
      </c>
      <c r="FY4">
        <v>33.5</v>
      </c>
      <c r="FZ4">
        <v>37.299999999999997</v>
      </c>
      <c r="GA4">
        <v>29.27</v>
      </c>
      <c r="GI4">
        <v>54</v>
      </c>
      <c r="GJ4">
        <v>80</v>
      </c>
      <c r="GL4">
        <v>65</v>
      </c>
      <c r="GM4">
        <v>76</v>
      </c>
      <c r="GO4">
        <v>73</v>
      </c>
      <c r="GP4">
        <v>75</v>
      </c>
      <c r="GQ4">
        <v>89</v>
      </c>
      <c r="GR4">
        <v>80</v>
      </c>
      <c r="GS4">
        <v>82</v>
      </c>
      <c r="GT4">
        <v>75</v>
      </c>
      <c r="GX4">
        <v>13230522</v>
      </c>
      <c r="HA4">
        <v>24904746</v>
      </c>
      <c r="HB4">
        <v>15614260</v>
      </c>
      <c r="HC4">
        <v>15959367</v>
      </c>
      <c r="HD4">
        <v>0.32900000000000001</v>
      </c>
      <c r="HE4">
        <v>1312130</v>
      </c>
      <c r="HS4">
        <v>12200</v>
      </c>
      <c r="HT4">
        <v>1200</v>
      </c>
      <c r="HU4">
        <v>1300</v>
      </c>
      <c r="HV4">
        <v>1500</v>
      </c>
      <c r="HW4">
        <v>1400</v>
      </c>
      <c r="HX4">
        <v>1200</v>
      </c>
      <c r="HY4">
        <v>1400</v>
      </c>
      <c r="HZ4">
        <v>1700</v>
      </c>
      <c r="IA4">
        <v>1900</v>
      </c>
      <c r="IB4">
        <v>2000</v>
      </c>
      <c r="IC4">
        <v>2100</v>
      </c>
      <c r="ID4">
        <v>1100</v>
      </c>
      <c r="IE4">
        <v>1100</v>
      </c>
      <c r="IF4">
        <v>1000</v>
      </c>
      <c r="IG4">
        <v>1100</v>
      </c>
      <c r="IH4">
        <v>1300</v>
      </c>
      <c r="II4">
        <v>1200</v>
      </c>
      <c r="IJ4">
        <v>1000</v>
      </c>
      <c r="IK4">
        <v>1000</v>
      </c>
      <c r="IL4">
        <v>1000</v>
      </c>
      <c r="IM4">
        <v>1000</v>
      </c>
      <c r="IN4">
        <v>-46</v>
      </c>
      <c r="IO4">
        <v>56.3</v>
      </c>
      <c r="IP4">
        <v>47400</v>
      </c>
      <c r="IQ4">
        <v>16.5</v>
      </c>
      <c r="IR4">
        <v>89.7</v>
      </c>
      <c r="IS4">
        <v>1.3</v>
      </c>
      <c r="IY4">
        <v>34.799999999999997</v>
      </c>
      <c r="IZ4">
        <v>60.4</v>
      </c>
    </row>
    <row r="5" spans="1:262">
      <c r="A5" t="s">
        <v>2074</v>
      </c>
      <c r="B5" t="s">
        <v>2075</v>
      </c>
      <c r="C5" t="s">
        <v>2032</v>
      </c>
      <c r="D5" t="s">
        <v>2076</v>
      </c>
      <c r="Q5" t="s">
        <v>2074</v>
      </c>
      <c r="R5" t="s">
        <v>2075</v>
      </c>
      <c r="S5">
        <v>48.646862030000001</v>
      </c>
      <c r="T5">
        <v>46.049449920999997</v>
      </c>
      <c r="U5">
        <v>51.224411011000001</v>
      </c>
      <c r="V5">
        <v>54.640853882000002</v>
      </c>
      <c r="W5">
        <v>38.295951842999997</v>
      </c>
      <c r="X5">
        <v>55.540309905999997</v>
      </c>
      <c r="Y5">
        <v>33.289211272999999</v>
      </c>
      <c r="Z5">
        <v>0</v>
      </c>
      <c r="AA5">
        <v>0</v>
      </c>
      <c r="AB5">
        <v>9.6</v>
      </c>
      <c r="AC5">
        <v>0.3</v>
      </c>
      <c r="AD5">
        <v>59.220001220999997</v>
      </c>
      <c r="AE5">
        <v>59.461601256999998</v>
      </c>
      <c r="AF5">
        <v>63.168998717999997</v>
      </c>
      <c r="AG5">
        <v>84.606002808</v>
      </c>
      <c r="AH5">
        <v>84.431098938000005</v>
      </c>
      <c r="AI5">
        <v>87.716003418</v>
      </c>
      <c r="AJ5">
        <v>72.094001770000006</v>
      </c>
      <c r="AK5">
        <v>71.867996215999995</v>
      </c>
      <c r="AL5">
        <v>75.690002441000004</v>
      </c>
      <c r="AM5">
        <v>0</v>
      </c>
      <c r="AN5">
        <v>0</v>
      </c>
      <c r="AO5">
        <v>9.8929810299999996</v>
      </c>
      <c r="AP5">
        <v>10.018294912</v>
      </c>
      <c r="AQ5">
        <v>29.440505596000001</v>
      </c>
      <c r="AR5">
        <v>1001042</v>
      </c>
      <c r="AS5">
        <v>29.278623699000001</v>
      </c>
      <c r="AT5">
        <v>1046861</v>
      </c>
      <c r="AU5">
        <v>29.597017174000001</v>
      </c>
      <c r="AV5">
        <v>2047902</v>
      </c>
      <c r="AW5">
        <v>9.792016426</v>
      </c>
      <c r="AX5">
        <v>9.8878471860000001</v>
      </c>
      <c r="AY5">
        <v>9.5936262439999993</v>
      </c>
      <c r="AZ5">
        <v>9.6908750769999994</v>
      </c>
      <c r="BA5">
        <v>9.5830384150000008</v>
      </c>
      <c r="BB5">
        <v>9.6954268940000006</v>
      </c>
      <c r="BC5">
        <v>64.129279393999994</v>
      </c>
      <c r="BD5">
        <v>2184639</v>
      </c>
      <c r="BE5">
        <v>63.896613649999999</v>
      </c>
      <c r="BF5">
        <v>2276239</v>
      </c>
      <c r="BG5">
        <v>64.354155116000001</v>
      </c>
      <c r="BH5">
        <v>4460878</v>
      </c>
      <c r="BI5">
        <v>9.6596393119999995</v>
      </c>
      <c r="BJ5">
        <v>9.7637606940000001</v>
      </c>
      <c r="BK5">
        <v>9.0630648550000004</v>
      </c>
      <c r="BL5">
        <v>9.1393984079999999</v>
      </c>
      <c r="BM5">
        <v>8.219431299</v>
      </c>
      <c r="BN5">
        <v>8.2971708900000003</v>
      </c>
      <c r="BO5">
        <v>6.8355552179999997</v>
      </c>
      <c r="BP5">
        <v>6.9406445879999996</v>
      </c>
      <c r="BQ5">
        <v>5.3101766000000001</v>
      </c>
      <c r="BR5">
        <v>5.402808952</v>
      </c>
      <c r="BS5">
        <v>4.4569789000000002</v>
      </c>
      <c r="BT5">
        <v>4.4664351550000001</v>
      </c>
      <c r="BU5">
        <v>4.1162672340000004</v>
      </c>
      <c r="BV5">
        <v>4.0687872860000001</v>
      </c>
      <c r="BW5">
        <v>3.5859398310000001</v>
      </c>
      <c r="BX5">
        <v>3.5491450640000002</v>
      </c>
      <c r="BY5">
        <v>3.0665219860000001</v>
      </c>
      <c r="BZ5">
        <v>3.0305771849999998</v>
      </c>
      <c r="CA5">
        <v>6.4302150090000003</v>
      </c>
      <c r="CB5">
        <v>233340</v>
      </c>
      <c r="CC5">
        <v>6.8247626510000003</v>
      </c>
      <c r="CD5">
        <v>213950</v>
      </c>
      <c r="CE5">
        <v>6.0488277090000002</v>
      </c>
      <c r="CF5">
        <v>447290</v>
      </c>
      <c r="CG5">
        <v>2.4437411889999998</v>
      </c>
      <c r="CH5">
        <v>2.3722034949999999</v>
      </c>
      <c r="CI5">
        <v>1.7329527170000001</v>
      </c>
      <c r="CJ5">
        <v>1.600062651</v>
      </c>
      <c r="CK5">
        <v>1.2397119640000001</v>
      </c>
      <c r="CL5">
        <v>1.0578309770000001</v>
      </c>
      <c r="CM5">
        <v>1.4083567809999999</v>
      </c>
      <c r="CN5">
        <v>1.018730586</v>
      </c>
      <c r="CO5">
        <v>17.508358922999999</v>
      </c>
      <c r="CP5">
        <v>1.2878445169999999</v>
      </c>
      <c r="CQ5">
        <v>3222199</v>
      </c>
      <c r="CR5">
        <v>75.216555209999996</v>
      </c>
      <c r="CS5">
        <v>3222199</v>
      </c>
      <c r="CT5">
        <v>46.322112007999998</v>
      </c>
      <c r="CU5">
        <v>0</v>
      </c>
      <c r="CV5">
        <v>0</v>
      </c>
      <c r="CW5">
        <v>3419021</v>
      </c>
      <c r="CX5">
        <v>49.151611348000003</v>
      </c>
      <c r="CY5">
        <v>3537050</v>
      </c>
      <c r="CZ5">
        <v>50.848388651999997</v>
      </c>
      <c r="DA5">
        <v>6956071</v>
      </c>
      <c r="DB5">
        <v>0.5</v>
      </c>
      <c r="DC5">
        <v>266</v>
      </c>
      <c r="DD5">
        <v>76</v>
      </c>
      <c r="DE5">
        <v>2672175</v>
      </c>
      <c r="DF5">
        <v>20.53</v>
      </c>
      <c r="DG5">
        <v>4283896</v>
      </c>
      <c r="DH5">
        <v>31</v>
      </c>
      <c r="DI5" t="s">
        <v>2074</v>
      </c>
      <c r="DJ5" t="s">
        <v>2075</v>
      </c>
      <c r="DK5">
        <v>1000</v>
      </c>
      <c r="DL5">
        <v>22000</v>
      </c>
      <c r="DM5">
        <v>1100</v>
      </c>
      <c r="DN5">
        <v>21000</v>
      </c>
      <c r="DO5">
        <v>44</v>
      </c>
      <c r="DP5">
        <v>94</v>
      </c>
      <c r="DQ5">
        <v>500</v>
      </c>
      <c r="DR5">
        <v>100</v>
      </c>
      <c r="DS5">
        <v>15000</v>
      </c>
      <c r="DT5">
        <v>27.5</v>
      </c>
      <c r="EC5">
        <v>0.3</v>
      </c>
      <c r="ED5">
        <v>0.22</v>
      </c>
      <c r="EE5">
        <v>0.38</v>
      </c>
      <c r="EF5">
        <v>0.28000000000000003</v>
      </c>
      <c r="EG5">
        <v>0.16</v>
      </c>
      <c r="EH5">
        <v>0.39</v>
      </c>
      <c r="EI5">
        <v>0.02</v>
      </c>
      <c r="EJ5">
        <v>0.16</v>
      </c>
      <c r="EO5">
        <v>0.1</v>
      </c>
      <c r="EP5">
        <v>0.2</v>
      </c>
      <c r="EQ5">
        <v>0.5</v>
      </c>
      <c r="ET5">
        <v>31</v>
      </c>
      <c r="EU5">
        <v>500</v>
      </c>
      <c r="EV5" t="s">
        <v>2074</v>
      </c>
      <c r="EW5" t="s">
        <v>2075</v>
      </c>
      <c r="EX5">
        <v>9122</v>
      </c>
      <c r="EY5" t="s">
        <v>2077</v>
      </c>
      <c r="EZ5" t="s">
        <v>2074</v>
      </c>
      <c r="FA5" t="s">
        <v>2034</v>
      </c>
      <c r="FB5" t="s">
        <v>2046</v>
      </c>
      <c r="FC5" t="s">
        <v>2035</v>
      </c>
      <c r="FD5" t="s">
        <v>2047</v>
      </c>
      <c r="FE5" t="s">
        <v>2032</v>
      </c>
      <c r="FF5" t="s">
        <v>2048</v>
      </c>
      <c r="FG5" t="s">
        <v>2049</v>
      </c>
      <c r="FH5" t="s">
        <v>2049</v>
      </c>
      <c r="FI5">
        <v>1.3</v>
      </c>
      <c r="FJ5">
        <v>96</v>
      </c>
      <c r="FK5">
        <v>78.8</v>
      </c>
      <c r="FM5">
        <v>2955</v>
      </c>
      <c r="FN5">
        <v>3119</v>
      </c>
      <c r="FO5">
        <v>3578</v>
      </c>
      <c r="FP5">
        <v>4227</v>
      </c>
      <c r="FQ5">
        <v>4894</v>
      </c>
      <c r="FR5">
        <v>5499</v>
      </c>
      <c r="FS5">
        <v>6496</v>
      </c>
      <c r="FT5">
        <v>7833</v>
      </c>
      <c r="FU5">
        <v>8549</v>
      </c>
      <c r="FV5">
        <v>9480</v>
      </c>
      <c r="FW5">
        <v>39</v>
      </c>
      <c r="FX5">
        <v>40</v>
      </c>
      <c r="FY5">
        <v>34.799999999999997</v>
      </c>
      <c r="FZ5">
        <v>35.799999999999997</v>
      </c>
      <c r="GA5">
        <v>37.4</v>
      </c>
      <c r="GU5">
        <v>21</v>
      </c>
      <c r="GV5">
        <v>13657173</v>
      </c>
      <c r="GW5">
        <v>14941352</v>
      </c>
      <c r="HB5">
        <v>2198377</v>
      </c>
      <c r="HC5">
        <v>3849267</v>
      </c>
      <c r="HD5">
        <v>0.5</v>
      </c>
      <c r="HE5">
        <v>318845</v>
      </c>
      <c r="HK5">
        <v>26.1</v>
      </c>
      <c r="HL5">
        <v>1.5</v>
      </c>
      <c r="HM5">
        <v>16.600000000000001</v>
      </c>
      <c r="HQ5">
        <v>0.2</v>
      </c>
      <c r="HS5">
        <v>700</v>
      </c>
      <c r="HT5">
        <v>1000</v>
      </c>
      <c r="HU5">
        <v>1000</v>
      </c>
      <c r="HV5">
        <v>1000</v>
      </c>
      <c r="HW5">
        <v>1000</v>
      </c>
      <c r="HX5">
        <v>1000</v>
      </c>
      <c r="HY5">
        <v>1000</v>
      </c>
      <c r="HZ5">
        <v>1000</v>
      </c>
      <c r="IA5">
        <v>500</v>
      </c>
      <c r="IB5">
        <v>1000</v>
      </c>
      <c r="IC5">
        <v>1000</v>
      </c>
      <c r="ID5">
        <v>1000</v>
      </c>
      <c r="IE5">
        <v>1000</v>
      </c>
      <c r="IF5">
        <v>1000</v>
      </c>
      <c r="IG5">
        <v>1000</v>
      </c>
      <c r="IH5">
        <v>1000</v>
      </c>
      <c r="II5">
        <v>1000</v>
      </c>
      <c r="IJ5">
        <v>1000</v>
      </c>
      <c r="IK5">
        <v>1000</v>
      </c>
      <c r="IL5">
        <v>1000</v>
      </c>
      <c r="IM5">
        <v>1000</v>
      </c>
      <c r="IN5">
        <v>-27</v>
      </c>
      <c r="IO5">
        <v>80.3</v>
      </c>
      <c r="IP5">
        <v>29524</v>
      </c>
      <c r="IQ5">
        <v>20.7</v>
      </c>
      <c r="IU5">
        <v>3543</v>
      </c>
      <c r="IY5">
        <v>23</v>
      </c>
      <c r="IZ5">
        <v>86.9</v>
      </c>
    </row>
    <row r="6" spans="1:262">
      <c r="A6" t="s">
        <v>2078</v>
      </c>
      <c r="B6" t="s">
        <v>2079</v>
      </c>
      <c r="C6" t="s">
        <v>2032</v>
      </c>
      <c r="D6" t="s">
        <v>2080</v>
      </c>
      <c r="E6" t="s">
        <v>2079</v>
      </c>
      <c r="F6" t="s">
        <v>2078</v>
      </c>
      <c r="G6" t="s">
        <v>2081</v>
      </c>
      <c r="H6" t="s">
        <v>2082</v>
      </c>
      <c r="I6" t="s">
        <v>2083</v>
      </c>
      <c r="J6" t="s">
        <v>2084</v>
      </c>
      <c r="K6" t="s">
        <v>2085</v>
      </c>
      <c r="L6" t="s">
        <v>2086</v>
      </c>
      <c r="M6" t="s">
        <v>2087</v>
      </c>
      <c r="N6" t="s">
        <v>2078</v>
      </c>
      <c r="O6" t="s">
        <v>2088</v>
      </c>
      <c r="P6" t="s">
        <v>2078</v>
      </c>
      <c r="Q6" t="s">
        <v>2078</v>
      </c>
      <c r="R6" t="s">
        <v>2079</v>
      </c>
      <c r="S6">
        <v>42.603179932000003</v>
      </c>
      <c r="T6">
        <v>34.435214995999999</v>
      </c>
      <c r="U6">
        <v>50.972984314000001</v>
      </c>
      <c r="V6">
        <v>47.051639557000001</v>
      </c>
      <c r="W6">
        <v>27.024745940999999</v>
      </c>
      <c r="X6">
        <v>52.981674194</v>
      </c>
      <c r="Y6">
        <v>29.371109009000001</v>
      </c>
      <c r="Z6">
        <v>0</v>
      </c>
      <c r="AA6">
        <v>0</v>
      </c>
      <c r="AB6">
        <v>6.6</v>
      </c>
      <c r="AC6">
        <v>0.2</v>
      </c>
      <c r="AD6">
        <v>70.280998229999994</v>
      </c>
      <c r="AE6">
        <v>62.226699828999998</v>
      </c>
      <c r="AF6">
        <v>74.050003051999994</v>
      </c>
      <c r="AG6">
        <v>85.142997742000006</v>
      </c>
      <c r="AH6">
        <v>78.471801757999998</v>
      </c>
      <c r="AI6">
        <v>88.186996460000003</v>
      </c>
      <c r="AJ6">
        <v>77.633003235000004</v>
      </c>
      <c r="AK6">
        <v>70.029403686999999</v>
      </c>
      <c r="AL6">
        <v>81.089996338000006</v>
      </c>
      <c r="AM6">
        <v>0</v>
      </c>
      <c r="AN6">
        <v>0</v>
      </c>
      <c r="AO6">
        <v>8.3652110539999995</v>
      </c>
      <c r="AP6">
        <v>8.8728749600000008</v>
      </c>
      <c r="AQ6">
        <v>25.790602845999999</v>
      </c>
      <c r="AR6">
        <v>4092071</v>
      </c>
      <c r="AS6">
        <v>25.412369297000001</v>
      </c>
      <c r="AT6">
        <v>4158102</v>
      </c>
      <c r="AU6">
        <v>26.173670908999998</v>
      </c>
      <c r="AV6">
        <v>8250222</v>
      </c>
      <c r="AW6">
        <v>8.5651653719999992</v>
      </c>
      <c r="AX6">
        <v>8.7465482669999997</v>
      </c>
      <c r="AY6">
        <v>8.4819928709999992</v>
      </c>
      <c r="AZ6">
        <v>8.5542476809999997</v>
      </c>
      <c r="BA6">
        <v>8.1727958540000003</v>
      </c>
      <c r="BB6">
        <v>7.9451363590000001</v>
      </c>
      <c r="BC6">
        <v>66.121004361999994</v>
      </c>
      <c r="BD6">
        <v>10630424</v>
      </c>
      <c r="BE6">
        <v>66.016516010999993</v>
      </c>
      <c r="BF6">
        <v>10521175</v>
      </c>
      <c r="BG6">
        <v>66.226798744999996</v>
      </c>
      <c r="BH6">
        <v>21151617</v>
      </c>
      <c r="BI6">
        <v>8.6211871089999992</v>
      </c>
      <c r="BJ6">
        <v>8.3205662740000008</v>
      </c>
      <c r="BK6">
        <v>8.3306702149999996</v>
      </c>
      <c r="BL6">
        <v>8.6297516259999991</v>
      </c>
      <c r="BM6">
        <v>7.73753285</v>
      </c>
      <c r="BN6">
        <v>8.1442791959999994</v>
      </c>
      <c r="BO6">
        <v>7.1983678739999997</v>
      </c>
      <c r="BP6">
        <v>7.5382459429999997</v>
      </c>
      <c r="BQ6">
        <v>6.6105153440000004</v>
      </c>
      <c r="BR6">
        <v>6.7437014629999998</v>
      </c>
      <c r="BS6">
        <v>5.9701125490000004</v>
      </c>
      <c r="BT6">
        <v>5.9566664630000004</v>
      </c>
      <c r="BU6">
        <v>5.2626960560000002</v>
      </c>
      <c r="BV6">
        <v>5.1194381780000002</v>
      </c>
      <c r="BW6">
        <v>4.4337842439999999</v>
      </c>
      <c r="BX6">
        <v>4.2964231399999999</v>
      </c>
      <c r="BY6">
        <v>3.6788539149999999</v>
      </c>
      <c r="BZ6">
        <v>3.532590103</v>
      </c>
      <c r="CA6">
        <v>8.0883927920000005</v>
      </c>
      <c r="CB6">
        <v>1380179</v>
      </c>
      <c r="CC6">
        <v>8.5711146930000002</v>
      </c>
      <c r="CD6">
        <v>1207306</v>
      </c>
      <c r="CE6">
        <v>7.5995303459999999</v>
      </c>
      <c r="CF6">
        <v>2587417</v>
      </c>
      <c r="CG6">
        <v>2.9367164890000002</v>
      </c>
      <c r="CH6">
        <v>2.7712119660000001</v>
      </c>
      <c r="CI6">
        <v>2.136079477</v>
      </c>
      <c r="CJ6">
        <v>1.95435936</v>
      </c>
      <c r="CK6">
        <v>1.598075798</v>
      </c>
      <c r="CL6">
        <v>1.4123990259999999</v>
      </c>
      <c r="CM6">
        <v>1.900242929</v>
      </c>
      <c r="CN6">
        <v>1.4615599939999999</v>
      </c>
      <c r="CO6">
        <v>24.99160625</v>
      </c>
      <c r="CP6">
        <v>1.7182465170000001</v>
      </c>
      <c r="CQ6">
        <v>10390607</v>
      </c>
      <c r="CR6">
        <v>41.692726108000002</v>
      </c>
      <c r="CS6">
        <v>10390607</v>
      </c>
      <c r="CT6">
        <v>32.481552555999997</v>
      </c>
      <c r="CU6">
        <v>0</v>
      </c>
      <c r="CV6">
        <v>34.200000000000003</v>
      </c>
      <c r="CW6">
        <v>16102673</v>
      </c>
      <c r="CX6">
        <v>50.337755494</v>
      </c>
      <c r="CY6">
        <v>15886583</v>
      </c>
      <c r="CZ6">
        <v>49.662244506</v>
      </c>
      <c r="DA6">
        <v>31989256</v>
      </c>
      <c r="DB6">
        <v>0.3</v>
      </c>
      <c r="DC6">
        <v>2529</v>
      </c>
      <c r="DD6">
        <v>2592</v>
      </c>
      <c r="DE6">
        <v>7067386</v>
      </c>
      <c r="DF6">
        <v>42.88</v>
      </c>
      <c r="DG6">
        <v>24921870</v>
      </c>
      <c r="DH6">
        <v>23.4</v>
      </c>
      <c r="DI6" t="s">
        <v>2078</v>
      </c>
      <c r="DJ6" t="s">
        <v>2079</v>
      </c>
      <c r="DK6">
        <v>3000</v>
      </c>
      <c r="DL6">
        <v>87000</v>
      </c>
      <c r="DM6">
        <v>3300</v>
      </c>
      <c r="DN6">
        <v>85000</v>
      </c>
      <c r="DO6">
        <v>77</v>
      </c>
      <c r="DP6">
        <v>82</v>
      </c>
      <c r="DQ6">
        <v>1400</v>
      </c>
      <c r="DR6">
        <v>200</v>
      </c>
      <c r="DS6">
        <v>21000</v>
      </c>
      <c r="EC6">
        <v>0.06</v>
      </c>
      <c r="ED6">
        <v>0.05</v>
      </c>
      <c r="EE6">
        <v>0.08</v>
      </c>
      <c r="EF6">
        <v>0.18</v>
      </c>
      <c r="EG6">
        <v>7.0000000000000007E-2</v>
      </c>
      <c r="EH6">
        <v>0.28000000000000003</v>
      </c>
      <c r="EI6">
        <v>0.03</v>
      </c>
      <c r="EJ6">
        <v>0.1</v>
      </c>
      <c r="EO6">
        <v>0.1</v>
      </c>
      <c r="EP6">
        <v>0.1</v>
      </c>
      <c r="EQ6">
        <v>0.3</v>
      </c>
      <c r="ET6">
        <v>23.7</v>
      </c>
      <c r="EU6">
        <v>500</v>
      </c>
      <c r="EV6" t="s">
        <v>2078</v>
      </c>
      <c r="EW6" t="s">
        <v>2079</v>
      </c>
      <c r="EX6">
        <v>67800</v>
      </c>
      <c r="EY6" t="s">
        <v>2089</v>
      </c>
      <c r="EZ6" t="s">
        <v>2078</v>
      </c>
      <c r="FA6" t="s">
        <v>2034</v>
      </c>
      <c r="FB6" t="s">
        <v>2046</v>
      </c>
      <c r="FC6" t="s">
        <v>2035</v>
      </c>
      <c r="FD6" t="s">
        <v>2047</v>
      </c>
      <c r="FE6" t="s">
        <v>2032</v>
      </c>
      <c r="FF6" t="s">
        <v>2049</v>
      </c>
      <c r="FG6" t="s">
        <v>2049</v>
      </c>
      <c r="FH6" t="s">
        <v>2049</v>
      </c>
      <c r="FI6">
        <v>2.2999999999999998</v>
      </c>
      <c r="FJ6">
        <v>90.5</v>
      </c>
      <c r="FK6">
        <v>29.4</v>
      </c>
      <c r="FM6">
        <v>20064</v>
      </c>
      <c r="FN6">
        <v>21554</v>
      </c>
      <c r="FO6">
        <v>27584</v>
      </c>
      <c r="FP6">
        <v>28391</v>
      </c>
      <c r="FQ6">
        <v>33106</v>
      </c>
      <c r="FR6">
        <v>37201</v>
      </c>
      <c r="FS6">
        <v>43638</v>
      </c>
      <c r="FT6">
        <v>49005</v>
      </c>
      <c r="FU6">
        <v>57801</v>
      </c>
      <c r="FV6">
        <v>66683</v>
      </c>
      <c r="FZ6">
        <v>14.5</v>
      </c>
      <c r="GL6">
        <v>70</v>
      </c>
      <c r="GM6">
        <v>87</v>
      </c>
      <c r="GW6">
        <v>74861272</v>
      </c>
      <c r="GX6">
        <v>78148248</v>
      </c>
      <c r="HL6">
        <v>4.7</v>
      </c>
      <c r="HO6">
        <v>544</v>
      </c>
      <c r="HQ6">
        <v>3.6</v>
      </c>
      <c r="HS6">
        <v>33900</v>
      </c>
      <c r="HT6">
        <v>2600</v>
      </c>
      <c r="HU6">
        <v>3000</v>
      </c>
      <c r="HV6">
        <v>3100</v>
      </c>
      <c r="HW6">
        <v>3200</v>
      </c>
      <c r="HX6">
        <v>3200</v>
      </c>
      <c r="HY6">
        <v>3300</v>
      </c>
      <c r="HZ6">
        <v>3300</v>
      </c>
      <c r="IA6">
        <v>3600</v>
      </c>
      <c r="IB6">
        <v>3800</v>
      </c>
      <c r="IC6">
        <v>4000</v>
      </c>
      <c r="ID6">
        <v>1400</v>
      </c>
      <c r="IE6">
        <v>1100</v>
      </c>
      <c r="IF6">
        <v>1000</v>
      </c>
      <c r="IG6">
        <v>1000</v>
      </c>
      <c r="IH6">
        <v>1000</v>
      </c>
      <c r="II6">
        <v>1000</v>
      </c>
      <c r="IJ6">
        <v>1200</v>
      </c>
      <c r="IK6">
        <v>1100</v>
      </c>
      <c r="IL6">
        <v>1000</v>
      </c>
      <c r="IM6">
        <v>1000</v>
      </c>
      <c r="IN6">
        <v>-41</v>
      </c>
      <c r="IP6">
        <v>260000</v>
      </c>
      <c r="IQ6">
        <v>10</v>
      </c>
      <c r="IR6">
        <v>81.099999999999994</v>
      </c>
      <c r="IS6">
        <v>0.5</v>
      </c>
      <c r="IT6">
        <v>82000</v>
      </c>
      <c r="IU6">
        <v>368575</v>
      </c>
      <c r="IY6">
        <v>30.6</v>
      </c>
    </row>
    <row r="7" spans="1:262">
      <c r="A7" t="s">
        <v>2090</v>
      </c>
      <c r="B7" t="s">
        <v>2091</v>
      </c>
      <c r="C7" t="s">
        <v>2032</v>
      </c>
      <c r="D7" t="s">
        <v>2092</v>
      </c>
      <c r="E7" t="s">
        <v>2091</v>
      </c>
      <c r="F7" t="s">
        <v>2090</v>
      </c>
      <c r="G7" t="s">
        <v>2093</v>
      </c>
      <c r="H7" t="s">
        <v>2094</v>
      </c>
      <c r="I7" t="s">
        <v>2095</v>
      </c>
      <c r="J7" t="s">
        <v>2096</v>
      </c>
      <c r="K7" t="s">
        <v>2097</v>
      </c>
      <c r="L7" t="s">
        <v>2098</v>
      </c>
      <c r="M7" t="s">
        <v>2099</v>
      </c>
      <c r="N7" t="s">
        <v>2090</v>
      </c>
      <c r="O7" t="s">
        <v>2100</v>
      </c>
      <c r="P7" t="s">
        <v>2090</v>
      </c>
      <c r="Q7" t="s">
        <v>2101</v>
      </c>
      <c r="R7" t="s">
        <v>2091</v>
      </c>
      <c r="S7">
        <v>73.494506835999999</v>
      </c>
      <c r="T7">
        <v>70.038009643999999</v>
      </c>
      <c r="U7">
        <v>77.305946349999999</v>
      </c>
      <c r="V7">
        <v>78.275291443</v>
      </c>
      <c r="W7">
        <v>60.184036255000002</v>
      </c>
      <c r="X7">
        <v>82.328964232999994</v>
      </c>
      <c r="Y7">
        <v>56.984062195</v>
      </c>
      <c r="Z7">
        <v>0</v>
      </c>
      <c r="AA7">
        <v>0</v>
      </c>
      <c r="AB7">
        <v>7</v>
      </c>
      <c r="AC7">
        <v>0</v>
      </c>
      <c r="AD7">
        <v>45.439998627000001</v>
      </c>
      <c r="AE7">
        <v>0</v>
      </c>
      <c r="AF7">
        <v>50.120998383</v>
      </c>
      <c r="AG7">
        <v>74.852996825999995</v>
      </c>
      <c r="AH7">
        <v>0</v>
      </c>
      <c r="AI7">
        <v>79.004997252999999</v>
      </c>
      <c r="AJ7">
        <v>59.729999542000002</v>
      </c>
      <c r="AK7">
        <v>0</v>
      </c>
      <c r="AL7">
        <v>64.301002502000003</v>
      </c>
      <c r="AM7">
        <v>0</v>
      </c>
      <c r="AN7">
        <v>0</v>
      </c>
      <c r="AO7">
        <v>8.5333944460000009</v>
      </c>
      <c r="AP7">
        <v>9.0964367070000005</v>
      </c>
      <c r="AQ7">
        <v>27.666650580999999</v>
      </c>
      <c r="AR7">
        <v>3909456</v>
      </c>
      <c r="AS7">
        <v>26.744265148</v>
      </c>
      <c r="AT7">
        <v>4077758</v>
      </c>
      <c r="AU7">
        <v>28.611278550000002</v>
      </c>
      <c r="AV7">
        <v>7987416</v>
      </c>
      <c r="AW7">
        <v>9.2455202340000007</v>
      </c>
      <c r="AX7">
        <v>9.9029089040000002</v>
      </c>
      <c r="AY7">
        <v>8.9653504680000005</v>
      </c>
      <c r="AZ7">
        <v>9.6119329390000008</v>
      </c>
      <c r="BA7">
        <v>8.3644133600000004</v>
      </c>
      <c r="BB7">
        <v>8.8708225190000007</v>
      </c>
      <c r="BC7">
        <v>65.066362799000004</v>
      </c>
      <c r="BD7">
        <v>9540719</v>
      </c>
      <c r="BE7">
        <v>65.267276378000005</v>
      </c>
      <c r="BF7">
        <v>9244111</v>
      </c>
      <c r="BG7">
        <v>64.860600809000005</v>
      </c>
      <c r="BH7">
        <v>18784786</v>
      </c>
      <c r="BI7">
        <v>7.7116524679999996</v>
      </c>
      <c r="BJ7">
        <v>7.9753430209999996</v>
      </c>
      <c r="BK7">
        <v>7.7413930300000002</v>
      </c>
      <c r="BL7">
        <v>7.8219626790000003</v>
      </c>
      <c r="BM7">
        <v>7.5917535640000002</v>
      </c>
      <c r="BN7">
        <v>7.5233292670000003</v>
      </c>
      <c r="BO7">
        <v>7.0764214159999996</v>
      </c>
      <c r="BP7">
        <v>6.9271423390000004</v>
      </c>
      <c r="BQ7">
        <v>6.5306171559999999</v>
      </c>
      <c r="BR7">
        <v>6.3667883349999999</v>
      </c>
      <c r="BS7">
        <v>5.9585865069999997</v>
      </c>
      <c r="BT7">
        <v>5.8030964699999998</v>
      </c>
      <c r="BU7">
        <v>5.538465178</v>
      </c>
      <c r="BV7">
        <v>5.3435725270000001</v>
      </c>
      <c r="BW7">
        <v>4.8378322369999998</v>
      </c>
      <c r="BX7">
        <v>4.5868386719999998</v>
      </c>
      <c r="BY7">
        <v>3.916141461</v>
      </c>
      <c r="BZ7">
        <v>3.6417049800000001</v>
      </c>
      <c r="CA7">
        <v>7.26698662</v>
      </c>
      <c r="CB7">
        <v>1167747</v>
      </c>
      <c r="CC7">
        <v>7.9884584739999998</v>
      </c>
      <c r="CD7">
        <v>930406</v>
      </c>
      <c r="CE7">
        <v>6.5281206410000001</v>
      </c>
      <c r="CF7">
        <v>2097993</v>
      </c>
      <c r="CG7">
        <v>2.891432113</v>
      </c>
      <c r="CH7">
        <v>2.6085106489999998</v>
      </c>
      <c r="CI7">
        <v>2.0697106459999999</v>
      </c>
      <c r="CJ7">
        <v>1.7765557030000001</v>
      </c>
      <c r="CK7">
        <v>1.379394604</v>
      </c>
      <c r="CL7">
        <v>1.1002040019999999</v>
      </c>
      <c r="CM7">
        <v>1.647921111</v>
      </c>
      <c r="CN7">
        <v>1.042850287</v>
      </c>
      <c r="CO7">
        <v>32.730791904999997</v>
      </c>
      <c r="CP7">
        <v>-1.7858648559999999</v>
      </c>
      <c r="CQ7">
        <v>2934560</v>
      </c>
      <c r="CR7">
        <v>11.523523568</v>
      </c>
      <c r="CS7">
        <v>9339955</v>
      </c>
      <c r="CT7">
        <v>32.351548024000003</v>
      </c>
      <c r="CU7">
        <v>0</v>
      </c>
      <c r="CV7">
        <v>0</v>
      </c>
      <c r="CW7">
        <v>14617921</v>
      </c>
      <c r="CX7">
        <v>50.633259801999998</v>
      </c>
      <c r="CY7">
        <v>14252274</v>
      </c>
      <c r="CZ7">
        <v>49.366740198000002</v>
      </c>
      <c r="DA7">
        <v>28870195</v>
      </c>
      <c r="DB7">
        <v>0</v>
      </c>
      <c r="DC7">
        <v>67289</v>
      </c>
      <c r="DD7">
        <v>21046</v>
      </c>
      <c r="DE7">
        <v>3404373</v>
      </c>
      <c r="DF7">
        <v>18.13</v>
      </c>
      <c r="DG7">
        <v>25465822</v>
      </c>
      <c r="DH7">
        <v>34.299999999999997</v>
      </c>
      <c r="DI7" t="s">
        <v>2090</v>
      </c>
      <c r="DJ7" t="s">
        <v>2091</v>
      </c>
      <c r="DK7">
        <v>4600</v>
      </c>
      <c r="DL7">
        <v>110000</v>
      </c>
      <c r="DM7">
        <v>5200</v>
      </c>
      <c r="DN7">
        <v>110000</v>
      </c>
      <c r="DO7">
        <v>40</v>
      </c>
      <c r="DP7">
        <v>17</v>
      </c>
      <c r="DQ7">
        <v>3900</v>
      </c>
      <c r="DR7">
        <v>500</v>
      </c>
      <c r="DS7">
        <v>30000</v>
      </c>
      <c r="EC7">
        <v>0.4</v>
      </c>
      <c r="ED7">
        <v>0.43</v>
      </c>
      <c r="EE7">
        <v>0.37</v>
      </c>
      <c r="EF7">
        <v>0.33</v>
      </c>
      <c r="EG7">
        <v>0.3</v>
      </c>
      <c r="EH7">
        <v>0.36</v>
      </c>
      <c r="EI7">
        <v>0.02</v>
      </c>
      <c r="EJ7">
        <v>0.19</v>
      </c>
      <c r="EO7">
        <v>0.3</v>
      </c>
      <c r="EP7">
        <v>0.2</v>
      </c>
      <c r="EQ7">
        <v>0.6</v>
      </c>
      <c r="ET7">
        <v>41.3</v>
      </c>
      <c r="EU7">
        <v>1900</v>
      </c>
      <c r="EV7" t="s">
        <v>2090</v>
      </c>
      <c r="EW7" t="s">
        <v>2091</v>
      </c>
      <c r="EZ7" t="s">
        <v>2090</v>
      </c>
      <c r="FA7" t="s">
        <v>2034</v>
      </c>
      <c r="FB7" t="s">
        <v>2046</v>
      </c>
      <c r="FC7" t="s">
        <v>2035</v>
      </c>
      <c r="FD7" t="s">
        <v>2047</v>
      </c>
      <c r="FE7" t="s">
        <v>2032</v>
      </c>
      <c r="FF7" t="s">
        <v>2049</v>
      </c>
      <c r="FG7" t="s">
        <v>2049</v>
      </c>
      <c r="FH7" t="s">
        <v>2049</v>
      </c>
      <c r="FI7">
        <v>3.7</v>
      </c>
      <c r="FJ7">
        <v>86.7</v>
      </c>
      <c r="FK7">
        <v>100</v>
      </c>
      <c r="FM7">
        <v>39255</v>
      </c>
      <c r="FN7">
        <v>41226</v>
      </c>
      <c r="FO7">
        <v>44004</v>
      </c>
      <c r="FP7">
        <v>44047</v>
      </c>
      <c r="FQ7">
        <v>44600</v>
      </c>
      <c r="FR7">
        <v>58303</v>
      </c>
      <c r="FS7">
        <v>53278</v>
      </c>
      <c r="FT7">
        <v>41007</v>
      </c>
      <c r="FU7">
        <v>28354</v>
      </c>
      <c r="FV7">
        <v>44912</v>
      </c>
      <c r="GA7">
        <v>9.8000000000000007</v>
      </c>
      <c r="GN7">
        <v>52</v>
      </c>
      <c r="GO7">
        <v>56</v>
      </c>
      <c r="GP7">
        <v>43</v>
      </c>
      <c r="GR7">
        <v>62</v>
      </c>
      <c r="GS7">
        <v>64</v>
      </c>
      <c r="GV7">
        <v>66618452</v>
      </c>
      <c r="GW7">
        <v>72603708</v>
      </c>
      <c r="GZ7">
        <v>9002384</v>
      </c>
      <c r="HA7">
        <v>369330</v>
      </c>
      <c r="HB7">
        <v>26929358</v>
      </c>
      <c r="HC7">
        <v>16341470</v>
      </c>
      <c r="HK7">
        <v>89.8</v>
      </c>
      <c r="HS7">
        <v>15000</v>
      </c>
      <c r="HT7">
        <v>3900</v>
      </c>
      <c r="HU7">
        <v>4300</v>
      </c>
      <c r="HV7">
        <v>4300</v>
      </c>
      <c r="HW7">
        <v>4200</v>
      </c>
      <c r="HX7">
        <v>3700</v>
      </c>
      <c r="HY7">
        <v>3500</v>
      </c>
      <c r="HZ7">
        <v>4100</v>
      </c>
      <c r="IA7">
        <v>3000</v>
      </c>
      <c r="ID7">
        <v>2300</v>
      </c>
      <c r="IE7">
        <v>2300</v>
      </c>
      <c r="IF7">
        <v>2600</v>
      </c>
      <c r="IG7">
        <v>2900</v>
      </c>
      <c r="IH7">
        <v>3300</v>
      </c>
      <c r="II7">
        <v>3500</v>
      </c>
      <c r="IJ7">
        <v>2700</v>
      </c>
      <c r="IK7">
        <v>3500</v>
      </c>
      <c r="IO7">
        <v>96.6</v>
      </c>
      <c r="IP7">
        <v>210800</v>
      </c>
      <c r="IQ7">
        <v>22.3</v>
      </c>
      <c r="IY7">
        <v>35.799999999999997</v>
      </c>
      <c r="IZ7">
        <v>94.4</v>
      </c>
    </row>
    <row r="8" spans="1:262">
      <c r="A8" t="s">
        <v>2102</v>
      </c>
      <c r="B8" t="s">
        <v>2103</v>
      </c>
      <c r="C8" t="s">
        <v>2104</v>
      </c>
      <c r="D8" t="s">
        <v>2105</v>
      </c>
      <c r="E8" t="s">
        <v>2103</v>
      </c>
      <c r="F8" t="s">
        <v>2107</v>
      </c>
      <c r="G8" t="s">
        <v>2108</v>
      </c>
      <c r="H8" t="s">
        <v>2109</v>
      </c>
      <c r="I8" t="s">
        <v>2110</v>
      </c>
      <c r="J8" t="s">
        <v>2111</v>
      </c>
      <c r="K8" t="s">
        <v>2112</v>
      </c>
      <c r="L8" t="s">
        <v>2113</v>
      </c>
      <c r="M8" t="s">
        <v>2114</v>
      </c>
      <c r="N8" t="s">
        <v>2107</v>
      </c>
      <c r="O8" t="s">
        <v>2115</v>
      </c>
      <c r="P8" t="s">
        <v>2116</v>
      </c>
      <c r="Q8" t="s">
        <v>2102</v>
      </c>
      <c r="R8" t="s">
        <v>2103</v>
      </c>
      <c r="S8">
        <v>99.519371032999999</v>
      </c>
      <c r="T8">
        <v>99.195091247999997</v>
      </c>
      <c r="U8">
        <v>99.854537964000002</v>
      </c>
      <c r="V8">
        <v>99.63609314</v>
      </c>
      <c r="W8">
        <v>99.287841796999999</v>
      </c>
      <c r="X8">
        <v>99.673477172999995</v>
      </c>
      <c r="Y8">
        <v>100</v>
      </c>
      <c r="Z8">
        <v>0</v>
      </c>
      <c r="AA8">
        <v>0</v>
      </c>
      <c r="AB8">
        <v>5.6</v>
      </c>
      <c r="AC8">
        <v>0.08</v>
      </c>
      <c r="AD8">
        <v>60.299999237000002</v>
      </c>
      <c r="AE8">
        <v>60.984001159999998</v>
      </c>
      <c r="AF8">
        <v>73.313003539999997</v>
      </c>
      <c r="AG8">
        <v>70.855003357000001</v>
      </c>
      <c r="AH8">
        <v>71.119201660000002</v>
      </c>
      <c r="AI8">
        <v>82.938003539999997</v>
      </c>
      <c r="AJ8">
        <v>65.517997742000006</v>
      </c>
      <c r="AK8">
        <v>65.960998535000002</v>
      </c>
      <c r="AL8">
        <v>78.129997252999999</v>
      </c>
      <c r="AM8">
        <v>0</v>
      </c>
      <c r="AN8">
        <v>0</v>
      </c>
      <c r="AO8">
        <v>6.3359228930000002</v>
      </c>
      <c r="AP8">
        <v>6.7355658439999999</v>
      </c>
      <c r="AQ8">
        <v>19.190617038999999</v>
      </c>
      <c r="AR8">
        <v>2334187</v>
      </c>
      <c r="AS8">
        <v>18.612130033</v>
      </c>
      <c r="AT8">
        <v>2460104</v>
      </c>
      <c r="AU8">
        <v>19.773417594000001</v>
      </c>
      <c r="AV8">
        <v>4794332</v>
      </c>
      <c r="AW8">
        <v>6.2839498159999998</v>
      </c>
      <c r="AX8">
        <v>6.6746595429999998</v>
      </c>
      <c r="AY8">
        <v>5.9922573239999997</v>
      </c>
      <c r="AZ8">
        <v>6.3631922059999999</v>
      </c>
      <c r="BA8">
        <v>5.8297854530000004</v>
      </c>
      <c r="BB8">
        <v>6.1448666679999997</v>
      </c>
      <c r="BC8">
        <v>65.152907733999996</v>
      </c>
      <c r="BD8">
        <v>8132842</v>
      </c>
      <c r="BE8">
        <v>64.848918441999999</v>
      </c>
      <c r="BF8">
        <v>8144071</v>
      </c>
      <c r="BG8">
        <v>65.459054625999997</v>
      </c>
      <c r="BH8">
        <v>16276948</v>
      </c>
      <c r="BI8">
        <v>6.3624694860000002</v>
      </c>
      <c r="BJ8">
        <v>6.7148954459999999</v>
      </c>
      <c r="BK8">
        <v>7.0770832889999999</v>
      </c>
      <c r="BL8">
        <v>7.3811387570000004</v>
      </c>
      <c r="BM8">
        <v>7.4217249540000001</v>
      </c>
      <c r="BN8">
        <v>7.4943783450000003</v>
      </c>
      <c r="BO8">
        <v>6.948662745</v>
      </c>
      <c r="BP8">
        <v>6.9941918039999997</v>
      </c>
      <c r="BQ8">
        <v>6.5438312009999997</v>
      </c>
      <c r="BR8">
        <v>6.5149579329999998</v>
      </c>
      <c r="BS8">
        <v>6.6360562099999996</v>
      </c>
      <c r="BT8">
        <v>6.5534437460000001</v>
      </c>
      <c r="BU8">
        <v>6.2978631749999998</v>
      </c>
      <c r="BV8">
        <v>6.2161363950000004</v>
      </c>
      <c r="BW8">
        <v>6.1729469730000002</v>
      </c>
      <c r="BX8">
        <v>6.0765728980000002</v>
      </c>
      <c r="BY8">
        <v>5.5584949540000004</v>
      </c>
      <c r="BZ8">
        <v>5.3684726339999997</v>
      </c>
      <c r="CA8">
        <v>15.656475228</v>
      </c>
      <c r="CB8">
        <v>2074185</v>
      </c>
      <c r="CC8">
        <v>16.538951525000002</v>
      </c>
      <c r="CD8">
        <v>1837298</v>
      </c>
      <c r="CE8">
        <v>14.76752778</v>
      </c>
      <c r="CF8">
        <v>3911408</v>
      </c>
      <c r="CG8">
        <v>4.9051991399999997</v>
      </c>
      <c r="CH8">
        <v>4.7544980900000002</v>
      </c>
      <c r="CI8">
        <v>4.0769342350000004</v>
      </c>
      <c r="CJ8">
        <v>3.9249239519999999</v>
      </c>
      <c r="CK8">
        <v>2.8775690809999999</v>
      </c>
      <c r="CL8">
        <v>2.6800869139999999</v>
      </c>
      <c r="CM8">
        <v>4.6792490689999999</v>
      </c>
      <c r="CN8">
        <v>3.408018824</v>
      </c>
      <c r="CO8">
        <v>3.2478709100000001</v>
      </c>
      <c r="CP8">
        <v>1.5361055159999999</v>
      </c>
      <c r="CQ8">
        <v>4792281</v>
      </c>
      <c r="CR8">
        <v>22.302012601000001</v>
      </c>
      <c r="CS8">
        <v>15212363</v>
      </c>
      <c r="CT8">
        <v>60.891618227999999</v>
      </c>
      <c r="CU8">
        <v>0</v>
      </c>
      <c r="CV8">
        <v>0</v>
      </c>
      <c r="CW8">
        <v>12541215</v>
      </c>
      <c r="CX8">
        <v>50.199623240999998</v>
      </c>
      <c r="CY8">
        <v>12441473</v>
      </c>
      <c r="CZ8">
        <v>49.800376759000002</v>
      </c>
      <c r="DA8">
        <v>24982688</v>
      </c>
      <c r="DB8">
        <v>0.1</v>
      </c>
      <c r="DC8">
        <v>56933</v>
      </c>
      <c r="DD8">
        <v>13</v>
      </c>
      <c r="DE8">
        <v>3494578</v>
      </c>
      <c r="DF8">
        <v>45.11</v>
      </c>
      <c r="DG8">
        <v>21488110</v>
      </c>
      <c r="DH8">
        <v>12.1</v>
      </c>
      <c r="DI8" t="s">
        <v>2102</v>
      </c>
      <c r="DJ8" t="s">
        <v>2103</v>
      </c>
      <c r="DK8">
        <v>1000</v>
      </c>
      <c r="DL8">
        <v>29000</v>
      </c>
      <c r="DM8">
        <v>1000</v>
      </c>
      <c r="DN8">
        <v>29000</v>
      </c>
      <c r="DO8">
        <v>83</v>
      </c>
      <c r="DP8">
        <v>100</v>
      </c>
      <c r="DQ8">
        <v>100</v>
      </c>
      <c r="DR8">
        <v>100</v>
      </c>
      <c r="DS8">
        <v>1300</v>
      </c>
      <c r="DX8">
        <v>100</v>
      </c>
      <c r="DY8">
        <v>100</v>
      </c>
      <c r="DZ8">
        <v>29000</v>
      </c>
      <c r="EA8">
        <v>100</v>
      </c>
      <c r="EB8">
        <v>100</v>
      </c>
      <c r="EC8">
        <v>0.02</v>
      </c>
      <c r="ED8">
        <v>0.01</v>
      </c>
      <c r="EE8">
        <v>0.03</v>
      </c>
      <c r="EF8">
        <v>0.06</v>
      </c>
      <c r="EG8">
        <v>0.02</v>
      </c>
      <c r="EH8">
        <v>0.11</v>
      </c>
      <c r="EI8">
        <v>0.01</v>
      </c>
      <c r="EJ8">
        <v>0.03</v>
      </c>
      <c r="EK8">
        <v>0.03</v>
      </c>
      <c r="EL8">
        <v>100</v>
      </c>
      <c r="EM8">
        <v>820</v>
      </c>
      <c r="EN8">
        <v>66</v>
      </c>
      <c r="EO8">
        <v>0.1</v>
      </c>
      <c r="EP8">
        <v>0.1</v>
      </c>
      <c r="EQ8">
        <v>0.1</v>
      </c>
      <c r="ER8">
        <v>15</v>
      </c>
      <c r="ES8">
        <v>23823</v>
      </c>
      <c r="ET8">
        <v>12.3</v>
      </c>
      <c r="EU8">
        <v>100</v>
      </c>
      <c r="EV8" t="s">
        <v>2102</v>
      </c>
      <c r="EW8" t="s">
        <v>2103</v>
      </c>
      <c r="EX8">
        <v>20500</v>
      </c>
      <c r="EY8" t="s">
        <v>2117</v>
      </c>
      <c r="EZ8" t="s">
        <v>2102</v>
      </c>
      <c r="FA8" t="s">
        <v>2106</v>
      </c>
      <c r="FB8" t="s">
        <v>2118</v>
      </c>
      <c r="FD8" t="s">
        <v>2119</v>
      </c>
      <c r="FE8" t="s">
        <v>2104</v>
      </c>
      <c r="FF8" t="s">
        <v>2049</v>
      </c>
      <c r="FG8" t="s">
        <v>2049</v>
      </c>
      <c r="FH8" t="s">
        <v>2049</v>
      </c>
      <c r="FI8">
        <v>0</v>
      </c>
      <c r="FM8">
        <v>12734</v>
      </c>
      <c r="FN8">
        <v>13041</v>
      </c>
      <c r="FO8">
        <v>14857</v>
      </c>
      <c r="FP8">
        <v>16589</v>
      </c>
      <c r="FQ8">
        <v>17945</v>
      </c>
      <c r="FR8">
        <v>19200</v>
      </c>
      <c r="FS8">
        <v>20453</v>
      </c>
      <c r="FT8">
        <v>21513</v>
      </c>
      <c r="FU8">
        <v>22774</v>
      </c>
      <c r="FV8">
        <v>23823</v>
      </c>
      <c r="FW8">
        <v>28</v>
      </c>
      <c r="GB8">
        <v>79100</v>
      </c>
      <c r="GC8">
        <v>1.7</v>
      </c>
      <c r="GE8">
        <v>85</v>
      </c>
      <c r="GF8">
        <v>89</v>
      </c>
      <c r="GG8">
        <v>85</v>
      </c>
      <c r="GH8">
        <v>93</v>
      </c>
      <c r="GI8">
        <v>89</v>
      </c>
      <c r="GJ8">
        <v>87</v>
      </c>
      <c r="GK8">
        <v>94</v>
      </c>
      <c r="GL8">
        <v>90</v>
      </c>
      <c r="GM8">
        <v>88</v>
      </c>
      <c r="GN8">
        <v>96</v>
      </c>
      <c r="GO8">
        <v>91</v>
      </c>
      <c r="GP8">
        <v>90</v>
      </c>
      <c r="GQ8">
        <v>97</v>
      </c>
      <c r="HF8">
        <v>79100</v>
      </c>
      <c r="HH8">
        <v>625</v>
      </c>
      <c r="HI8">
        <v>73</v>
      </c>
      <c r="HK8">
        <v>78</v>
      </c>
      <c r="HT8">
        <v>1000</v>
      </c>
      <c r="HU8">
        <v>1000</v>
      </c>
      <c r="HV8">
        <v>1000</v>
      </c>
      <c r="HW8">
        <v>1000</v>
      </c>
      <c r="HX8">
        <v>1000</v>
      </c>
      <c r="HY8">
        <v>1000</v>
      </c>
      <c r="HZ8">
        <v>1000</v>
      </c>
      <c r="IA8">
        <v>1000</v>
      </c>
      <c r="IB8">
        <v>1000</v>
      </c>
      <c r="IC8">
        <v>1000</v>
      </c>
      <c r="ID8">
        <v>200</v>
      </c>
      <c r="IE8">
        <v>200</v>
      </c>
      <c r="IF8">
        <v>200</v>
      </c>
      <c r="IG8">
        <v>200</v>
      </c>
      <c r="IH8">
        <v>100</v>
      </c>
      <c r="II8">
        <v>100</v>
      </c>
      <c r="IJ8">
        <v>100</v>
      </c>
      <c r="IK8">
        <v>100</v>
      </c>
      <c r="IL8">
        <v>100</v>
      </c>
      <c r="IM8">
        <v>100</v>
      </c>
      <c r="IN8">
        <v>-60</v>
      </c>
      <c r="IO8">
        <v>90</v>
      </c>
      <c r="IP8">
        <v>263500</v>
      </c>
      <c r="IQ8">
        <v>8.1</v>
      </c>
      <c r="IS8">
        <v>1</v>
      </c>
      <c r="IT8">
        <v>38800</v>
      </c>
    </row>
    <row r="9" spans="1:262">
      <c r="A9" t="s">
        <v>2120</v>
      </c>
      <c r="B9" t="s">
        <v>2121</v>
      </c>
      <c r="C9" t="s">
        <v>2104</v>
      </c>
      <c r="D9" t="s">
        <v>2122</v>
      </c>
      <c r="E9" t="s">
        <v>2121</v>
      </c>
      <c r="F9" t="s">
        <v>2120</v>
      </c>
      <c r="G9" t="s">
        <v>2123</v>
      </c>
      <c r="H9" t="s">
        <v>2124</v>
      </c>
      <c r="I9" t="s">
        <v>2120</v>
      </c>
      <c r="J9" t="s">
        <v>2125</v>
      </c>
      <c r="K9" t="s">
        <v>2126</v>
      </c>
      <c r="L9" t="s">
        <v>2127</v>
      </c>
      <c r="M9" t="s">
        <v>2128</v>
      </c>
      <c r="N9" t="s">
        <v>2120</v>
      </c>
      <c r="Q9" t="s">
        <v>2120</v>
      </c>
      <c r="R9" t="s">
        <v>2121</v>
      </c>
      <c r="S9">
        <v>99.178443908999995</v>
      </c>
      <c r="T9">
        <v>99.340782165999997</v>
      </c>
      <c r="U9">
        <v>98.993888854999994</v>
      </c>
      <c r="V9">
        <v>99.798515320000007</v>
      </c>
      <c r="W9">
        <v>98.967430114999999</v>
      </c>
      <c r="X9">
        <v>99.318862914999997</v>
      </c>
      <c r="Y9">
        <v>96.175979613999999</v>
      </c>
      <c r="Z9">
        <v>0</v>
      </c>
      <c r="AA9">
        <v>0</v>
      </c>
      <c r="AB9">
        <v>6.2</v>
      </c>
      <c r="AC9">
        <v>0.06</v>
      </c>
      <c r="AD9">
        <v>64.772003174000005</v>
      </c>
      <c r="AE9">
        <v>65.606597899999997</v>
      </c>
      <c r="AF9">
        <v>76.752998352000006</v>
      </c>
      <c r="AG9">
        <v>75.334999084000003</v>
      </c>
      <c r="AH9">
        <v>75.827400208</v>
      </c>
      <c r="AI9">
        <v>85.831001282000003</v>
      </c>
      <c r="AJ9">
        <v>69.907997131000002</v>
      </c>
      <c r="AK9">
        <v>70.585197449000006</v>
      </c>
      <c r="AL9">
        <v>81.212997436999999</v>
      </c>
      <c r="AM9">
        <v>0</v>
      </c>
      <c r="AN9">
        <v>0</v>
      </c>
      <c r="AO9">
        <v>6.0818595100000001</v>
      </c>
      <c r="AP9">
        <v>6.6123202000000001</v>
      </c>
      <c r="AQ9">
        <v>19.653431457</v>
      </c>
      <c r="AR9">
        <v>463075</v>
      </c>
      <c r="AS9">
        <v>18.816100182</v>
      </c>
      <c r="AT9">
        <v>488351</v>
      </c>
      <c r="AU9">
        <v>20.519429168999999</v>
      </c>
      <c r="AV9">
        <v>951423</v>
      </c>
      <c r="AW9">
        <v>6.4379327020000003</v>
      </c>
      <c r="AX9">
        <v>7.051889311</v>
      </c>
      <c r="AY9">
        <v>6.29630797</v>
      </c>
      <c r="AZ9">
        <v>6.8552196580000002</v>
      </c>
      <c r="BA9">
        <v>6.1958643090000001</v>
      </c>
      <c r="BB9">
        <v>6.7040936540000002</v>
      </c>
      <c r="BC9">
        <v>64.694144015999996</v>
      </c>
      <c r="BD9">
        <v>1593160</v>
      </c>
      <c r="BE9">
        <v>64.734819611999995</v>
      </c>
      <c r="BF9">
        <v>1538682</v>
      </c>
      <c r="BG9">
        <v>64.652039235999993</v>
      </c>
      <c r="BH9">
        <v>3131844</v>
      </c>
      <c r="BI9">
        <v>6.7052571600000004</v>
      </c>
      <c r="BJ9">
        <v>7.407232692</v>
      </c>
      <c r="BK9">
        <v>6.8790636760000003</v>
      </c>
      <c r="BL9">
        <v>7.4421409120000002</v>
      </c>
      <c r="BM9">
        <v>6.5348927669999997</v>
      </c>
      <c r="BN9">
        <v>6.5063518809999996</v>
      </c>
      <c r="BO9">
        <v>6.0895317139999996</v>
      </c>
      <c r="BP9">
        <v>5.774951765</v>
      </c>
      <c r="BQ9">
        <v>6.2781020380000001</v>
      </c>
      <c r="BR9">
        <v>5.9212746730000001</v>
      </c>
      <c r="BS9">
        <v>6.8922930429999996</v>
      </c>
      <c r="BT9">
        <v>6.4438687400000001</v>
      </c>
      <c r="BU9">
        <v>6.8218331839999999</v>
      </c>
      <c r="BV9">
        <v>6.5129132539999999</v>
      </c>
      <c r="BW9">
        <v>6.6110756759999996</v>
      </c>
      <c r="BX9">
        <v>6.4078884</v>
      </c>
      <c r="BY9">
        <v>5.7269060449999998</v>
      </c>
      <c r="BZ9">
        <v>5.5313232660000002</v>
      </c>
      <c r="CA9">
        <v>15.652424527000001</v>
      </c>
      <c r="CB9">
        <v>404821</v>
      </c>
      <c r="CC9">
        <v>16.449080206000001</v>
      </c>
      <c r="CD9">
        <v>352911</v>
      </c>
      <c r="CE9">
        <v>14.828531594999999</v>
      </c>
      <c r="CF9">
        <v>757734</v>
      </c>
      <c r="CG9">
        <v>5.0228880499999997</v>
      </c>
      <c r="CH9">
        <v>4.8927258389999997</v>
      </c>
      <c r="CI9">
        <v>4.2087220930000004</v>
      </c>
      <c r="CJ9">
        <v>4.0768426839999998</v>
      </c>
      <c r="CK9">
        <v>2.9334774330000002</v>
      </c>
      <c r="CL9">
        <v>2.6807283040000001</v>
      </c>
      <c r="CM9">
        <v>4.2839926310000003</v>
      </c>
      <c r="CN9">
        <v>3.1782347679999998</v>
      </c>
      <c r="CO9">
        <v>18.38517337</v>
      </c>
      <c r="CP9">
        <v>0.97770345700000005</v>
      </c>
      <c r="CQ9">
        <v>1556875</v>
      </c>
      <c r="CR9">
        <v>37.163085524000003</v>
      </c>
      <c r="CS9">
        <v>1556875</v>
      </c>
      <c r="CT9">
        <v>32.160194175000001</v>
      </c>
      <c r="CU9">
        <v>0</v>
      </c>
      <c r="CV9">
        <v>0</v>
      </c>
      <c r="CW9">
        <v>2461056</v>
      </c>
      <c r="CX9">
        <v>50.837769397000002</v>
      </c>
      <c r="CY9">
        <v>2379944</v>
      </c>
      <c r="CZ9">
        <v>49.162230602999998</v>
      </c>
      <c r="DA9">
        <v>4841000</v>
      </c>
      <c r="DB9">
        <v>0.1</v>
      </c>
      <c r="DC9">
        <v>1564</v>
      </c>
      <c r="DD9">
        <v>38</v>
      </c>
      <c r="DE9">
        <v>651695</v>
      </c>
      <c r="DF9">
        <v>43</v>
      </c>
      <c r="DG9">
        <v>4189305</v>
      </c>
      <c r="DH9">
        <v>16.3</v>
      </c>
      <c r="DI9" t="s">
        <v>2120</v>
      </c>
      <c r="DJ9" t="s">
        <v>2121</v>
      </c>
      <c r="DK9">
        <v>200</v>
      </c>
      <c r="DL9">
        <v>3500</v>
      </c>
      <c r="DM9">
        <v>200</v>
      </c>
      <c r="DN9">
        <v>3500</v>
      </c>
      <c r="DO9">
        <v>63</v>
      </c>
      <c r="DS9">
        <v>200</v>
      </c>
      <c r="EC9">
        <v>0.02</v>
      </c>
      <c r="ED9">
        <v>0.01</v>
      </c>
      <c r="EE9">
        <v>0.03</v>
      </c>
      <c r="EF9">
        <v>0.06</v>
      </c>
      <c r="EG9">
        <v>0.01</v>
      </c>
      <c r="EH9">
        <v>0.11</v>
      </c>
      <c r="EI9">
        <v>0.01</v>
      </c>
      <c r="EJ9">
        <v>0.03</v>
      </c>
      <c r="EO9">
        <v>0.1</v>
      </c>
      <c r="EP9">
        <v>0.1</v>
      </c>
      <c r="EQ9">
        <v>0.1</v>
      </c>
      <c r="ET9">
        <v>16.399999999999999</v>
      </c>
      <c r="EU9">
        <v>100</v>
      </c>
      <c r="EV9" t="s">
        <v>2120</v>
      </c>
      <c r="EW9" t="s">
        <v>2121</v>
      </c>
      <c r="EX9">
        <v>3500</v>
      </c>
      <c r="EY9" t="s">
        <v>2129</v>
      </c>
      <c r="EZ9" t="s">
        <v>2120</v>
      </c>
      <c r="FA9" t="s">
        <v>2106</v>
      </c>
      <c r="FB9" t="s">
        <v>2118</v>
      </c>
      <c r="FD9" t="s">
        <v>2119</v>
      </c>
      <c r="FE9" t="s">
        <v>2104</v>
      </c>
      <c r="FF9" t="s">
        <v>2049</v>
      </c>
      <c r="FG9" t="s">
        <v>2049</v>
      </c>
      <c r="FH9" t="s">
        <v>2049</v>
      </c>
      <c r="FM9">
        <v>1434</v>
      </c>
      <c r="FN9">
        <v>1567</v>
      </c>
      <c r="FO9">
        <v>1678</v>
      </c>
      <c r="FP9">
        <v>1813</v>
      </c>
      <c r="FQ9">
        <v>1985</v>
      </c>
      <c r="FR9">
        <v>2189</v>
      </c>
      <c r="FS9">
        <v>2394</v>
      </c>
      <c r="FT9">
        <v>2577</v>
      </c>
      <c r="FU9">
        <v>2775</v>
      </c>
      <c r="FV9">
        <v>3001</v>
      </c>
      <c r="FW9">
        <v>20</v>
      </c>
      <c r="FX9">
        <v>23</v>
      </c>
      <c r="FY9">
        <v>20.2</v>
      </c>
      <c r="FZ9">
        <v>17.5</v>
      </c>
      <c r="GB9">
        <v>15000</v>
      </c>
      <c r="GC9">
        <v>0.2</v>
      </c>
      <c r="HA9">
        <v>30068244</v>
      </c>
      <c r="HF9">
        <v>15000</v>
      </c>
      <c r="HH9">
        <v>233</v>
      </c>
      <c r="HI9">
        <v>62.1</v>
      </c>
      <c r="HT9">
        <v>100</v>
      </c>
      <c r="HU9">
        <v>100</v>
      </c>
      <c r="HV9">
        <v>100</v>
      </c>
      <c r="HW9">
        <v>100</v>
      </c>
      <c r="HX9">
        <v>200</v>
      </c>
      <c r="HY9">
        <v>200</v>
      </c>
      <c r="HZ9">
        <v>200</v>
      </c>
      <c r="IA9">
        <v>200</v>
      </c>
      <c r="IB9">
        <v>200</v>
      </c>
      <c r="IC9">
        <v>200</v>
      </c>
      <c r="ID9">
        <v>100</v>
      </c>
      <c r="IE9">
        <v>100</v>
      </c>
      <c r="IF9">
        <v>100</v>
      </c>
      <c r="IG9">
        <v>100</v>
      </c>
      <c r="IH9">
        <v>100</v>
      </c>
      <c r="II9">
        <v>100</v>
      </c>
      <c r="IJ9">
        <v>100</v>
      </c>
      <c r="IK9">
        <v>100</v>
      </c>
      <c r="IL9">
        <v>100</v>
      </c>
      <c r="IM9">
        <v>100</v>
      </c>
      <c r="IN9">
        <v>-10</v>
      </c>
      <c r="IO9">
        <v>63.96</v>
      </c>
      <c r="IQ9">
        <v>6.5</v>
      </c>
      <c r="IT9">
        <v>10100</v>
      </c>
      <c r="IW9">
        <v>100</v>
      </c>
    </row>
    <row r="10" spans="1:262">
      <c r="A10" t="s">
        <v>2107</v>
      </c>
      <c r="B10" t="s">
        <v>2130</v>
      </c>
      <c r="C10" t="s">
        <v>2131</v>
      </c>
      <c r="D10" t="s">
        <v>2132</v>
      </c>
      <c r="E10" t="s">
        <v>2130</v>
      </c>
      <c r="F10" t="s">
        <v>2133</v>
      </c>
      <c r="G10" t="s">
        <v>2134</v>
      </c>
      <c r="M10" t="s">
        <v>2135</v>
      </c>
      <c r="N10" t="s">
        <v>2133</v>
      </c>
      <c r="Q10" t="s">
        <v>2107</v>
      </c>
      <c r="R10" t="s">
        <v>2130</v>
      </c>
      <c r="S10">
        <v>98.163665770999998</v>
      </c>
      <c r="T10">
        <v>98.375770568999997</v>
      </c>
      <c r="U10">
        <v>97.934967040999993</v>
      </c>
      <c r="V10">
        <v>99.093589782999999</v>
      </c>
      <c r="W10">
        <v>97.906600952000005</v>
      </c>
      <c r="X10">
        <v>98.334762573000006</v>
      </c>
      <c r="Y10">
        <v>92.592910767000006</v>
      </c>
      <c r="Z10">
        <v>0</v>
      </c>
      <c r="AA10">
        <v>0</v>
      </c>
      <c r="AB10">
        <v>6.6</v>
      </c>
      <c r="AC10">
        <v>0</v>
      </c>
      <c r="AD10">
        <v>55.058998107999997</v>
      </c>
      <c r="AE10">
        <v>55.914001464999998</v>
      </c>
      <c r="AF10">
        <v>71.912002563000001</v>
      </c>
      <c r="AG10">
        <v>66.572998046999999</v>
      </c>
      <c r="AH10">
        <v>67.113502502000003</v>
      </c>
      <c r="AI10">
        <v>81.249000549000002</v>
      </c>
      <c r="AJ10">
        <v>60.683998107999997</v>
      </c>
      <c r="AK10">
        <v>61.366699218999997</v>
      </c>
      <c r="AL10">
        <v>76.619003296000002</v>
      </c>
      <c r="AM10">
        <v>21.6</v>
      </c>
      <c r="AN10">
        <v>0</v>
      </c>
      <c r="AO10">
        <v>4.6564850189999998</v>
      </c>
      <c r="AP10">
        <v>5.1044569649999998</v>
      </c>
      <c r="AQ10">
        <v>14.297947632</v>
      </c>
      <c r="AR10">
        <v>612946</v>
      </c>
      <c r="AS10">
        <v>13.640454048</v>
      </c>
      <c r="AT10">
        <v>651075</v>
      </c>
      <c r="AU10">
        <v>14.97779935</v>
      </c>
      <c r="AV10">
        <v>1264013</v>
      </c>
      <c r="AW10">
        <v>4.4511497999999996</v>
      </c>
      <c r="AX10">
        <v>4.9029676499999999</v>
      </c>
      <c r="AY10">
        <v>4.5328192280000001</v>
      </c>
      <c r="AZ10">
        <v>4.970374735</v>
      </c>
      <c r="BA10">
        <v>4.8682590909999996</v>
      </c>
      <c r="BB10">
        <v>5.3492450959999998</v>
      </c>
      <c r="BC10">
        <v>66.700485908000005</v>
      </c>
      <c r="BD10">
        <v>2927605</v>
      </c>
      <c r="BE10">
        <v>65.150741053999994</v>
      </c>
      <c r="BF10">
        <v>2969088</v>
      </c>
      <c r="BG10">
        <v>68.303024923999999</v>
      </c>
      <c r="BH10">
        <v>5896670</v>
      </c>
      <c r="BI10">
        <v>5.6705489330000001</v>
      </c>
      <c r="BJ10">
        <v>6.2345720809999996</v>
      </c>
      <c r="BK10">
        <v>6.4969346860000003</v>
      </c>
      <c r="BL10">
        <v>7.0261192729999999</v>
      </c>
      <c r="BM10">
        <v>6.6855421660000003</v>
      </c>
      <c r="BN10">
        <v>7.0828217379999998</v>
      </c>
      <c r="BO10">
        <v>6.4921553320000003</v>
      </c>
      <c r="BP10">
        <v>6.809670938</v>
      </c>
      <c r="BQ10">
        <v>6.2552232700000001</v>
      </c>
      <c r="BR10">
        <v>6.4823565900000002</v>
      </c>
      <c r="BS10">
        <v>7.2570511519999998</v>
      </c>
      <c r="BT10">
        <v>7.4831242119999999</v>
      </c>
      <c r="BU10">
        <v>7.9806144080000001</v>
      </c>
      <c r="BV10">
        <v>8.3240315979999995</v>
      </c>
      <c r="BW10">
        <v>7.3650734079999998</v>
      </c>
      <c r="BX10">
        <v>7.5657190490000001</v>
      </c>
      <c r="BY10">
        <v>6.0793386079999996</v>
      </c>
      <c r="BZ10">
        <v>5.9453643510000003</v>
      </c>
      <c r="CA10">
        <v>19.001566459999999</v>
      </c>
      <c r="CB10">
        <v>953036</v>
      </c>
      <c r="CC10">
        <v>21.208804898</v>
      </c>
      <c r="CD10">
        <v>726772</v>
      </c>
      <c r="CE10">
        <v>16.719175726</v>
      </c>
      <c r="CF10">
        <v>1679837</v>
      </c>
      <c r="CG10">
        <v>5.0832636530000004</v>
      </c>
      <c r="CH10">
        <v>4.7184044439999999</v>
      </c>
      <c r="CI10">
        <v>5.0342752720000004</v>
      </c>
      <c r="CJ10">
        <v>4.4084965409999999</v>
      </c>
      <c r="CK10">
        <v>4.537399443</v>
      </c>
      <c r="CL10">
        <v>3.672187933</v>
      </c>
      <c r="CM10">
        <v>6.5538665309999997</v>
      </c>
      <c r="CN10">
        <v>3.9200868080000002</v>
      </c>
      <c r="CO10">
        <v>107.127966861</v>
      </c>
      <c r="CP10">
        <v>0.48707192500000002</v>
      </c>
      <c r="CQ10">
        <v>1900547</v>
      </c>
      <c r="CR10">
        <v>36.87690868</v>
      </c>
      <c r="CS10">
        <v>1900547</v>
      </c>
      <c r="CT10">
        <v>21.498133423999999</v>
      </c>
      <c r="CU10">
        <v>0</v>
      </c>
      <c r="CV10">
        <v>0</v>
      </c>
      <c r="CW10">
        <v>4493586</v>
      </c>
      <c r="CX10">
        <v>50.829426648000002</v>
      </c>
      <c r="CY10">
        <v>4346935</v>
      </c>
      <c r="CZ10">
        <v>49.170573351999998</v>
      </c>
      <c r="DA10">
        <v>8840521</v>
      </c>
      <c r="DB10">
        <v>0</v>
      </c>
      <c r="DC10">
        <v>128769</v>
      </c>
      <c r="DD10">
        <v>23</v>
      </c>
      <c r="DE10">
        <v>3686762</v>
      </c>
      <c r="DF10">
        <v>109.88</v>
      </c>
      <c r="DG10">
        <v>5153759</v>
      </c>
      <c r="DH10">
        <v>0</v>
      </c>
      <c r="DI10" t="s">
        <v>2107</v>
      </c>
      <c r="DJ10" t="s">
        <v>2130</v>
      </c>
      <c r="EV10" t="s">
        <v>2107</v>
      </c>
      <c r="EW10" t="s">
        <v>2130</v>
      </c>
      <c r="EZ10" t="s">
        <v>2107</v>
      </c>
      <c r="FA10" t="s">
        <v>2106</v>
      </c>
      <c r="FB10" t="s">
        <v>2118</v>
      </c>
      <c r="FD10" t="s">
        <v>2107</v>
      </c>
      <c r="FE10" t="s">
        <v>2131</v>
      </c>
      <c r="FF10" t="s">
        <v>2049</v>
      </c>
      <c r="FG10" t="s">
        <v>2049</v>
      </c>
      <c r="FH10" t="s">
        <v>2049</v>
      </c>
      <c r="FR10">
        <v>5505</v>
      </c>
      <c r="FS10">
        <v>6079</v>
      </c>
      <c r="GC10">
        <v>2</v>
      </c>
      <c r="GD10">
        <v>83.1</v>
      </c>
      <c r="HH10">
        <v>464</v>
      </c>
      <c r="HK10">
        <v>74</v>
      </c>
      <c r="HN10">
        <v>116</v>
      </c>
      <c r="IO10">
        <v>93</v>
      </c>
    </row>
    <row r="11" spans="1:262">
      <c r="A11" t="s">
        <v>2136</v>
      </c>
      <c r="B11" t="s">
        <v>2137</v>
      </c>
      <c r="C11" t="s">
        <v>2138</v>
      </c>
      <c r="D11" t="s">
        <v>2139</v>
      </c>
      <c r="E11" t="s">
        <v>2137</v>
      </c>
      <c r="F11" t="s">
        <v>448</v>
      </c>
      <c r="G11" t="s">
        <v>2140</v>
      </c>
      <c r="H11" t="s">
        <v>2141</v>
      </c>
      <c r="I11" t="s">
        <v>2142</v>
      </c>
      <c r="J11" t="s">
        <v>2143</v>
      </c>
      <c r="K11" t="s">
        <v>2144</v>
      </c>
      <c r="L11" t="s">
        <v>2145</v>
      </c>
      <c r="M11" t="s">
        <v>2128</v>
      </c>
      <c r="N11" t="s">
        <v>448</v>
      </c>
      <c r="Q11" t="s">
        <v>2136</v>
      </c>
      <c r="R11" t="s">
        <v>2137</v>
      </c>
      <c r="S11">
        <v>82.612846375000004</v>
      </c>
      <c r="T11">
        <v>75.406738281000003</v>
      </c>
      <c r="U11">
        <v>86.313705443999993</v>
      </c>
      <c r="V11">
        <v>85.484878539999997</v>
      </c>
      <c r="W11">
        <v>75.821983337000006</v>
      </c>
      <c r="X11">
        <v>87.138183593999997</v>
      </c>
      <c r="Y11">
        <v>67.303428650000001</v>
      </c>
      <c r="Z11">
        <v>0</v>
      </c>
      <c r="AA11">
        <v>0</v>
      </c>
      <c r="AB11">
        <v>15.6</v>
      </c>
      <c r="AC11">
        <v>0</v>
      </c>
      <c r="AD11">
        <v>44.959999084000003</v>
      </c>
      <c r="AE11">
        <v>43.540000915999997</v>
      </c>
      <c r="AF11">
        <v>46.671001433999997</v>
      </c>
      <c r="AG11">
        <v>87.174003600999995</v>
      </c>
      <c r="AH11">
        <v>86.940002441000004</v>
      </c>
      <c r="AI11">
        <v>88.335998535000002</v>
      </c>
      <c r="AJ11">
        <v>73.361999511999997</v>
      </c>
      <c r="AK11">
        <v>71.569999695000007</v>
      </c>
      <c r="AL11">
        <v>74.875999450999998</v>
      </c>
      <c r="AM11">
        <v>0</v>
      </c>
      <c r="AN11">
        <v>0</v>
      </c>
      <c r="AO11">
        <v>9.2747307449999994</v>
      </c>
      <c r="AP11">
        <v>5.5283610420000002</v>
      </c>
      <c r="AQ11">
        <v>19.25431012</v>
      </c>
      <c r="AR11">
        <v>147405</v>
      </c>
      <c r="AS11">
        <v>25.839492063000002</v>
      </c>
      <c r="AT11">
        <v>154722</v>
      </c>
      <c r="AU11">
        <v>15.488059773</v>
      </c>
      <c r="AV11">
        <v>302185</v>
      </c>
      <c r="AW11">
        <v>8.7884599199999993</v>
      </c>
      <c r="AX11">
        <v>5.3010282530000001</v>
      </c>
      <c r="AY11">
        <v>7.7763013970000001</v>
      </c>
      <c r="AZ11">
        <v>4.6586704790000004</v>
      </c>
      <c r="BA11">
        <v>6.5765762609999996</v>
      </c>
      <c r="BB11">
        <v>4.3114148889999999</v>
      </c>
      <c r="BC11">
        <v>78.319356002000006</v>
      </c>
      <c r="BD11">
        <v>405424</v>
      </c>
      <c r="BE11">
        <v>71.069164749999999</v>
      </c>
      <c r="BF11">
        <v>823820</v>
      </c>
      <c r="BG11">
        <v>82.466545742999998</v>
      </c>
      <c r="BH11">
        <v>1229175</v>
      </c>
      <c r="BI11">
        <v>7.794356874</v>
      </c>
      <c r="BJ11">
        <v>6.7474093469999996</v>
      </c>
      <c r="BK11">
        <v>11.147767431</v>
      </c>
      <c r="BL11">
        <v>14.678630918</v>
      </c>
      <c r="BM11">
        <v>11.145313289000001</v>
      </c>
      <c r="BN11">
        <v>17.730455986999999</v>
      </c>
      <c r="BO11">
        <v>9.2829696530000003</v>
      </c>
      <c r="BP11">
        <v>12.835843904000001</v>
      </c>
      <c r="BQ11">
        <v>7.5740099289999998</v>
      </c>
      <c r="BR11">
        <v>8.8279398100000002</v>
      </c>
      <c r="BS11">
        <v>5.9248261060000003</v>
      </c>
      <c r="BT11">
        <v>6.7874503490000002</v>
      </c>
      <c r="BU11">
        <v>5.0749915860000003</v>
      </c>
      <c r="BV11">
        <v>4.6981108660000004</v>
      </c>
      <c r="BW11">
        <v>4.0379410440000001</v>
      </c>
      <c r="BX11">
        <v>3.4411237109999999</v>
      </c>
      <c r="BY11">
        <v>2.5104125759999998</v>
      </c>
      <c r="BZ11">
        <v>2.408165962</v>
      </c>
      <c r="CA11">
        <v>2.4263338779999999</v>
      </c>
      <c r="CB11">
        <v>17635</v>
      </c>
      <c r="CC11">
        <v>3.0913431870000001</v>
      </c>
      <c r="CD11">
        <v>20433</v>
      </c>
      <c r="CE11">
        <v>2.045394484</v>
      </c>
      <c r="CF11">
        <v>38080</v>
      </c>
      <c r="CG11">
        <v>1.2246171539999999</v>
      </c>
      <c r="CH11">
        <v>0.96108415000000003</v>
      </c>
      <c r="CI11">
        <v>0.76937370299999996</v>
      </c>
      <c r="CJ11">
        <v>0.52463722899999998</v>
      </c>
      <c r="CK11">
        <v>0.59057188500000002</v>
      </c>
      <c r="CL11">
        <v>0.313220738</v>
      </c>
      <c r="CM11">
        <v>0.50678044499999997</v>
      </c>
      <c r="CN11">
        <v>0.24645236700000001</v>
      </c>
      <c r="CO11">
        <v>2017.2736997909999</v>
      </c>
      <c r="CP11">
        <v>4.9211613720000003</v>
      </c>
      <c r="CQ11">
        <v>564631</v>
      </c>
      <c r="CR11">
        <v>40.293226670999999</v>
      </c>
      <c r="CS11">
        <v>0</v>
      </c>
      <c r="CT11">
        <v>0</v>
      </c>
      <c r="CU11">
        <v>0</v>
      </c>
      <c r="CV11">
        <v>0</v>
      </c>
      <c r="CW11">
        <v>570464</v>
      </c>
      <c r="CX11">
        <v>36.348251605999998</v>
      </c>
      <c r="CY11">
        <v>998975</v>
      </c>
      <c r="CZ11">
        <v>63.651748394000002</v>
      </c>
      <c r="DA11">
        <v>1569439</v>
      </c>
      <c r="DB11">
        <v>0</v>
      </c>
      <c r="DC11">
        <v>263</v>
      </c>
      <c r="DD11">
        <v>543</v>
      </c>
      <c r="DE11">
        <v>168134</v>
      </c>
      <c r="DF11">
        <v>14.36</v>
      </c>
      <c r="DG11">
        <v>1401305</v>
      </c>
      <c r="DH11">
        <v>0</v>
      </c>
      <c r="DI11" t="s">
        <v>2136</v>
      </c>
      <c r="DJ11" t="s">
        <v>2137</v>
      </c>
      <c r="EV11" t="s">
        <v>2136</v>
      </c>
      <c r="EW11" t="s">
        <v>2137</v>
      </c>
      <c r="EZ11" t="s">
        <v>2136</v>
      </c>
      <c r="FA11" t="s">
        <v>2034</v>
      </c>
      <c r="FB11" t="s">
        <v>2146</v>
      </c>
      <c r="FD11" t="s">
        <v>2136</v>
      </c>
      <c r="FE11" t="s">
        <v>2138</v>
      </c>
      <c r="FF11" t="s">
        <v>2049</v>
      </c>
      <c r="FG11" t="s">
        <v>2049</v>
      </c>
      <c r="FH11" t="s">
        <v>2049</v>
      </c>
      <c r="FR11">
        <v>115</v>
      </c>
      <c r="FS11">
        <v>121</v>
      </c>
      <c r="FT11">
        <v>137</v>
      </c>
      <c r="FZ11">
        <v>17.5</v>
      </c>
      <c r="HG11">
        <v>0</v>
      </c>
      <c r="JA11">
        <v>0</v>
      </c>
    </row>
    <row r="12" spans="1:262">
      <c r="A12" t="s">
        <v>2147</v>
      </c>
      <c r="B12" t="s">
        <v>2148</v>
      </c>
      <c r="C12" t="s">
        <v>2131</v>
      </c>
      <c r="D12" t="s">
        <v>2149</v>
      </c>
      <c r="E12" t="s">
        <v>2148</v>
      </c>
      <c r="F12" t="s">
        <v>2147</v>
      </c>
      <c r="G12" t="s">
        <v>2150</v>
      </c>
      <c r="H12" t="s">
        <v>2151</v>
      </c>
      <c r="I12" t="s">
        <v>2152</v>
      </c>
      <c r="J12" t="s">
        <v>2153</v>
      </c>
      <c r="K12" t="s">
        <v>2154</v>
      </c>
      <c r="L12" t="s">
        <v>2155</v>
      </c>
      <c r="M12" t="s">
        <v>2156</v>
      </c>
      <c r="N12" t="s">
        <v>2147</v>
      </c>
      <c r="O12" t="s">
        <v>2157</v>
      </c>
      <c r="P12" t="s">
        <v>2158</v>
      </c>
      <c r="Q12" t="s">
        <v>2147</v>
      </c>
      <c r="R12" t="s">
        <v>2148</v>
      </c>
      <c r="S12">
        <v>98.638320922999995</v>
      </c>
      <c r="T12">
        <v>98.817550659000005</v>
      </c>
      <c r="U12">
        <v>98.449256896999998</v>
      </c>
      <c r="V12">
        <v>99.300041199000006</v>
      </c>
      <c r="W12">
        <v>98.856735228999995</v>
      </c>
      <c r="X12">
        <v>98.493194579999994</v>
      </c>
      <c r="Y12">
        <v>94.316253661999994</v>
      </c>
      <c r="Z12">
        <v>0</v>
      </c>
      <c r="AA12">
        <v>0</v>
      </c>
      <c r="AB12">
        <v>4.5999999999999996</v>
      </c>
      <c r="AC12">
        <v>0</v>
      </c>
      <c r="AD12">
        <v>48.608001709</v>
      </c>
      <c r="AE12">
        <v>49.521900176999999</v>
      </c>
      <c r="AF12">
        <v>64.426002502000003</v>
      </c>
      <c r="AG12">
        <v>58.699001312</v>
      </c>
      <c r="AH12">
        <v>59.037799835000001</v>
      </c>
      <c r="AI12">
        <v>72.766998290999993</v>
      </c>
      <c r="AJ12">
        <v>53.562000275000003</v>
      </c>
      <c r="AK12">
        <v>54.187900542999998</v>
      </c>
      <c r="AL12">
        <v>68.650001525999997</v>
      </c>
      <c r="AM12">
        <v>23</v>
      </c>
      <c r="AN12">
        <v>0</v>
      </c>
      <c r="AO12">
        <v>5.3266396020000002</v>
      </c>
      <c r="AP12">
        <v>5.7721325219999997</v>
      </c>
      <c r="AQ12">
        <v>17.055422759999999</v>
      </c>
      <c r="AR12">
        <v>948251</v>
      </c>
      <c r="AS12">
        <v>16.393072662000002</v>
      </c>
      <c r="AT12">
        <v>1001744</v>
      </c>
      <c r="AU12">
        <v>17.733780789000001</v>
      </c>
      <c r="AV12">
        <v>1949990</v>
      </c>
      <c r="AW12">
        <v>5.5952989180000001</v>
      </c>
      <c r="AX12">
        <v>6.0605531780000002</v>
      </c>
      <c r="AY12">
        <v>5.4711341429999996</v>
      </c>
      <c r="AZ12">
        <v>5.901095089</v>
      </c>
      <c r="BA12">
        <v>5.2988733760000004</v>
      </c>
      <c r="BB12">
        <v>5.7130804990000001</v>
      </c>
      <c r="BC12">
        <v>64.155833501000004</v>
      </c>
      <c r="BD12">
        <v>3626497</v>
      </c>
      <c r="BE12">
        <v>62.693743871999999</v>
      </c>
      <c r="BF12">
        <v>3708621</v>
      </c>
      <c r="BG12">
        <v>65.653351580999995</v>
      </c>
      <c r="BH12">
        <v>7335101</v>
      </c>
      <c r="BI12">
        <v>5.6643615939999998</v>
      </c>
      <c r="BJ12">
        <v>6.0796084730000004</v>
      </c>
      <c r="BK12">
        <v>6.1972906500000002</v>
      </c>
      <c r="BL12">
        <v>6.5007463469999998</v>
      </c>
      <c r="BM12">
        <v>6.4089026819999999</v>
      </c>
      <c r="BN12">
        <v>6.5257773539999997</v>
      </c>
      <c r="BO12">
        <v>6.4464636879999997</v>
      </c>
      <c r="BP12">
        <v>6.6259190080000003</v>
      </c>
      <c r="BQ12">
        <v>6.3549367070000002</v>
      </c>
      <c r="BR12">
        <v>6.760663385</v>
      </c>
      <c r="BS12">
        <v>6.5547227030000004</v>
      </c>
      <c r="BT12">
        <v>7.0169667919999998</v>
      </c>
      <c r="BU12">
        <v>6.8416116740000001</v>
      </c>
      <c r="BV12">
        <v>7.2487327610000003</v>
      </c>
      <c r="BW12">
        <v>6.7704661010000002</v>
      </c>
      <c r="BX12">
        <v>7.0371678720000004</v>
      </c>
      <c r="BY12">
        <v>6.1561146979999997</v>
      </c>
      <c r="BZ12">
        <v>6.14468909</v>
      </c>
      <c r="CA12">
        <v>18.788743738000001</v>
      </c>
      <c r="CB12">
        <v>1209716</v>
      </c>
      <c r="CC12">
        <v>20.913183466</v>
      </c>
      <c r="CD12">
        <v>938426</v>
      </c>
      <c r="CE12">
        <v>16.61286763</v>
      </c>
      <c r="CF12">
        <v>2148165</v>
      </c>
      <c r="CG12">
        <v>5.55396804</v>
      </c>
      <c r="CH12">
        <v>5.2681279129999998</v>
      </c>
      <c r="CI12">
        <v>4.6523317430000004</v>
      </c>
      <c r="CJ12">
        <v>4.1688260320000001</v>
      </c>
      <c r="CK12">
        <v>3.5856817859999999</v>
      </c>
      <c r="CL12">
        <v>2.907439568</v>
      </c>
      <c r="CM12">
        <v>7.1212018969999997</v>
      </c>
      <c r="CN12">
        <v>4.2684741170000002</v>
      </c>
      <c r="CO12">
        <v>377.58441215300002</v>
      </c>
      <c r="CP12">
        <v>0.50944467800000004</v>
      </c>
      <c r="CQ12">
        <v>2049510</v>
      </c>
      <c r="CR12">
        <v>18.291512359999999</v>
      </c>
      <c r="CS12">
        <v>3081719</v>
      </c>
      <c r="CT12">
        <v>26.953992807999999</v>
      </c>
      <c r="CU12">
        <v>0</v>
      </c>
      <c r="CV12">
        <v>0</v>
      </c>
      <c r="CW12">
        <v>5784464</v>
      </c>
      <c r="CX12">
        <v>50.593319387000001</v>
      </c>
      <c r="CY12">
        <v>5648792</v>
      </c>
      <c r="CZ12">
        <v>49.406680612999999</v>
      </c>
      <c r="DA12">
        <v>11433256</v>
      </c>
      <c r="DB12">
        <v>0</v>
      </c>
      <c r="DC12">
        <v>42168</v>
      </c>
      <c r="DD12">
        <v>54</v>
      </c>
      <c r="DE12">
        <v>228551</v>
      </c>
      <c r="DF12">
        <v>89.76</v>
      </c>
      <c r="DG12">
        <v>11204705</v>
      </c>
      <c r="DH12">
        <v>0</v>
      </c>
      <c r="DI12" t="s">
        <v>2147</v>
      </c>
      <c r="DJ12" t="s">
        <v>2148</v>
      </c>
      <c r="EV12" t="s">
        <v>2147</v>
      </c>
      <c r="EW12" t="s">
        <v>2148</v>
      </c>
      <c r="EZ12" t="s">
        <v>2147</v>
      </c>
      <c r="FA12" t="s">
        <v>2106</v>
      </c>
      <c r="FB12" t="s">
        <v>2118</v>
      </c>
      <c r="FD12" t="s">
        <v>2159</v>
      </c>
      <c r="FE12" t="s">
        <v>2131</v>
      </c>
      <c r="FF12" t="s">
        <v>2049</v>
      </c>
      <c r="FG12" t="s">
        <v>2049</v>
      </c>
      <c r="FH12" t="s">
        <v>2049</v>
      </c>
      <c r="FI12">
        <v>0.7</v>
      </c>
      <c r="FW12">
        <v>23</v>
      </c>
      <c r="GB12">
        <v>25300</v>
      </c>
      <c r="GC12">
        <v>2</v>
      </c>
      <c r="HF12">
        <v>25300</v>
      </c>
      <c r="HH12">
        <v>37</v>
      </c>
      <c r="HI12">
        <v>83</v>
      </c>
      <c r="IQ12">
        <v>12.3</v>
      </c>
      <c r="IT12">
        <v>11800</v>
      </c>
    </row>
    <row r="13" spans="1:262">
      <c r="A13" t="s">
        <v>2160</v>
      </c>
      <c r="B13" t="s">
        <v>2161</v>
      </c>
      <c r="C13" t="s">
        <v>2131</v>
      </c>
      <c r="D13" t="s">
        <v>2162</v>
      </c>
      <c r="E13" t="s">
        <v>2161</v>
      </c>
      <c r="F13" t="s">
        <v>2160</v>
      </c>
      <c r="G13" t="s">
        <v>2163</v>
      </c>
      <c r="H13" t="s">
        <v>2164</v>
      </c>
      <c r="I13" t="s">
        <v>2160</v>
      </c>
      <c r="J13" t="s">
        <v>2165</v>
      </c>
      <c r="K13" t="s">
        <v>2166</v>
      </c>
      <c r="L13" t="s">
        <v>2167</v>
      </c>
      <c r="M13" t="s">
        <v>2168</v>
      </c>
      <c r="N13" t="s">
        <v>2160</v>
      </c>
      <c r="O13" t="s">
        <v>2169</v>
      </c>
      <c r="P13" t="s">
        <v>2160</v>
      </c>
      <c r="Q13" t="s">
        <v>2160</v>
      </c>
      <c r="R13" t="s">
        <v>2161</v>
      </c>
      <c r="S13">
        <v>98.767852782999995</v>
      </c>
      <c r="T13">
        <v>98.177490234000004</v>
      </c>
      <c r="U13">
        <v>99.346992493000002</v>
      </c>
      <c r="V13">
        <v>99.458061217999997</v>
      </c>
      <c r="W13">
        <v>98.317268372000001</v>
      </c>
      <c r="X13">
        <v>99.064720154</v>
      </c>
      <c r="Y13">
        <v>94.687019348000007</v>
      </c>
      <c r="Z13">
        <v>0</v>
      </c>
      <c r="AA13">
        <v>0</v>
      </c>
      <c r="AB13">
        <v>5</v>
      </c>
      <c r="AC13">
        <v>0.2</v>
      </c>
      <c r="AD13">
        <v>54.914001464999998</v>
      </c>
      <c r="AE13">
        <v>55.799800873000002</v>
      </c>
      <c r="AF13">
        <v>67.231002808</v>
      </c>
      <c r="AG13">
        <v>63.669998169000003</v>
      </c>
      <c r="AH13">
        <v>63.939399719000001</v>
      </c>
      <c r="AI13">
        <v>74.456001282000003</v>
      </c>
      <c r="AJ13">
        <v>59.326999663999999</v>
      </c>
      <c r="AK13">
        <v>59.884799956999998</v>
      </c>
      <c r="AL13">
        <v>70.946998596</v>
      </c>
      <c r="AM13">
        <v>23.5</v>
      </c>
      <c r="AN13">
        <v>0</v>
      </c>
      <c r="AO13">
        <v>5.3224114550000001</v>
      </c>
      <c r="AP13">
        <v>5.5659777110000004</v>
      </c>
      <c r="AQ13">
        <v>15.878823987000001</v>
      </c>
      <c r="AR13">
        <v>47087</v>
      </c>
      <c r="AS13">
        <v>15.634500129999999</v>
      </c>
      <c r="AT13">
        <v>49449</v>
      </c>
      <c r="AU13">
        <v>16.119066203999999</v>
      </c>
      <c r="AV13">
        <v>96535</v>
      </c>
      <c r="AW13">
        <v>5.1503651389999998</v>
      </c>
      <c r="AX13">
        <v>5.2724446220000001</v>
      </c>
      <c r="AY13">
        <v>5.1617235370000003</v>
      </c>
      <c r="AZ13">
        <v>5.2806438709999997</v>
      </c>
      <c r="BA13">
        <v>5.6548116180000001</v>
      </c>
      <c r="BB13">
        <v>5.8936196729999999</v>
      </c>
      <c r="BC13">
        <v>69.938021828999993</v>
      </c>
      <c r="BD13">
        <v>206777</v>
      </c>
      <c r="BE13">
        <v>68.656836084999995</v>
      </c>
      <c r="BF13">
        <v>218414</v>
      </c>
      <c r="BG13">
        <v>71.196696686999999</v>
      </c>
      <c r="BH13">
        <v>425188</v>
      </c>
      <c r="BI13">
        <v>6.3610366880000004</v>
      </c>
      <c r="BJ13">
        <v>6.6879628479999997</v>
      </c>
      <c r="BK13">
        <v>7.0889763410000004</v>
      </c>
      <c r="BL13">
        <v>7.3268482749999997</v>
      </c>
      <c r="BM13">
        <v>7.8065598090000003</v>
      </c>
      <c r="BN13">
        <v>7.6856473799999998</v>
      </c>
      <c r="BO13">
        <v>7.7253806730000001</v>
      </c>
      <c r="BP13">
        <v>7.7171324930000003</v>
      </c>
      <c r="BQ13">
        <v>7.2770580410000001</v>
      </c>
      <c r="BR13">
        <v>7.6666251240000003</v>
      </c>
      <c r="BS13">
        <v>7.5433122419999998</v>
      </c>
      <c r="BT13">
        <v>8.1710428789999998</v>
      </c>
      <c r="BU13">
        <v>7.3689274329999996</v>
      </c>
      <c r="BV13">
        <v>7.9926272359999997</v>
      </c>
      <c r="BW13">
        <v>6.5040188680000002</v>
      </c>
      <c r="BX13">
        <v>6.6941942760000002</v>
      </c>
      <c r="BY13">
        <v>5.3267543709999998</v>
      </c>
      <c r="BZ13">
        <v>5.3609965040000001</v>
      </c>
      <c r="CA13">
        <v>14.183154183999999</v>
      </c>
      <c r="CB13">
        <v>47310</v>
      </c>
      <c r="CC13">
        <v>15.708663785000001</v>
      </c>
      <c r="CD13">
        <v>38912</v>
      </c>
      <c r="CE13">
        <v>12.684237109</v>
      </c>
      <c r="CF13">
        <v>86226</v>
      </c>
      <c r="CG13">
        <v>4.3232065420000003</v>
      </c>
      <c r="CH13">
        <v>4.2600014430000002</v>
      </c>
      <c r="CI13">
        <v>3.536136408</v>
      </c>
      <c r="CJ13">
        <v>3.213777361</v>
      </c>
      <c r="CK13">
        <v>2.8035197670000001</v>
      </c>
      <c r="CL13">
        <v>2.2092054600000002</v>
      </c>
      <c r="CM13">
        <v>5.0458010680000003</v>
      </c>
      <c r="CN13">
        <v>3.0012528449999998</v>
      </c>
      <c r="CO13">
        <v>250.18518518499999</v>
      </c>
      <c r="CP13">
        <v>1.928837514</v>
      </c>
      <c r="CQ13">
        <v>0</v>
      </c>
      <c r="CR13">
        <v>0</v>
      </c>
      <c r="CS13">
        <v>0</v>
      </c>
      <c r="CT13">
        <v>0</v>
      </c>
      <c r="CU13">
        <v>0</v>
      </c>
      <c r="CV13">
        <v>0</v>
      </c>
      <c r="CW13">
        <v>301174</v>
      </c>
      <c r="CX13">
        <v>49.539258975000003</v>
      </c>
      <c r="CY13">
        <v>306776</v>
      </c>
      <c r="CZ13">
        <v>50.460741024999997</v>
      </c>
      <c r="DA13">
        <v>607950</v>
      </c>
      <c r="DB13">
        <v>0.3</v>
      </c>
      <c r="DC13">
        <v>2046</v>
      </c>
      <c r="DD13">
        <v>3</v>
      </c>
      <c r="DE13">
        <v>54831</v>
      </c>
      <c r="DF13">
        <v>80.75</v>
      </c>
      <c r="DG13">
        <v>553119</v>
      </c>
      <c r="DH13">
        <v>28.4</v>
      </c>
      <c r="DI13" t="s">
        <v>2160</v>
      </c>
      <c r="DJ13" t="s">
        <v>2161</v>
      </c>
      <c r="EV13" t="s">
        <v>2160</v>
      </c>
      <c r="EW13" t="s">
        <v>2161</v>
      </c>
      <c r="EZ13" t="s">
        <v>2160</v>
      </c>
      <c r="FA13" t="s">
        <v>2106</v>
      </c>
      <c r="FB13" t="s">
        <v>2118</v>
      </c>
      <c r="FD13" t="s">
        <v>2159</v>
      </c>
      <c r="FE13" t="s">
        <v>2131</v>
      </c>
      <c r="FF13" t="s">
        <v>2049</v>
      </c>
      <c r="FG13" t="s">
        <v>2049</v>
      </c>
      <c r="FH13" t="s">
        <v>2049</v>
      </c>
      <c r="FR13">
        <v>679</v>
      </c>
      <c r="FS13">
        <v>761</v>
      </c>
      <c r="FT13">
        <v>833</v>
      </c>
      <c r="FU13">
        <v>892</v>
      </c>
      <c r="FW13">
        <v>20</v>
      </c>
      <c r="FX13">
        <v>15</v>
      </c>
      <c r="GC13">
        <v>2.4</v>
      </c>
      <c r="GD13">
        <v>76.900000000000006</v>
      </c>
      <c r="GE13">
        <v>85.4</v>
      </c>
      <c r="GM13">
        <v>91</v>
      </c>
      <c r="GN13">
        <v>90</v>
      </c>
      <c r="GP13">
        <v>89</v>
      </c>
      <c r="GQ13">
        <v>89</v>
      </c>
      <c r="HA13">
        <v>2755676</v>
      </c>
      <c r="HH13">
        <v>288</v>
      </c>
      <c r="HK13">
        <v>78.099999999999994</v>
      </c>
      <c r="HN13">
        <v>40</v>
      </c>
      <c r="IO13">
        <v>85</v>
      </c>
      <c r="IR13">
        <v>73</v>
      </c>
      <c r="IS13">
        <v>2.6</v>
      </c>
    </row>
    <row r="14" spans="1:262">
      <c r="A14" t="s">
        <v>2170</v>
      </c>
      <c r="B14" t="s">
        <v>2171</v>
      </c>
      <c r="C14" t="s">
        <v>2032</v>
      </c>
      <c r="D14" t="s">
        <v>2172</v>
      </c>
      <c r="E14" t="s">
        <v>2171</v>
      </c>
      <c r="F14" t="s">
        <v>2170</v>
      </c>
      <c r="G14" t="s">
        <v>2173</v>
      </c>
      <c r="H14" t="s">
        <v>2174</v>
      </c>
      <c r="I14" t="s">
        <v>2175</v>
      </c>
      <c r="J14" t="s">
        <v>2176</v>
      </c>
      <c r="K14" t="s">
        <v>2177</v>
      </c>
      <c r="L14" t="s">
        <v>2178</v>
      </c>
      <c r="M14" t="s">
        <v>2179</v>
      </c>
      <c r="N14" t="s">
        <v>2170</v>
      </c>
      <c r="O14" t="s">
        <v>2180</v>
      </c>
      <c r="P14" t="s">
        <v>2181</v>
      </c>
      <c r="Q14" t="s">
        <v>2170</v>
      </c>
      <c r="R14" t="s">
        <v>2171</v>
      </c>
      <c r="S14">
        <v>70.043945312999995</v>
      </c>
      <c r="T14">
        <v>67.514648437999995</v>
      </c>
      <c r="U14">
        <v>72.847541809000006</v>
      </c>
      <c r="V14">
        <v>77.230041503999999</v>
      </c>
      <c r="W14">
        <v>56.625240325999997</v>
      </c>
      <c r="X14">
        <v>78.974914550999998</v>
      </c>
      <c r="Y14">
        <v>46.667751312</v>
      </c>
      <c r="Z14">
        <v>0</v>
      </c>
      <c r="AA14">
        <v>0</v>
      </c>
      <c r="AB14">
        <v>10.4</v>
      </c>
      <c r="AC14">
        <v>0</v>
      </c>
      <c r="AD14">
        <v>54.208000183000003</v>
      </c>
      <c r="AE14">
        <v>53.629299164000003</v>
      </c>
      <c r="AF14">
        <v>61</v>
      </c>
      <c r="AG14">
        <v>74.101997374999996</v>
      </c>
      <c r="AH14">
        <v>72.560096740999995</v>
      </c>
      <c r="AI14">
        <v>80.015998839999995</v>
      </c>
      <c r="AJ14">
        <v>63.883998871000003</v>
      </c>
      <c r="AK14">
        <v>62.610099792</v>
      </c>
      <c r="AL14">
        <v>70.388999939000001</v>
      </c>
      <c r="AM14">
        <v>0</v>
      </c>
      <c r="AN14">
        <v>0</v>
      </c>
      <c r="AO14">
        <v>6.7222878619999999</v>
      </c>
      <c r="AP14">
        <v>7.2787356829999998</v>
      </c>
      <c r="AQ14">
        <v>21.334071910999999</v>
      </c>
      <c r="AR14">
        <v>21864174</v>
      </c>
      <c r="AS14">
        <v>20.534930327000001</v>
      </c>
      <c r="AT14">
        <v>22824116</v>
      </c>
      <c r="AU14">
        <v>22.160144119000002</v>
      </c>
      <c r="AV14">
        <v>44688338</v>
      </c>
      <c r="AW14">
        <v>6.7179609459999998</v>
      </c>
      <c r="AX14">
        <v>7.2529192059999996</v>
      </c>
      <c r="AY14">
        <v>7.0946815189999999</v>
      </c>
      <c r="AZ14">
        <v>7.6284892309999996</v>
      </c>
      <c r="BA14">
        <v>7.7235803860000001</v>
      </c>
      <c r="BB14">
        <v>8.2610424249999994</v>
      </c>
      <c r="BC14">
        <v>69.743090257000006</v>
      </c>
      <c r="BD14">
        <v>73969881</v>
      </c>
      <c r="BE14">
        <v>69.472842623999995</v>
      </c>
      <c r="BF14">
        <v>72120483</v>
      </c>
      <c r="BG14">
        <v>70.022439363000004</v>
      </c>
      <c r="BH14">
        <v>146090386</v>
      </c>
      <c r="BI14">
        <v>7.971615849</v>
      </c>
      <c r="BJ14">
        <v>8.449870679</v>
      </c>
      <c r="BK14">
        <v>7.9445000749999997</v>
      </c>
      <c r="BL14">
        <v>8.3123811930000002</v>
      </c>
      <c r="BM14">
        <v>8.1818436339999998</v>
      </c>
      <c r="BN14">
        <v>8.4299116979999997</v>
      </c>
      <c r="BO14">
        <v>8.0162346390000003</v>
      </c>
      <c r="BP14">
        <v>8.1344960569999998</v>
      </c>
      <c r="BQ14">
        <v>7.140482767</v>
      </c>
      <c r="BR14">
        <v>7.1270670379999999</v>
      </c>
      <c r="BS14">
        <v>6.492818593</v>
      </c>
      <c r="BT14">
        <v>6.34952117</v>
      </c>
      <c r="BU14">
        <v>6.1326561970000002</v>
      </c>
      <c r="BV14">
        <v>5.8667802419999999</v>
      </c>
      <c r="BW14">
        <v>5.4295413879999996</v>
      </c>
      <c r="BX14">
        <v>5.070888074</v>
      </c>
      <c r="BY14">
        <v>4.4395690959999996</v>
      </c>
      <c r="BZ14">
        <v>4.0204807870000003</v>
      </c>
      <c r="CA14">
        <v>8.9228378320000008</v>
      </c>
      <c r="CB14">
        <v>10639033</v>
      </c>
      <c r="CC14">
        <v>9.9922270490000002</v>
      </c>
      <c r="CD14">
        <v>8051645</v>
      </c>
      <c r="CE14">
        <v>7.8174165179999999</v>
      </c>
      <c r="CF14">
        <v>18690609</v>
      </c>
      <c r="CG14">
        <v>3.4884817510000001</v>
      </c>
      <c r="CH14">
        <v>3.035228306</v>
      </c>
      <c r="CI14">
        <v>2.5064617039999999</v>
      </c>
      <c r="CJ14">
        <v>2.06085195</v>
      </c>
      <c r="CK14">
        <v>1.7656584950000001</v>
      </c>
      <c r="CL14">
        <v>1.340905273</v>
      </c>
      <c r="CM14">
        <v>2.2316251</v>
      </c>
      <c r="CN14">
        <v>1.3804309880000001</v>
      </c>
      <c r="CO14">
        <v>25.061716242999999</v>
      </c>
      <c r="CP14">
        <v>0.78384757900000002</v>
      </c>
      <c r="CQ14">
        <v>21650181</v>
      </c>
      <c r="CR14">
        <v>11.939294933999999</v>
      </c>
      <c r="CS14">
        <v>87864411</v>
      </c>
      <c r="CT14">
        <v>41.946193145000002</v>
      </c>
      <c r="CU14">
        <v>0</v>
      </c>
      <c r="CV14">
        <v>22.3</v>
      </c>
      <c r="CW14">
        <v>106473088</v>
      </c>
      <c r="CX14">
        <v>50.829916763</v>
      </c>
      <c r="CY14">
        <v>102996245</v>
      </c>
      <c r="CZ14">
        <v>49.170083237</v>
      </c>
      <c r="DA14">
        <v>209469333</v>
      </c>
      <c r="DB14">
        <v>0.5</v>
      </c>
      <c r="DC14">
        <v>11327</v>
      </c>
      <c r="DD14">
        <v>1038</v>
      </c>
      <c r="DE14">
        <v>28133826</v>
      </c>
      <c r="DF14">
        <v>55.47</v>
      </c>
      <c r="DG14">
        <v>181335507</v>
      </c>
      <c r="DH14">
        <v>0</v>
      </c>
      <c r="DI14" t="s">
        <v>2170</v>
      </c>
      <c r="DJ14" t="s">
        <v>2171</v>
      </c>
      <c r="DL14">
        <v>920000</v>
      </c>
      <c r="DM14">
        <v>48000</v>
      </c>
      <c r="DO14">
        <v>60</v>
      </c>
      <c r="DZ14">
        <v>920000</v>
      </c>
      <c r="EJ14">
        <v>0.23</v>
      </c>
      <c r="EK14">
        <v>0.23</v>
      </c>
      <c r="EL14">
        <v>14000</v>
      </c>
      <c r="EM14">
        <v>48000</v>
      </c>
      <c r="EQ14">
        <v>0.5</v>
      </c>
      <c r="ES14">
        <v>631386</v>
      </c>
      <c r="EV14" t="s">
        <v>2170</v>
      </c>
      <c r="EW14" t="s">
        <v>2171</v>
      </c>
      <c r="EX14">
        <v>1401600</v>
      </c>
      <c r="EY14" t="s">
        <v>2182</v>
      </c>
      <c r="EZ14" t="s">
        <v>2170</v>
      </c>
      <c r="FA14" t="s">
        <v>2034</v>
      </c>
      <c r="FB14" t="s">
        <v>2046</v>
      </c>
      <c r="FD14" t="s">
        <v>2170</v>
      </c>
      <c r="FE14" t="s">
        <v>2032</v>
      </c>
      <c r="FF14" t="s">
        <v>2049</v>
      </c>
      <c r="FG14" t="s">
        <v>2049</v>
      </c>
      <c r="FH14" t="s">
        <v>2049</v>
      </c>
      <c r="FI14">
        <v>5.3</v>
      </c>
      <c r="FJ14">
        <v>90.1</v>
      </c>
      <c r="FK14">
        <v>52.3</v>
      </c>
      <c r="FM14">
        <v>385329</v>
      </c>
      <c r="FN14">
        <v>411256</v>
      </c>
      <c r="FO14">
        <v>436121</v>
      </c>
      <c r="FP14">
        <v>460696</v>
      </c>
      <c r="FQ14">
        <v>485540</v>
      </c>
      <c r="FR14">
        <v>511037</v>
      </c>
      <c r="FS14">
        <v>543781</v>
      </c>
      <c r="FT14">
        <v>571176</v>
      </c>
      <c r="FU14">
        <v>600380</v>
      </c>
      <c r="FV14">
        <v>631386</v>
      </c>
      <c r="FW14">
        <v>25</v>
      </c>
      <c r="FX14">
        <v>25</v>
      </c>
      <c r="FY14">
        <v>25.2</v>
      </c>
      <c r="FZ14">
        <v>26.3</v>
      </c>
      <c r="GA14">
        <v>26.7</v>
      </c>
      <c r="GB14">
        <v>227300</v>
      </c>
      <c r="GC14">
        <v>5.9</v>
      </c>
      <c r="GF14">
        <v>79</v>
      </c>
      <c r="GG14">
        <v>80</v>
      </c>
      <c r="GH14">
        <v>90</v>
      </c>
      <c r="GI14">
        <v>83</v>
      </c>
      <c r="GJ14">
        <v>79</v>
      </c>
      <c r="GK14">
        <v>91</v>
      </c>
      <c r="GL14">
        <v>85</v>
      </c>
      <c r="GM14">
        <v>78</v>
      </c>
      <c r="GN14">
        <v>92</v>
      </c>
      <c r="GO14">
        <v>86</v>
      </c>
      <c r="GP14">
        <v>78</v>
      </c>
      <c r="GQ14">
        <v>93</v>
      </c>
      <c r="GR14">
        <v>88</v>
      </c>
      <c r="GS14">
        <v>78</v>
      </c>
      <c r="GT14">
        <v>94</v>
      </c>
      <c r="GV14">
        <v>694741477</v>
      </c>
      <c r="GX14">
        <v>804365939</v>
      </c>
      <c r="HA14">
        <v>771909014</v>
      </c>
      <c r="HB14">
        <v>699139356</v>
      </c>
      <c r="HC14">
        <v>676781247</v>
      </c>
      <c r="HF14">
        <v>227300</v>
      </c>
      <c r="HI14">
        <v>54.3</v>
      </c>
      <c r="HL14">
        <v>0.5</v>
      </c>
      <c r="HM14">
        <v>17.3</v>
      </c>
      <c r="HO14">
        <v>8108</v>
      </c>
      <c r="HP14">
        <v>15074</v>
      </c>
      <c r="HQ14">
        <v>0.1</v>
      </c>
      <c r="HR14">
        <v>0.3</v>
      </c>
      <c r="HT14">
        <v>500</v>
      </c>
      <c r="HU14">
        <v>500</v>
      </c>
      <c r="HV14">
        <v>200</v>
      </c>
      <c r="HW14">
        <v>200</v>
      </c>
      <c r="HX14">
        <v>500</v>
      </c>
      <c r="HY14">
        <v>500</v>
      </c>
      <c r="HZ14">
        <v>500</v>
      </c>
      <c r="IA14">
        <v>500</v>
      </c>
      <c r="IB14">
        <v>500</v>
      </c>
      <c r="IC14">
        <v>500</v>
      </c>
      <c r="ID14">
        <v>15000</v>
      </c>
      <c r="IE14">
        <v>16000</v>
      </c>
      <c r="IF14">
        <v>16000</v>
      </c>
      <c r="IG14">
        <v>16000</v>
      </c>
      <c r="IH14">
        <v>16000</v>
      </c>
      <c r="II14">
        <v>16000</v>
      </c>
      <c r="IJ14">
        <v>15000</v>
      </c>
      <c r="IK14">
        <v>14000</v>
      </c>
      <c r="IL14">
        <v>14000</v>
      </c>
      <c r="IM14">
        <v>14000</v>
      </c>
      <c r="IN14">
        <v>-12</v>
      </c>
      <c r="IO14">
        <v>72.599999999999994</v>
      </c>
      <c r="IP14">
        <v>2037700</v>
      </c>
      <c r="IQ14">
        <v>18.3</v>
      </c>
      <c r="IT14">
        <v>760000</v>
      </c>
      <c r="IY14">
        <v>30</v>
      </c>
      <c r="IZ14">
        <v>76.900000000000006</v>
      </c>
    </row>
    <row r="15" spans="1:262">
      <c r="A15" t="s">
        <v>2183</v>
      </c>
      <c r="B15" t="s">
        <v>2184</v>
      </c>
      <c r="C15" t="s">
        <v>2185</v>
      </c>
      <c r="D15" t="s">
        <v>2186</v>
      </c>
      <c r="E15" t="s">
        <v>2184</v>
      </c>
      <c r="F15" t="s">
        <v>2183</v>
      </c>
      <c r="G15" t="s">
        <v>2187</v>
      </c>
      <c r="H15" t="s">
        <v>2188</v>
      </c>
      <c r="I15" t="s">
        <v>2189</v>
      </c>
      <c r="J15" t="s">
        <v>2190</v>
      </c>
      <c r="K15" t="s">
        <v>2191</v>
      </c>
      <c r="L15" t="s">
        <v>2192</v>
      </c>
      <c r="M15" t="s">
        <v>2128</v>
      </c>
      <c r="N15" t="s">
        <v>2183</v>
      </c>
      <c r="Q15" t="s">
        <v>2183</v>
      </c>
      <c r="R15" t="s">
        <v>2184</v>
      </c>
      <c r="S15">
        <v>99.726882935000006</v>
      </c>
      <c r="T15">
        <v>99.852798461999996</v>
      </c>
      <c r="U15">
        <v>99.592300414999997</v>
      </c>
      <c r="V15">
        <v>99.688186646000005</v>
      </c>
      <c r="W15">
        <v>99.777832031000003</v>
      </c>
      <c r="X15">
        <v>99.692985535000005</v>
      </c>
      <c r="Y15">
        <v>100</v>
      </c>
      <c r="Z15">
        <v>0</v>
      </c>
      <c r="AA15">
        <v>0</v>
      </c>
      <c r="AB15">
        <v>7.6</v>
      </c>
      <c r="AC15">
        <v>0</v>
      </c>
      <c r="AD15">
        <v>60.835998535000002</v>
      </c>
      <c r="AE15">
        <v>61.446601868000002</v>
      </c>
      <c r="AF15">
        <v>75.292999268000003</v>
      </c>
      <c r="AG15">
        <v>69.421997070000003</v>
      </c>
      <c r="AH15">
        <v>70.096298218000001</v>
      </c>
      <c r="AI15">
        <v>81.811996460000003</v>
      </c>
      <c r="AJ15">
        <v>65.070999146000005</v>
      </c>
      <c r="AK15">
        <v>65.712600707999997</v>
      </c>
      <c r="AL15">
        <v>78.567001343000001</v>
      </c>
      <c r="AM15">
        <v>0</v>
      </c>
      <c r="AN15">
        <v>0</v>
      </c>
      <c r="AO15">
        <v>5.1036864189999998</v>
      </c>
      <c r="AP15">
        <v>5.4416562400000004</v>
      </c>
      <c r="AQ15">
        <v>15.870250874</v>
      </c>
      <c r="AR15">
        <v>2871286</v>
      </c>
      <c r="AS15">
        <v>15.375868791</v>
      </c>
      <c r="AT15">
        <v>3009831</v>
      </c>
      <c r="AU15">
        <v>16.372200900999999</v>
      </c>
      <c r="AV15">
        <v>5881160</v>
      </c>
      <c r="AW15">
        <v>5.2047278410000004</v>
      </c>
      <c r="AX15">
        <v>5.5314664359999997</v>
      </c>
      <c r="AY15">
        <v>5.06745453</v>
      </c>
      <c r="AZ15">
        <v>5.3990782250000002</v>
      </c>
      <c r="BA15">
        <v>5.3033552310000003</v>
      </c>
      <c r="BB15">
        <v>5.6711349389999999</v>
      </c>
      <c r="BC15">
        <v>66.897742446999999</v>
      </c>
      <c r="BD15">
        <v>12344185</v>
      </c>
      <c r="BE15">
        <v>66.103683368999995</v>
      </c>
      <c r="BF15">
        <v>12446537</v>
      </c>
      <c r="BG15">
        <v>67.703866237</v>
      </c>
      <c r="BH15">
        <v>24790808</v>
      </c>
      <c r="BI15">
        <v>6.4146770569999996</v>
      </c>
      <c r="BJ15">
        <v>6.8238078690000004</v>
      </c>
      <c r="BK15">
        <v>6.9966086330000001</v>
      </c>
      <c r="BL15">
        <v>7.2810797620000001</v>
      </c>
      <c r="BM15">
        <v>6.9155860130000004</v>
      </c>
      <c r="BN15">
        <v>7.0056357279999997</v>
      </c>
      <c r="BO15">
        <v>6.8860984250000001</v>
      </c>
      <c r="BP15">
        <v>6.9233939900000001</v>
      </c>
      <c r="BQ15">
        <v>6.4500739380000001</v>
      </c>
      <c r="BR15">
        <v>6.4828140269999999</v>
      </c>
      <c r="BS15">
        <v>6.3216003350000003</v>
      </c>
      <c r="BT15">
        <v>6.4332710730000002</v>
      </c>
      <c r="BU15">
        <v>6.8528318869999998</v>
      </c>
      <c r="BV15">
        <v>7.0133346769999996</v>
      </c>
      <c r="BW15">
        <v>7.3849947949999999</v>
      </c>
      <c r="BX15">
        <v>7.5183824640000001</v>
      </c>
      <c r="BY15">
        <v>6.5778570539999999</v>
      </c>
      <c r="BZ15">
        <v>6.5510117079999999</v>
      </c>
      <c r="CA15">
        <v>17.232006679000001</v>
      </c>
      <c r="CB15">
        <v>3458504</v>
      </c>
      <c r="CC15">
        <v>18.520447840999999</v>
      </c>
      <c r="CD15">
        <v>2927422</v>
      </c>
      <c r="CE15">
        <v>15.923932861999999</v>
      </c>
      <c r="CF15">
        <v>6385797</v>
      </c>
      <c r="CG15">
        <v>5.6382954749999996</v>
      </c>
      <c r="CH15">
        <v>5.45035018</v>
      </c>
      <c r="CI15">
        <v>4.5261814610000002</v>
      </c>
      <c r="CJ15">
        <v>4.2752328569999998</v>
      </c>
      <c r="CK15">
        <v>3.1855533619999998</v>
      </c>
      <c r="CL15">
        <v>2.7545001469999999</v>
      </c>
      <c r="CM15">
        <v>5.170417542</v>
      </c>
      <c r="CN15">
        <v>3.4438496789999999</v>
      </c>
      <c r="CO15">
        <v>4.075188239</v>
      </c>
      <c r="CP15">
        <v>1.397947791</v>
      </c>
      <c r="CQ15">
        <v>6082425</v>
      </c>
      <c r="CR15">
        <v>20.161110556000001</v>
      </c>
      <c r="CS15">
        <v>17022069</v>
      </c>
      <c r="CT15">
        <v>45.933879175000001</v>
      </c>
      <c r="CU15">
        <v>0</v>
      </c>
      <c r="CV15">
        <v>0</v>
      </c>
      <c r="CW15">
        <v>18673975</v>
      </c>
      <c r="CX15">
        <v>50.391529953999999</v>
      </c>
      <c r="CY15">
        <v>18383790</v>
      </c>
      <c r="CZ15">
        <v>49.608470046000001</v>
      </c>
      <c r="DA15">
        <v>37057765</v>
      </c>
      <c r="DB15">
        <v>0</v>
      </c>
      <c r="DC15">
        <v>114109</v>
      </c>
      <c r="DD15">
        <v>84</v>
      </c>
      <c r="DE15">
        <v>6888668</v>
      </c>
      <c r="DF15">
        <v>43.87</v>
      </c>
      <c r="DG15">
        <v>30169097</v>
      </c>
      <c r="DH15">
        <v>0</v>
      </c>
      <c r="DI15" t="s">
        <v>2183</v>
      </c>
      <c r="DJ15" t="s">
        <v>2184</v>
      </c>
      <c r="EV15" t="s">
        <v>2183</v>
      </c>
      <c r="EW15" t="s">
        <v>2184</v>
      </c>
      <c r="EZ15" t="s">
        <v>2183</v>
      </c>
      <c r="FA15" t="s">
        <v>2106</v>
      </c>
      <c r="FB15" t="s">
        <v>2183</v>
      </c>
      <c r="FD15" t="s">
        <v>2183</v>
      </c>
      <c r="FE15" t="s">
        <v>2185</v>
      </c>
      <c r="FF15" t="s">
        <v>2049</v>
      </c>
      <c r="FG15" t="s">
        <v>2049</v>
      </c>
      <c r="FH15" t="s">
        <v>2049</v>
      </c>
      <c r="GB15">
        <v>171900</v>
      </c>
      <c r="GC15">
        <v>10.3</v>
      </c>
      <c r="GE15">
        <v>58.2</v>
      </c>
      <c r="HF15">
        <v>171900</v>
      </c>
      <c r="HG15">
        <v>9.1999999999999993</v>
      </c>
      <c r="HI15">
        <v>92.3</v>
      </c>
      <c r="HJ15">
        <v>45.5</v>
      </c>
      <c r="HK15">
        <v>90.3</v>
      </c>
      <c r="IO15">
        <v>8.9</v>
      </c>
      <c r="IP15">
        <v>349800</v>
      </c>
      <c r="IQ15">
        <v>6.7</v>
      </c>
      <c r="IR15">
        <v>97.8</v>
      </c>
      <c r="IS15">
        <v>1</v>
      </c>
      <c r="IT15">
        <v>14000</v>
      </c>
      <c r="IW15">
        <v>1855</v>
      </c>
      <c r="JB15">
        <v>0.8</v>
      </c>
    </row>
    <row r="16" spans="1:262">
      <c r="A16" t="s">
        <v>460</v>
      </c>
      <c r="B16" t="s">
        <v>2193</v>
      </c>
      <c r="C16" t="s">
        <v>2194</v>
      </c>
      <c r="D16" t="s">
        <v>2195</v>
      </c>
      <c r="E16" t="s">
        <v>2193</v>
      </c>
      <c r="F16" t="s">
        <v>460</v>
      </c>
      <c r="G16" t="s">
        <v>2198</v>
      </c>
      <c r="H16" t="s">
        <v>2199</v>
      </c>
      <c r="I16" t="s">
        <v>2200</v>
      </c>
      <c r="J16" t="s">
        <v>2201</v>
      </c>
      <c r="K16" t="s">
        <v>2202</v>
      </c>
      <c r="L16" t="s">
        <v>2203</v>
      </c>
      <c r="M16" t="s">
        <v>2204</v>
      </c>
      <c r="N16" t="s">
        <v>460</v>
      </c>
      <c r="O16" t="s">
        <v>2205</v>
      </c>
      <c r="P16" t="s">
        <v>460</v>
      </c>
      <c r="Q16" t="s">
        <v>460</v>
      </c>
      <c r="R16" t="s">
        <v>2193</v>
      </c>
      <c r="S16">
        <v>14.893312454</v>
      </c>
      <c r="T16">
        <v>7.1606845860000004</v>
      </c>
      <c r="U16">
        <v>22.536495209000002</v>
      </c>
      <c r="V16">
        <v>18.016498565999999</v>
      </c>
      <c r="W16">
        <v>13.802502631999999</v>
      </c>
      <c r="X16">
        <v>15.619296073999999</v>
      </c>
      <c r="Y16">
        <v>9.7525863650000009</v>
      </c>
      <c r="Z16">
        <v>0</v>
      </c>
      <c r="AA16">
        <v>0</v>
      </c>
      <c r="AB16">
        <v>9.1999999999999993</v>
      </c>
      <c r="AC16">
        <v>0.04</v>
      </c>
      <c r="AD16">
        <v>21.594999312999999</v>
      </c>
      <c r="AE16">
        <v>21.171300888000001</v>
      </c>
      <c r="AF16">
        <v>22.566999435</v>
      </c>
      <c r="AG16">
        <v>74.657997131000002</v>
      </c>
      <c r="AH16">
        <v>73.163597107000001</v>
      </c>
      <c r="AI16">
        <v>76.541000366000006</v>
      </c>
      <c r="AJ16">
        <v>48.891998291</v>
      </c>
      <c r="AK16">
        <v>47.305000305</v>
      </c>
      <c r="AL16">
        <v>50.463001251000001</v>
      </c>
      <c r="AM16">
        <v>56.4</v>
      </c>
      <c r="AN16">
        <v>0.3</v>
      </c>
      <c r="AO16">
        <v>15.084115558000001</v>
      </c>
      <c r="AP16">
        <v>15.054719146</v>
      </c>
      <c r="AQ16">
        <v>43.090175512000002</v>
      </c>
      <c r="AR16">
        <v>7814407</v>
      </c>
      <c r="AS16">
        <v>43.223415567000004</v>
      </c>
      <c r="AT16">
        <v>8203224</v>
      </c>
      <c r="AU16">
        <v>42.963931940999998</v>
      </c>
      <c r="AV16">
        <v>16017646</v>
      </c>
      <c r="AW16">
        <v>14.559392759</v>
      </c>
      <c r="AX16">
        <v>14.434865096999999</v>
      </c>
      <c r="AY16">
        <v>13.57990725</v>
      </c>
      <c r="AZ16">
        <v>13.474347698000001</v>
      </c>
      <c r="BA16">
        <v>11.881516548</v>
      </c>
      <c r="BB16">
        <v>11.871722072000001</v>
      </c>
      <c r="BC16">
        <v>54.324897548000003</v>
      </c>
      <c r="BD16">
        <v>9749139</v>
      </c>
      <c r="BE16">
        <v>53.924897666</v>
      </c>
      <c r="BF16">
        <v>10444774</v>
      </c>
      <c r="BG16">
        <v>54.703925404000003</v>
      </c>
      <c r="BH16">
        <v>20193861</v>
      </c>
      <c r="BI16">
        <v>9.8131029030000008</v>
      </c>
      <c r="BJ16">
        <v>9.8597012530000008</v>
      </c>
      <c r="BK16">
        <v>7.5825719060000001</v>
      </c>
      <c r="BL16">
        <v>7.8376610790000001</v>
      </c>
      <c r="BM16">
        <v>6.105887428</v>
      </c>
      <c r="BN16">
        <v>6.3677225259999997</v>
      </c>
      <c r="BO16">
        <v>5.0817752580000004</v>
      </c>
      <c r="BP16">
        <v>5.2355562180000002</v>
      </c>
      <c r="BQ16">
        <v>4.0293980620000003</v>
      </c>
      <c r="BR16">
        <v>4.1950358569999997</v>
      </c>
      <c r="BS16">
        <v>3.2221411519999998</v>
      </c>
      <c r="BT16">
        <v>3.2731084300000002</v>
      </c>
      <c r="BU16">
        <v>2.5875442830000002</v>
      </c>
      <c r="BV16">
        <v>2.5825008619999998</v>
      </c>
      <c r="BW16">
        <v>2.041979483</v>
      </c>
      <c r="BX16">
        <v>1.9999850210000001</v>
      </c>
      <c r="BY16">
        <v>1.578980644</v>
      </c>
      <c r="BZ16">
        <v>1.4809320859999999</v>
      </c>
      <c r="CA16">
        <v>2.5849269399999999</v>
      </c>
      <c r="CB16">
        <v>515559</v>
      </c>
      <c r="CC16">
        <v>2.8516867669999999</v>
      </c>
      <c r="CD16">
        <v>445283</v>
      </c>
      <c r="CE16">
        <v>2.3321426550000002</v>
      </c>
      <c r="CF16">
        <v>960879</v>
      </c>
      <c r="CG16">
        <v>1.2189915090000001</v>
      </c>
      <c r="CH16">
        <v>1.050733505</v>
      </c>
      <c r="CI16">
        <v>0.862531355</v>
      </c>
      <c r="CJ16">
        <v>0.67786470700000001</v>
      </c>
      <c r="CK16">
        <v>0.44918161099999998</v>
      </c>
      <c r="CL16">
        <v>0.370218618</v>
      </c>
      <c r="CM16">
        <v>0.32098229099999998</v>
      </c>
      <c r="CN16">
        <v>0.23332582399999999</v>
      </c>
      <c r="CO16">
        <v>56.937760009999998</v>
      </c>
      <c r="CP16">
        <v>2.3847611</v>
      </c>
      <c r="CQ16">
        <v>4011770</v>
      </c>
      <c r="CR16">
        <v>42.331198362000002</v>
      </c>
      <c r="CS16">
        <v>4011770</v>
      </c>
      <c r="CT16">
        <v>10.792339238</v>
      </c>
      <c r="CU16">
        <v>0</v>
      </c>
      <c r="CV16">
        <v>62.7</v>
      </c>
      <c r="CW16">
        <v>18079105</v>
      </c>
      <c r="CX16">
        <v>48.635846702000002</v>
      </c>
      <c r="CY16">
        <v>19093281</v>
      </c>
      <c r="CZ16">
        <v>51.364153297999998</v>
      </c>
      <c r="DA16">
        <v>37172386</v>
      </c>
      <c r="DB16">
        <v>0.1</v>
      </c>
      <c r="DC16">
        <v>72231</v>
      </c>
      <c r="DD16">
        <v>2681269</v>
      </c>
      <c r="DE16">
        <v>27695286</v>
      </c>
      <c r="DF16">
        <v>0.03</v>
      </c>
      <c r="DG16">
        <v>9477100</v>
      </c>
      <c r="DH16">
        <v>29.4</v>
      </c>
      <c r="DI16" t="s">
        <v>460</v>
      </c>
      <c r="DJ16" t="s">
        <v>2193</v>
      </c>
      <c r="DK16">
        <v>1300</v>
      </c>
      <c r="DL16">
        <v>11000</v>
      </c>
      <c r="DM16">
        <v>1500</v>
      </c>
      <c r="DN16">
        <v>10000</v>
      </c>
      <c r="DO16">
        <v>10</v>
      </c>
      <c r="DP16">
        <v>9</v>
      </c>
      <c r="DQ16">
        <v>500</v>
      </c>
      <c r="DR16">
        <v>200</v>
      </c>
      <c r="DS16">
        <v>6100</v>
      </c>
      <c r="DT16">
        <v>1</v>
      </c>
      <c r="DU16">
        <v>6.3</v>
      </c>
      <c r="DV16">
        <v>1.2</v>
      </c>
      <c r="DW16">
        <v>4.9000000000000004</v>
      </c>
      <c r="DX16">
        <v>12</v>
      </c>
      <c r="DY16">
        <v>500</v>
      </c>
      <c r="DZ16">
        <v>11000</v>
      </c>
      <c r="EA16">
        <v>500</v>
      </c>
      <c r="EB16">
        <v>9</v>
      </c>
      <c r="EC16">
        <v>0.05</v>
      </c>
      <c r="ED16">
        <v>0.03</v>
      </c>
      <c r="EE16">
        <v>7.0000000000000007E-2</v>
      </c>
      <c r="EF16">
        <v>0.08</v>
      </c>
      <c r="EG16">
        <v>0.04</v>
      </c>
      <c r="EH16">
        <v>0.11</v>
      </c>
      <c r="EI16">
        <v>0.02</v>
      </c>
      <c r="EJ16">
        <v>0.04</v>
      </c>
      <c r="EK16">
        <v>0.04</v>
      </c>
      <c r="EL16">
        <v>500</v>
      </c>
      <c r="EM16">
        <v>1500</v>
      </c>
      <c r="EN16">
        <v>24</v>
      </c>
      <c r="EO16">
        <v>0.1</v>
      </c>
      <c r="EP16">
        <v>0.1</v>
      </c>
      <c r="EQ16">
        <v>0.1</v>
      </c>
      <c r="ER16">
        <v>60</v>
      </c>
      <c r="ES16">
        <v>1044</v>
      </c>
      <c r="ET16">
        <v>29</v>
      </c>
      <c r="EU16">
        <v>500</v>
      </c>
      <c r="EV16" t="s">
        <v>460</v>
      </c>
      <c r="EW16" t="s">
        <v>2193</v>
      </c>
      <c r="EX16">
        <v>11000</v>
      </c>
      <c r="EY16" t="s">
        <v>2206</v>
      </c>
      <c r="EZ16" t="s">
        <v>460</v>
      </c>
      <c r="FA16" t="s">
        <v>2196</v>
      </c>
      <c r="FB16" t="s">
        <v>2207</v>
      </c>
      <c r="FC16" t="s">
        <v>2197</v>
      </c>
      <c r="FD16" t="s">
        <v>2207</v>
      </c>
      <c r="FE16" t="s">
        <v>2194</v>
      </c>
      <c r="FF16" t="s">
        <v>2048</v>
      </c>
      <c r="FG16" t="s">
        <v>2048</v>
      </c>
      <c r="FH16" t="s">
        <v>2048</v>
      </c>
      <c r="FI16">
        <v>0.3</v>
      </c>
      <c r="FJ16">
        <v>51.5</v>
      </c>
      <c r="FM16">
        <v>60</v>
      </c>
      <c r="FN16">
        <v>114</v>
      </c>
      <c r="FO16">
        <v>161</v>
      </c>
      <c r="FP16">
        <v>214</v>
      </c>
      <c r="FQ16">
        <v>281</v>
      </c>
      <c r="FR16">
        <v>364</v>
      </c>
      <c r="FS16">
        <v>554</v>
      </c>
      <c r="FT16">
        <v>847</v>
      </c>
      <c r="FU16">
        <v>924</v>
      </c>
      <c r="FV16">
        <v>1044</v>
      </c>
      <c r="FW16">
        <v>31</v>
      </c>
      <c r="FY16">
        <v>30.7</v>
      </c>
      <c r="GA16">
        <v>36.880000000000003</v>
      </c>
      <c r="GB16">
        <v>26000</v>
      </c>
      <c r="GC16">
        <v>4.4000000000000004</v>
      </c>
      <c r="GL16">
        <v>28</v>
      </c>
      <c r="GM16">
        <v>33</v>
      </c>
      <c r="GO16">
        <v>27</v>
      </c>
      <c r="GP16">
        <v>34</v>
      </c>
      <c r="GR16">
        <v>27</v>
      </c>
      <c r="GS16">
        <v>36</v>
      </c>
      <c r="GV16">
        <v>9052547</v>
      </c>
      <c r="GW16">
        <v>5312479</v>
      </c>
      <c r="GX16">
        <v>4181138</v>
      </c>
      <c r="GY16">
        <v>3822240</v>
      </c>
      <c r="GZ16">
        <v>242127</v>
      </c>
      <c r="HA16">
        <v>44909</v>
      </c>
      <c r="HB16">
        <v>10077893</v>
      </c>
      <c r="HD16">
        <v>0.02</v>
      </c>
      <c r="HE16">
        <v>914723</v>
      </c>
      <c r="HF16">
        <v>26000</v>
      </c>
      <c r="HG16">
        <v>0.2</v>
      </c>
      <c r="HH16">
        <v>112</v>
      </c>
      <c r="HI16">
        <v>94</v>
      </c>
      <c r="HL16">
        <v>0</v>
      </c>
      <c r="HQ16">
        <v>0</v>
      </c>
      <c r="HR16">
        <v>0</v>
      </c>
      <c r="HT16">
        <v>100</v>
      </c>
      <c r="HU16">
        <v>100</v>
      </c>
      <c r="HV16">
        <v>100</v>
      </c>
      <c r="HW16">
        <v>100</v>
      </c>
      <c r="HX16">
        <v>100</v>
      </c>
      <c r="HY16">
        <v>100</v>
      </c>
      <c r="HZ16">
        <v>100</v>
      </c>
      <c r="IA16">
        <v>100</v>
      </c>
      <c r="IB16">
        <v>100</v>
      </c>
      <c r="IC16">
        <v>200</v>
      </c>
      <c r="ID16">
        <v>500</v>
      </c>
      <c r="IE16">
        <v>500</v>
      </c>
      <c r="IF16">
        <v>500</v>
      </c>
      <c r="IG16">
        <v>500</v>
      </c>
      <c r="IH16">
        <v>500</v>
      </c>
      <c r="II16">
        <v>500</v>
      </c>
      <c r="IJ16">
        <v>500</v>
      </c>
      <c r="IK16">
        <v>500</v>
      </c>
      <c r="IL16">
        <v>500</v>
      </c>
      <c r="IM16">
        <v>500</v>
      </c>
      <c r="IN16">
        <v>103</v>
      </c>
      <c r="IP16">
        <v>10000</v>
      </c>
      <c r="IQ16">
        <v>0.5</v>
      </c>
      <c r="IT16">
        <v>2800</v>
      </c>
      <c r="IU16">
        <v>32425</v>
      </c>
      <c r="IW16">
        <v>251</v>
      </c>
      <c r="JA16">
        <v>0.03</v>
      </c>
      <c r="JB16">
        <v>0</v>
      </c>
    </row>
    <row r="17" spans="1:262">
      <c r="A17" t="s">
        <v>459</v>
      </c>
      <c r="B17" t="s">
        <v>2208</v>
      </c>
      <c r="C17" t="s">
        <v>2209</v>
      </c>
      <c r="D17" t="s">
        <v>2210</v>
      </c>
      <c r="Q17" t="s">
        <v>459</v>
      </c>
      <c r="R17" t="s">
        <v>2208</v>
      </c>
      <c r="S17">
        <v>42.776626587000003</v>
      </c>
      <c r="T17">
        <v>29.268730164000001</v>
      </c>
      <c r="U17">
        <v>56.254936217999997</v>
      </c>
      <c r="V17">
        <v>48.747077941999997</v>
      </c>
      <c r="W17">
        <v>34.970802307</v>
      </c>
      <c r="X17">
        <v>47.967140198000003</v>
      </c>
      <c r="Y17">
        <v>28.583599091</v>
      </c>
      <c r="Z17">
        <v>0</v>
      </c>
      <c r="AA17">
        <v>0</v>
      </c>
      <c r="AB17">
        <v>6.7</v>
      </c>
      <c r="AC17">
        <v>0.05</v>
      </c>
      <c r="AD17">
        <v>14.590999603</v>
      </c>
      <c r="AE17">
        <v>13.460000038</v>
      </c>
      <c r="AF17">
        <v>16.108999252</v>
      </c>
      <c r="AG17">
        <v>67.403999329000001</v>
      </c>
      <c r="AH17">
        <v>60.009998322000001</v>
      </c>
      <c r="AI17">
        <v>73.561996460000003</v>
      </c>
      <c r="AJ17">
        <v>41.150001525999997</v>
      </c>
      <c r="AK17">
        <v>36.909999847000002</v>
      </c>
      <c r="AL17">
        <v>45.076999663999999</v>
      </c>
      <c r="AM17">
        <v>0</v>
      </c>
      <c r="AN17">
        <v>0</v>
      </c>
      <c r="AO17">
        <v>11.59270233</v>
      </c>
      <c r="AP17">
        <v>11.852497795</v>
      </c>
      <c r="AQ17">
        <v>30.148678585999999</v>
      </c>
      <c r="AR17">
        <v>6232890</v>
      </c>
      <c r="AS17">
        <v>29.827536982000002</v>
      </c>
      <c r="AT17">
        <v>6498425</v>
      </c>
      <c r="AU17">
        <v>30.463271763000002</v>
      </c>
      <c r="AV17">
        <v>12731313</v>
      </c>
      <c r="AW17">
        <v>10.24750553</v>
      </c>
      <c r="AX17">
        <v>10.46498562</v>
      </c>
      <c r="AY17">
        <v>7.9873291230000003</v>
      </c>
      <c r="AZ17">
        <v>8.1457883469999999</v>
      </c>
      <c r="BA17">
        <v>6.6417638390000002</v>
      </c>
      <c r="BB17">
        <v>6.7865670119999999</v>
      </c>
      <c r="BC17">
        <v>63.488824868999998</v>
      </c>
      <c r="BD17">
        <v>13290323</v>
      </c>
      <c r="BE17">
        <v>63.600931297999999</v>
      </c>
      <c r="BF17">
        <v>13520007</v>
      </c>
      <c r="BG17">
        <v>63.378996045999997</v>
      </c>
      <c r="BH17">
        <v>26810333</v>
      </c>
      <c r="BI17">
        <v>7.5932568739999997</v>
      </c>
      <c r="BJ17">
        <v>7.7253072420000004</v>
      </c>
      <c r="BK17">
        <v>8.7675248900000007</v>
      </c>
      <c r="BL17">
        <v>8.7889021899999999</v>
      </c>
      <c r="BM17">
        <v>8.8223428869999996</v>
      </c>
      <c r="BN17">
        <v>8.7535280929999999</v>
      </c>
      <c r="BO17">
        <v>8.0421279779999999</v>
      </c>
      <c r="BP17">
        <v>7.9519855460000004</v>
      </c>
      <c r="BQ17">
        <v>6.6518708320000002</v>
      </c>
      <c r="BR17">
        <v>6.5299524519999999</v>
      </c>
      <c r="BS17">
        <v>5.4713146589999999</v>
      </c>
      <c r="BT17">
        <v>5.3229953710000002</v>
      </c>
      <c r="BU17">
        <v>4.682227417</v>
      </c>
      <c r="BV17">
        <v>4.5589833070000001</v>
      </c>
      <c r="BW17">
        <v>3.84168639</v>
      </c>
      <c r="BX17">
        <v>3.8036811660000001</v>
      </c>
      <c r="BY17">
        <v>3.0868155320000001</v>
      </c>
      <c r="BZ17">
        <v>3.1570936669999998</v>
      </c>
      <c r="CA17">
        <v>6.3624965449999999</v>
      </c>
      <c r="CB17">
        <v>1373215</v>
      </c>
      <c r="CC17">
        <v>6.5715317200000003</v>
      </c>
      <c r="CD17">
        <v>1313567</v>
      </c>
      <c r="CE17">
        <v>6.157732191</v>
      </c>
      <c r="CF17">
        <v>2686782</v>
      </c>
      <c r="CG17">
        <v>2.3729804080000001</v>
      </c>
      <c r="CH17">
        <v>2.4134781969999999</v>
      </c>
      <c r="CI17">
        <v>1.5896884170000001</v>
      </c>
      <c r="CJ17">
        <v>1.4916093399999999</v>
      </c>
      <c r="CK17">
        <v>1.2486491710000001</v>
      </c>
      <c r="CL17">
        <v>1.0708891570000001</v>
      </c>
      <c r="CM17">
        <v>1.3602137249999999</v>
      </c>
      <c r="CN17">
        <v>1.1817554969999999</v>
      </c>
      <c r="CO17">
        <v>17.730075071000002</v>
      </c>
      <c r="CP17">
        <v>2.0073738300000001</v>
      </c>
      <c r="CQ17">
        <v>2693542</v>
      </c>
      <c r="CR17">
        <v>8.7823099029999998</v>
      </c>
      <c r="CS17">
        <v>2693542</v>
      </c>
      <c r="CT17">
        <v>6.3785039220000002</v>
      </c>
      <c r="CU17">
        <v>0</v>
      </c>
      <c r="CV17">
        <v>0</v>
      </c>
      <c r="CW17">
        <v>20896429</v>
      </c>
      <c r="CX17">
        <v>49.484267879999997</v>
      </c>
      <c r="CY17">
        <v>21332000</v>
      </c>
      <c r="CZ17">
        <v>50.515732120000003</v>
      </c>
      <c r="DA17">
        <v>42228429</v>
      </c>
      <c r="DB17">
        <v>0.1</v>
      </c>
      <c r="DC17">
        <v>94350</v>
      </c>
      <c r="DD17">
        <v>4201</v>
      </c>
      <c r="DE17">
        <v>11558343</v>
      </c>
      <c r="DF17">
        <v>0</v>
      </c>
      <c r="DG17">
        <v>30670086</v>
      </c>
      <c r="DH17">
        <v>45.7</v>
      </c>
      <c r="DI17" t="s">
        <v>459</v>
      </c>
      <c r="DJ17" t="s">
        <v>2208</v>
      </c>
      <c r="DK17">
        <v>1900</v>
      </c>
      <c r="DL17">
        <v>22000</v>
      </c>
      <c r="DM17">
        <v>2100</v>
      </c>
      <c r="DN17">
        <v>21000</v>
      </c>
      <c r="DO17">
        <v>67</v>
      </c>
      <c r="DP17">
        <v>55</v>
      </c>
      <c r="DQ17">
        <v>1000</v>
      </c>
      <c r="DR17">
        <v>200</v>
      </c>
      <c r="DS17">
        <v>2000</v>
      </c>
      <c r="EC17">
        <v>0.04</v>
      </c>
      <c r="ED17">
        <v>0.05</v>
      </c>
      <c r="EE17">
        <v>0.03</v>
      </c>
      <c r="EF17">
        <v>0.09</v>
      </c>
      <c r="EG17">
        <v>0.08</v>
      </c>
      <c r="EH17">
        <v>0.09</v>
      </c>
      <c r="EI17">
        <v>0.01</v>
      </c>
      <c r="EJ17">
        <v>0.05</v>
      </c>
      <c r="EO17">
        <v>0.1</v>
      </c>
      <c r="EP17">
        <v>0.1</v>
      </c>
      <c r="EQ17">
        <v>0.1</v>
      </c>
      <c r="ET17">
        <v>45.6</v>
      </c>
      <c r="EU17">
        <v>500</v>
      </c>
      <c r="EV17" t="s">
        <v>459</v>
      </c>
      <c r="EW17" t="s">
        <v>2208</v>
      </c>
      <c r="EZ17" t="s">
        <v>459</v>
      </c>
      <c r="FA17" t="s">
        <v>2196</v>
      </c>
      <c r="FB17" t="s">
        <v>2212</v>
      </c>
      <c r="FC17" t="s">
        <v>2211</v>
      </c>
      <c r="FD17" t="s">
        <v>2209</v>
      </c>
      <c r="FE17" t="s">
        <v>2209</v>
      </c>
      <c r="FF17" t="s">
        <v>2048</v>
      </c>
      <c r="FG17" t="s">
        <v>2049</v>
      </c>
      <c r="FH17" t="s">
        <v>2048</v>
      </c>
      <c r="FI17">
        <v>3.5</v>
      </c>
      <c r="FJ17">
        <v>65.3</v>
      </c>
      <c r="FK17">
        <v>27.7</v>
      </c>
      <c r="FM17">
        <v>2221</v>
      </c>
      <c r="FN17">
        <v>2680</v>
      </c>
      <c r="FO17">
        <v>3396</v>
      </c>
      <c r="FP17">
        <v>4642</v>
      </c>
      <c r="FQ17">
        <v>6020</v>
      </c>
      <c r="FR17">
        <v>7718</v>
      </c>
      <c r="FS17">
        <v>9551</v>
      </c>
      <c r="FT17">
        <v>11044</v>
      </c>
      <c r="FU17">
        <v>12759</v>
      </c>
      <c r="FV17">
        <v>14390</v>
      </c>
      <c r="FW17">
        <v>35</v>
      </c>
      <c r="FX17">
        <v>12</v>
      </c>
      <c r="FY17">
        <v>14.1</v>
      </c>
      <c r="GC17">
        <v>0.9</v>
      </c>
      <c r="GE17">
        <v>63.2</v>
      </c>
      <c r="GF17">
        <v>74</v>
      </c>
      <c r="GG17">
        <v>72</v>
      </c>
      <c r="GH17">
        <v>68</v>
      </c>
      <c r="GI17">
        <v>73</v>
      </c>
      <c r="GJ17">
        <v>81</v>
      </c>
      <c r="GK17">
        <v>68</v>
      </c>
      <c r="GL17">
        <v>72</v>
      </c>
      <c r="GM17">
        <v>86</v>
      </c>
      <c r="GN17">
        <v>68</v>
      </c>
      <c r="GO17">
        <v>70</v>
      </c>
      <c r="GP17">
        <v>92</v>
      </c>
      <c r="GQ17">
        <v>68</v>
      </c>
      <c r="GR17">
        <v>76</v>
      </c>
      <c r="GS17">
        <v>88</v>
      </c>
      <c r="GT17">
        <v>75</v>
      </c>
      <c r="GU17">
        <v>0.6</v>
      </c>
      <c r="GV17">
        <v>6773707</v>
      </c>
      <c r="GW17">
        <v>12456208</v>
      </c>
      <c r="GX17">
        <v>17268654</v>
      </c>
      <c r="HA17">
        <v>31899471</v>
      </c>
      <c r="HG17">
        <v>29.3</v>
      </c>
      <c r="HL17">
        <v>0.3</v>
      </c>
      <c r="HM17">
        <v>68.900000000000006</v>
      </c>
      <c r="HQ17">
        <v>2.2999999999999998</v>
      </c>
      <c r="HR17">
        <v>1.7</v>
      </c>
      <c r="HT17">
        <v>200</v>
      </c>
      <c r="HU17">
        <v>500</v>
      </c>
      <c r="HV17">
        <v>500</v>
      </c>
      <c r="HW17">
        <v>500</v>
      </c>
      <c r="HX17">
        <v>500</v>
      </c>
      <c r="HY17">
        <v>500</v>
      </c>
      <c r="HZ17">
        <v>1000</v>
      </c>
      <c r="IA17">
        <v>1000</v>
      </c>
      <c r="IB17">
        <v>1000</v>
      </c>
      <c r="IC17">
        <v>1000</v>
      </c>
      <c r="ID17">
        <v>200</v>
      </c>
      <c r="IE17">
        <v>200</v>
      </c>
      <c r="IF17">
        <v>200</v>
      </c>
      <c r="IG17">
        <v>200</v>
      </c>
      <c r="IH17">
        <v>200</v>
      </c>
      <c r="II17">
        <v>200</v>
      </c>
      <c r="IJ17">
        <v>200</v>
      </c>
      <c r="IK17">
        <v>200</v>
      </c>
      <c r="IL17">
        <v>200</v>
      </c>
      <c r="IM17">
        <v>200</v>
      </c>
      <c r="IN17">
        <v>34</v>
      </c>
      <c r="IO17">
        <v>98.9</v>
      </c>
      <c r="IQ17">
        <v>2.4</v>
      </c>
      <c r="JA17">
        <v>1.4</v>
      </c>
      <c r="JB17">
        <v>0.1</v>
      </c>
    </row>
    <row r="18" spans="1:262">
      <c r="A18" t="s">
        <v>458</v>
      </c>
      <c r="B18" t="s">
        <v>2213</v>
      </c>
      <c r="C18" t="s">
        <v>2214</v>
      </c>
      <c r="D18" t="s">
        <v>2215</v>
      </c>
      <c r="E18" t="s">
        <v>2213</v>
      </c>
      <c r="F18" t="s">
        <v>458</v>
      </c>
      <c r="G18" t="s">
        <v>2217</v>
      </c>
      <c r="H18" t="s">
        <v>2218</v>
      </c>
      <c r="I18" t="s">
        <v>2219</v>
      </c>
      <c r="J18" t="s">
        <v>2220</v>
      </c>
      <c r="K18" t="s">
        <v>2221</v>
      </c>
      <c r="L18" t="s">
        <v>2222</v>
      </c>
      <c r="M18" t="s">
        <v>2223</v>
      </c>
      <c r="N18" t="s">
        <v>458</v>
      </c>
      <c r="O18" t="s">
        <v>2224</v>
      </c>
      <c r="P18" t="s">
        <v>458</v>
      </c>
      <c r="Q18" t="s">
        <v>458</v>
      </c>
      <c r="R18" t="s">
        <v>2213</v>
      </c>
      <c r="S18">
        <v>29.318120956000001</v>
      </c>
      <c r="T18">
        <v>22.331645966</v>
      </c>
      <c r="U18">
        <v>36.132129669000001</v>
      </c>
      <c r="V18">
        <v>37.697322845000002</v>
      </c>
      <c r="W18">
        <v>12.543540954999999</v>
      </c>
      <c r="X18">
        <v>40.459648131999998</v>
      </c>
      <c r="Y18">
        <v>14.864961623999999</v>
      </c>
      <c r="Z18">
        <v>0</v>
      </c>
      <c r="AA18">
        <v>0</v>
      </c>
      <c r="AB18">
        <v>4.5</v>
      </c>
      <c r="AC18">
        <v>1.6</v>
      </c>
      <c r="AD18">
        <v>76.136001586999996</v>
      </c>
      <c r="AE18">
        <v>45.430000305</v>
      </c>
      <c r="AF18">
        <v>76.893997192</v>
      </c>
      <c r="AG18">
        <v>78.913002014</v>
      </c>
      <c r="AH18">
        <v>61.060001372999999</v>
      </c>
      <c r="AI18">
        <v>79.136001586999996</v>
      </c>
      <c r="AJ18">
        <v>77.492996215999995</v>
      </c>
      <c r="AK18">
        <v>52.840000152999998</v>
      </c>
      <c r="AL18">
        <v>77.992996215999995</v>
      </c>
      <c r="AM18">
        <v>0</v>
      </c>
      <c r="AN18">
        <v>0</v>
      </c>
      <c r="AO18">
        <v>17.66016235</v>
      </c>
      <c r="AP18">
        <v>18.391638228000001</v>
      </c>
      <c r="AQ18">
        <v>46.808924709999999</v>
      </c>
      <c r="AR18">
        <v>7189744</v>
      </c>
      <c r="AS18">
        <v>46.181902127999997</v>
      </c>
      <c r="AT18">
        <v>7231968</v>
      </c>
      <c r="AU18">
        <v>47.449355078000004</v>
      </c>
      <c r="AV18">
        <v>14421718</v>
      </c>
      <c r="AW18">
        <v>15.506841839</v>
      </c>
      <c r="AX18">
        <v>15.916593024000001</v>
      </c>
      <c r="AY18">
        <v>13.014897939000001</v>
      </c>
      <c r="AZ18">
        <v>13.141123824999999</v>
      </c>
      <c r="BA18">
        <v>10.565238604999999</v>
      </c>
      <c r="BB18">
        <v>10.603604287</v>
      </c>
      <c r="BC18">
        <v>50.974701643000003</v>
      </c>
      <c r="BD18">
        <v>8000112</v>
      </c>
      <c r="BE18">
        <v>51.387143178999999</v>
      </c>
      <c r="BF18">
        <v>7705073</v>
      </c>
      <c r="BG18">
        <v>50.553421428</v>
      </c>
      <c r="BH18">
        <v>15705184</v>
      </c>
      <c r="BI18">
        <v>8.7658289319999998</v>
      </c>
      <c r="BJ18">
        <v>8.7422339289999993</v>
      </c>
      <c r="BK18">
        <v>7.4520911940000003</v>
      </c>
      <c r="BL18">
        <v>7.3685596630000001</v>
      </c>
      <c r="BM18">
        <v>6.2360582329999996</v>
      </c>
      <c r="BN18">
        <v>6.1099399999999999</v>
      </c>
      <c r="BO18">
        <v>5.0463479439999999</v>
      </c>
      <c r="BP18">
        <v>4.9073910840000003</v>
      </c>
      <c r="BQ18">
        <v>4.1187724210000001</v>
      </c>
      <c r="BR18">
        <v>3.9657423870000001</v>
      </c>
      <c r="BS18">
        <v>3.2485184020000002</v>
      </c>
      <c r="BT18">
        <v>3.07730382</v>
      </c>
      <c r="BU18">
        <v>2.4770290039999998</v>
      </c>
      <c r="BV18">
        <v>2.3954465250000001</v>
      </c>
      <c r="BW18">
        <v>2.0590072359999998</v>
      </c>
      <c r="BX18">
        <v>2.039004271</v>
      </c>
      <c r="BY18">
        <v>1.418251208</v>
      </c>
      <c r="BZ18">
        <v>1.344195461</v>
      </c>
      <c r="CA18">
        <v>2.2163736479999998</v>
      </c>
      <c r="CB18">
        <v>378459</v>
      </c>
      <c r="CC18">
        <v>2.4309546919999998</v>
      </c>
      <c r="CD18">
        <v>304406</v>
      </c>
      <c r="CE18">
        <v>1.997223494</v>
      </c>
      <c r="CF18">
        <v>682859</v>
      </c>
      <c r="CG18">
        <v>0.95197763000000002</v>
      </c>
      <c r="CH18">
        <v>0.89267700699999997</v>
      </c>
      <c r="CI18">
        <v>0.71003771199999999</v>
      </c>
      <c r="CJ18">
        <v>0.58679421700000001</v>
      </c>
      <c r="CK18">
        <v>0.43169054499999998</v>
      </c>
      <c r="CL18">
        <v>0.31021964499999999</v>
      </c>
      <c r="CM18">
        <v>0.33724880400000001</v>
      </c>
      <c r="CN18">
        <v>0.207532625</v>
      </c>
      <c r="CO18">
        <v>24.713052056999999</v>
      </c>
      <c r="CP18">
        <v>3.2761338750000002</v>
      </c>
      <c r="CQ18">
        <v>7774200</v>
      </c>
      <c r="CR18">
        <v>38.515297744999998</v>
      </c>
      <c r="CS18">
        <v>7774200</v>
      </c>
      <c r="CT18">
        <v>25.232911568999999</v>
      </c>
      <c r="CU18">
        <v>0</v>
      </c>
      <c r="CV18">
        <v>55.5</v>
      </c>
      <c r="CW18">
        <v>15568315</v>
      </c>
      <c r="CX18">
        <v>50.530462933999999</v>
      </c>
      <c r="CY18">
        <v>15241447</v>
      </c>
      <c r="CZ18">
        <v>49.469537066000001</v>
      </c>
      <c r="DA18">
        <v>30809762</v>
      </c>
      <c r="DB18">
        <v>2</v>
      </c>
      <c r="DC18">
        <v>39865</v>
      </c>
      <c r="DD18">
        <v>8253</v>
      </c>
      <c r="DE18">
        <v>10625055</v>
      </c>
      <c r="DF18">
        <v>0</v>
      </c>
      <c r="DG18">
        <v>20184707</v>
      </c>
      <c r="DH18">
        <v>68.900000000000006</v>
      </c>
      <c r="DI18" t="s">
        <v>458</v>
      </c>
      <c r="DJ18" t="s">
        <v>2213</v>
      </c>
      <c r="DK18">
        <v>20000</v>
      </c>
      <c r="DL18">
        <v>340000</v>
      </c>
      <c r="DM18">
        <v>26000</v>
      </c>
      <c r="DN18">
        <v>310000</v>
      </c>
      <c r="DO18">
        <v>27</v>
      </c>
      <c r="DP18">
        <v>63</v>
      </c>
      <c r="DQ18">
        <v>31000</v>
      </c>
      <c r="DR18">
        <v>4600</v>
      </c>
      <c r="DS18">
        <v>180000</v>
      </c>
      <c r="DT18">
        <v>32.5</v>
      </c>
      <c r="DU18">
        <v>31.6</v>
      </c>
      <c r="DV18">
        <v>31.7</v>
      </c>
      <c r="DW18">
        <v>35.299999999999997</v>
      </c>
      <c r="DX18">
        <v>16</v>
      </c>
      <c r="DY18">
        <v>31000</v>
      </c>
      <c r="DZ18">
        <v>340000</v>
      </c>
      <c r="EA18">
        <v>24000</v>
      </c>
      <c r="EB18">
        <v>63</v>
      </c>
      <c r="EC18">
        <v>1.52</v>
      </c>
      <c r="ED18">
        <v>2.25</v>
      </c>
      <c r="EE18">
        <v>0.78</v>
      </c>
      <c r="EF18">
        <v>1.45</v>
      </c>
      <c r="EG18">
        <v>1.99</v>
      </c>
      <c r="EH18">
        <v>0.9</v>
      </c>
      <c r="EI18">
        <v>0.51</v>
      </c>
      <c r="EJ18">
        <v>0.84</v>
      </c>
      <c r="EK18">
        <v>0.84</v>
      </c>
      <c r="EL18">
        <v>13000</v>
      </c>
      <c r="EM18">
        <v>26000</v>
      </c>
      <c r="EN18">
        <v>15030</v>
      </c>
      <c r="EO18">
        <v>1.2</v>
      </c>
      <c r="EP18">
        <v>0.4</v>
      </c>
      <c r="EQ18">
        <v>1.9</v>
      </c>
      <c r="ER18">
        <v>5113</v>
      </c>
      <c r="ES18">
        <v>93310</v>
      </c>
      <c r="ET18">
        <v>69.599999999999994</v>
      </c>
      <c r="EU18">
        <v>9000</v>
      </c>
      <c r="EV18" t="s">
        <v>458</v>
      </c>
      <c r="EW18" t="s">
        <v>2213</v>
      </c>
      <c r="EX18">
        <v>54000</v>
      </c>
      <c r="EY18" t="s">
        <v>2225</v>
      </c>
      <c r="EZ18" t="s">
        <v>458</v>
      </c>
      <c r="FA18" t="s">
        <v>2196</v>
      </c>
      <c r="FB18" t="s">
        <v>2216</v>
      </c>
      <c r="FC18" t="s">
        <v>2216</v>
      </c>
      <c r="FD18" t="s">
        <v>2226</v>
      </c>
      <c r="FE18" t="s">
        <v>2214</v>
      </c>
      <c r="FF18" t="s">
        <v>2048</v>
      </c>
      <c r="FG18" t="s">
        <v>2048</v>
      </c>
      <c r="FH18" t="s">
        <v>2048</v>
      </c>
      <c r="FI18">
        <v>8</v>
      </c>
      <c r="FJ18">
        <v>71.7</v>
      </c>
      <c r="FK18">
        <v>100</v>
      </c>
      <c r="FL18">
        <v>42</v>
      </c>
      <c r="FM18">
        <v>22036</v>
      </c>
      <c r="FN18">
        <v>26556</v>
      </c>
      <c r="FO18">
        <v>31736</v>
      </c>
      <c r="FP18">
        <v>48413</v>
      </c>
      <c r="FQ18">
        <v>63028</v>
      </c>
      <c r="FR18">
        <v>71541</v>
      </c>
      <c r="FS18">
        <v>69841</v>
      </c>
      <c r="FT18">
        <v>78721</v>
      </c>
      <c r="FU18">
        <v>88734</v>
      </c>
      <c r="FV18">
        <v>93310</v>
      </c>
      <c r="GF18">
        <v>51</v>
      </c>
      <c r="GG18">
        <v>48</v>
      </c>
      <c r="GI18">
        <v>55</v>
      </c>
      <c r="GJ18">
        <v>42</v>
      </c>
      <c r="GL18">
        <v>57</v>
      </c>
      <c r="GM18">
        <v>43</v>
      </c>
      <c r="GO18">
        <v>60</v>
      </c>
      <c r="GP18">
        <v>45</v>
      </c>
      <c r="GR18">
        <v>62</v>
      </c>
      <c r="GS18">
        <v>44</v>
      </c>
      <c r="GZ18">
        <v>19767460</v>
      </c>
      <c r="HA18">
        <v>20120364</v>
      </c>
      <c r="HL18">
        <v>0.5</v>
      </c>
      <c r="HQ18">
        <v>1.2</v>
      </c>
      <c r="HS18">
        <v>3400</v>
      </c>
      <c r="HT18">
        <v>3700</v>
      </c>
      <c r="HU18">
        <v>4400</v>
      </c>
      <c r="HV18">
        <v>4800</v>
      </c>
      <c r="HW18">
        <v>5500</v>
      </c>
      <c r="HX18">
        <v>7400</v>
      </c>
      <c r="HY18">
        <v>8700</v>
      </c>
      <c r="HZ18">
        <v>9400</v>
      </c>
      <c r="IA18">
        <v>8900</v>
      </c>
      <c r="IB18">
        <v>8100</v>
      </c>
      <c r="IC18">
        <v>8600</v>
      </c>
      <c r="ID18">
        <v>9400</v>
      </c>
      <c r="IE18">
        <v>10000</v>
      </c>
      <c r="IF18">
        <v>11000</v>
      </c>
      <c r="IG18">
        <v>11000</v>
      </c>
      <c r="IH18">
        <v>10000</v>
      </c>
      <c r="II18">
        <v>9600</v>
      </c>
      <c r="IJ18">
        <v>9900</v>
      </c>
      <c r="IK18">
        <v>11000</v>
      </c>
      <c r="IL18">
        <v>13000</v>
      </c>
      <c r="IM18">
        <v>13000</v>
      </c>
      <c r="IN18">
        <v>36</v>
      </c>
      <c r="IO18">
        <v>99.8</v>
      </c>
      <c r="IP18">
        <v>29400</v>
      </c>
      <c r="IQ18">
        <v>2</v>
      </c>
      <c r="IR18">
        <v>100</v>
      </c>
      <c r="IS18">
        <v>15.9</v>
      </c>
      <c r="IU18">
        <v>1161600</v>
      </c>
    </row>
    <row r="19" spans="1:262">
      <c r="A19" t="s">
        <v>457</v>
      </c>
      <c r="B19" t="s">
        <v>2227</v>
      </c>
      <c r="C19" t="s">
        <v>2032</v>
      </c>
      <c r="D19" t="s">
        <v>2228</v>
      </c>
    </row>
    <row r="20" spans="1:262">
      <c r="A20" t="s">
        <v>456</v>
      </c>
      <c r="B20" t="s">
        <v>2230</v>
      </c>
      <c r="C20" t="s">
        <v>2032</v>
      </c>
      <c r="D20" t="s">
        <v>2231</v>
      </c>
      <c r="E20" t="s">
        <v>2230</v>
      </c>
      <c r="F20" t="s">
        <v>459</v>
      </c>
      <c r="G20" t="s">
        <v>2232</v>
      </c>
      <c r="H20" t="s">
        <v>2233</v>
      </c>
      <c r="I20" t="s">
        <v>2234</v>
      </c>
      <c r="J20" t="s">
        <v>2235</v>
      </c>
      <c r="K20" t="s">
        <v>2236</v>
      </c>
      <c r="L20" t="s">
        <v>2237</v>
      </c>
      <c r="M20" t="s">
        <v>2238</v>
      </c>
      <c r="N20" t="s">
        <v>459</v>
      </c>
      <c r="O20" t="s">
        <v>2239</v>
      </c>
      <c r="P20" t="s">
        <v>2240</v>
      </c>
      <c r="Q20" t="s">
        <v>456</v>
      </c>
      <c r="R20" t="s">
        <v>2230</v>
      </c>
      <c r="S20">
        <v>0</v>
      </c>
      <c r="T20">
        <v>0</v>
      </c>
      <c r="U20">
        <v>0</v>
      </c>
      <c r="V20">
        <v>0</v>
      </c>
      <c r="W20">
        <v>0</v>
      </c>
      <c r="X20">
        <v>0</v>
      </c>
      <c r="Y20">
        <v>0</v>
      </c>
      <c r="Z20">
        <v>0</v>
      </c>
      <c r="AA20">
        <v>0</v>
      </c>
      <c r="AB20">
        <v>13.1</v>
      </c>
      <c r="AC20">
        <v>0</v>
      </c>
      <c r="AD20">
        <v>0</v>
      </c>
      <c r="AE20">
        <v>0</v>
      </c>
      <c r="AF20">
        <v>0</v>
      </c>
      <c r="AG20">
        <v>0</v>
      </c>
      <c r="AH20">
        <v>0</v>
      </c>
      <c r="AI20">
        <v>0</v>
      </c>
      <c r="AJ20">
        <v>0</v>
      </c>
      <c r="AK20">
        <v>0</v>
      </c>
      <c r="AL20">
        <v>0</v>
      </c>
      <c r="AM20">
        <v>0</v>
      </c>
      <c r="AN20">
        <v>0</v>
      </c>
      <c r="AO20">
        <v>7.3100294809999999</v>
      </c>
      <c r="AP20">
        <v>8.0915142509999995</v>
      </c>
      <c r="AQ20">
        <v>22.081091747999999</v>
      </c>
      <c r="AR20">
        <v>10491</v>
      </c>
      <c r="AS20">
        <v>21.039648636999999</v>
      </c>
      <c r="AT20">
        <v>10770</v>
      </c>
      <c r="AU20">
        <v>23.201706198</v>
      </c>
      <c r="AV20">
        <v>21261</v>
      </c>
      <c r="AW20">
        <v>6.9390128950000003</v>
      </c>
      <c r="AX20">
        <v>7.6585019069999998</v>
      </c>
      <c r="AY20">
        <v>6.7906062609999998</v>
      </c>
      <c r="AZ20">
        <v>7.451690041</v>
      </c>
      <c r="BA20">
        <v>7.2478591339999996</v>
      </c>
      <c r="BB20">
        <v>7.9579482539999997</v>
      </c>
      <c r="BC20">
        <v>69.119082732999999</v>
      </c>
      <c r="BD20">
        <v>34803</v>
      </c>
      <c r="BE20">
        <v>69.795238955000002</v>
      </c>
      <c r="BF20">
        <v>31746</v>
      </c>
      <c r="BG20">
        <v>68.387944591999997</v>
      </c>
      <c r="BH20">
        <v>66552</v>
      </c>
      <c r="BI20">
        <v>7.5286284419999996</v>
      </c>
      <c r="BJ20">
        <v>8.2100002150000009</v>
      </c>
      <c r="BK20">
        <v>7.3681888369999999</v>
      </c>
      <c r="BL20">
        <v>7.6175703910000001</v>
      </c>
      <c r="BM20">
        <v>7.4504141349999999</v>
      </c>
      <c r="BN20">
        <v>7.1996380789999996</v>
      </c>
      <c r="BO20">
        <v>7.4684635899999998</v>
      </c>
      <c r="BP20">
        <v>7.0703806629999999</v>
      </c>
      <c r="BQ20">
        <v>7.5186009670000002</v>
      </c>
      <c r="BR20">
        <v>6.8980374419999997</v>
      </c>
      <c r="BS20">
        <v>7.5687383429999997</v>
      </c>
      <c r="BT20">
        <v>6.9109631829999998</v>
      </c>
      <c r="BU20">
        <v>7.1255239359999996</v>
      </c>
      <c r="BV20">
        <v>6.6653740929999996</v>
      </c>
      <c r="BW20">
        <v>6.0305236349999998</v>
      </c>
      <c r="BX20">
        <v>5.6119261509999996</v>
      </c>
      <c r="BY20">
        <v>4.4882979360000004</v>
      </c>
      <c r="BZ20">
        <v>4.2461061200000003</v>
      </c>
      <c r="CA20">
        <v>8.7998255200000006</v>
      </c>
      <c r="CB20">
        <v>4570</v>
      </c>
      <c r="CC20">
        <v>9.1651124080000006</v>
      </c>
      <c r="CD20">
        <v>3904</v>
      </c>
      <c r="CE20">
        <v>8.4103492099999997</v>
      </c>
      <c r="CF20">
        <v>8473</v>
      </c>
      <c r="CG20">
        <v>3.3231053089999998</v>
      </c>
      <c r="CH20">
        <v>3.1474180829999998</v>
      </c>
      <c r="CI20">
        <v>2.4306600079999998</v>
      </c>
      <c r="CJ20">
        <v>2.2857019749999998</v>
      </c>
      <c r="CK20">
        <v>1.5522531740000001</v>
      </c>
      <c r="CL20">
        <v>1.4390658999999999</v>
      </c>
      <c r="CM20">
        <v>1.859093917</v>
      </c>
      <c r="CN20">
        <v>1.5381632519999999</v>
      </c>
      <c r="CO20">
        <v>218.83181818200001</v>
      </c>
      <c r="CP20">
        <v>0.89718511999999995</v>
      </c>
      <c r="CQ20">
        <v>0</v>
      </c>
      <c r="CR20">
        <v>0</v>
      </c>
      <c r="CS20">
        <v>0</v>
      </c>
      <c r="CT20">
        <v>0</v>
      </c>
      <c r="CU20">
        <v>0</v>
      </c>
      <c r="CV20">
        <v>0</v>
      </c>
      <c r="CW20">
        <v>49865</v>
      </c>
      <c r="CX20">
        <v>51.788496291999998</v>
      </c>
      <c r="CY20">
        <v>46421</v>
      </c>
      <c r="CZ20">
        <v>48.211503708000002</v>
      </c>
      <c r="DA20">
        <v>96286</v>
      </c>
      <c r="DB20">
        <v>0</v>
      </c>
      <c r="DC20">
        <v>1</v>
      </c>
      <c r="DD20">
        <v>107</v>
      </c>
      <c r="DE20">
        <v>72601</v>
      </c>
      <c r="DF20">
        <v>14.04</v>
      </c>
      <c r="DG20">
        <v>23685</v>
      </c>
      <c r="DH20">
        <v>0</v>
      </c>
      <c r="DI20" t="s">
        <v>456</v>
      </c>
      <c r="DJ20" t="s">
        <v>2230</v>
      </c>
      <c r="EV20" t="s">
        <v>456</v>
      </c>
      <c r="EW20" t="s">
        <v>2230</v>
      </c>
      <c r="EX20">
        <v>800</v>
      </c>
      <c r="EY20" t="s">
        <v>2241</v>
      </c>
      <c r="EZ20" t="s">
        <v>2242</v>
      </c>
      <c r="FA20" t="s">
        <v>2196</v>
      </c>
      <c r="FB20" t="s">
        <v>2243</v>
      </c>
      <c r="FC20" t="s">
        <v>2229</v>
      </c>
      <c r="FD20" t="s">
        <v>2244</v>
      </c>
      <c r="FE20" t="s">
        <v>2032</v>
      </c>
      <c r="FF20" t="s">
        <v>2048</v>
      </c>
      <c r="FG20" t="s">
        <v>2048</v>
      </c>
      <c r="FH20" t="s">
        <v>2048</v>
      </c>
      <c r="FI20">
        <v>0.5</v>
      </c>
      <c r="FJ20">
        <v>99.4</v>
      </c>
      <c r="FR20">
        <v>250</v>
      </c>
      <c r="FS20">
        <v>323</v>
      </c>
      <c r="FT20">
        <v>348</v>
      </c>
      <c r="FU20">
        <v>366</v>
      </c>
      <c r="FW20">
        <v>18</v>
      </c>
      <c r="FX20">
        <v>30</v>
      </c>
      <c r="FY20">
        <v>34.4</v>
      </c>
      <c r="FZ20">
        <v>19.899999999999999</v>
      </c>
      <c r="GN20">
        <v>65</v>
      </c>
      <c r="GQ20">
        <v>44</v>
      </c>
      <c r="GU20">
        <v>0</v>
      </c>
      <c r="GV20">
        <v>987161</v>
      </c>
      <c r="GW20">
        <v>1423132</v>
      </c>
      <c r="GY20">
        <v>5955882</v>
      </c>
      <c r="HA20">
        <v>496441</v>
      </c>
      <c r="HD20">
        <v>0.5</v>
      </c>
      <c r="HE20">
        <v>8391</v>
      </c>
      <c r="IS20">
        <v>0</v>
      </c>
    </row>
    <row r="21" spans="1:262">
      <c r="A21" t="s">
        <v>455</v>
      </c>
      <c r="B21" t="s">
        <v>2245</v>
      </c>
      <c r="C21" t="s">
        <v>2138</v>
      </c>
      <c r="D21" t="s">
        <v>2246</v>
      </c>
      <c r="E21" t="s">
        <v>2245</v>
      </c>
      <c r="F21" t="s">
        <v>455</v>
      </c>
      <c r="G21" t="s">
        <v>2247</v>
      </c>
      <c r="H21" t="s">
        <v>2248</v>
      </c>
      <c r="I21" t="s">
        <v>2249</v>
      </c>
      <c r="J21" t="s">
        <v>2250</v>
      </c>
      <c r="K21" t="s">
        <v>2251</v>
      </c>
      <c r="L21" t="s">
        <v>2252</v>
      </c>
      <c r="M21" t="s">
        <v>2253</v>
      </c>
      <c r="N21" t="s">
        <v>455</v>
      </c>
      <c r="O21" t="s">
        <v>2254</v>
      </c>
      <c r="P21" t="s">
        <v>2255</v>
      </c>
      <c r="Q21" t="s">
        <v>455</v>
      </c>
      <c r="R21" t="s">
        <v>2245</v>
      </c>
      <c r="S21">
        <v>47.759017944</v>
      </c>
      <c r="T21">
        <v>40.906436919999997</v>
      </c>
      <c r="U21">
        <v>55.751419067</v>
      </c>
      <c r="V21">
        <v>48.015056610000002</v>
      </c>
      <c r="W21">
        <v>34.419273376</v>
      </c>
      <c r="X21">
        <v>56.649612427000001</v>
      </c>
      <c r="Y21">
        <v>46.815101624</v>
      </c>
      <c r="Z21">
        <v>0</v>
      </c>
      <c r="AA21">
        <v>0</v>
      </c>
      <c r="AB21">
        <v>6.1</v>
      </c>
      <c r="AC21">
        <v>0.1</v>
      </c>
      <c r="AD21">
        <v>47.074001312</v>
      </c>
      <c r="AE21">
        <v>52.763801575000002</v>
      </c>
      <c r="AF21">
        <v>55.620998383</v>
      </c>
      <c r="AG21">
        <v>65.887001037999994</v>
      </c>
      <c r="AH21">
        <v>70.569702148000005</v>
      </c>
      <c r="AI21">
        <v>74.584999084000003</v>
      </c>
      <c r="AJ21">
        <v>55.624000549000002</v>
      </c>
      <c r="AK21">
        <v>60.819801331000001</v>
      </c>
      <c r="AL21">
        <v>64.440002441000004</v>
      </c>
      <c r="AM21">
        <v>25.5</v>
      </c>
      <c r="AN21">
        <v>0</v>
      </c>
      <c r="AO21">
        <v>6.35425723</v>
      </c>
      <c r="AP21">
        <v>8.0306063660000007</v>
      </c>
      <c r="AQ21">
        <v>20.633421925</v>
      </c>
      <c r="AR21">
        <v>285125</v>
      </c>
      <c r="AS21">
        <v>18.240325088999999</v>
      </c>
      <c r="AT21">
        <v>323941</v>
      </c>
      <c r="AU21">
        <v>23.32831629</v>
      </c>
      <c r="AV21">
        <v>609052</v>
      </c>
      <c r="AW21">
        <v>6.3229100889999996</v>
      </c>
      <c r="AX21">
        <v>8.0980123870000007</v>
      </c>
      <c r="AY21">
        <v>5.5631577700000001</v>
      </c>
      <c r="AZ21">
        <v>7.1996975369999996</v>
      </c>
      <c r="BA21">
        <v>4.9868182079999999</v>
      </c>
      <c r="BB21">
        <v>6.5285179319999997</v>
      </c>
      <c r="BC21">
        <v>68.112760417999993</v>
      </c>
      <c r="BD21">
        <v>1076744</v>
      </c>
      <c r="BE21">
        <v>68.882525633</v>
      </c>
      <c r="BF21">
        <v>933788</v>
      </c>
      <c r="BG21">
        <v>67.245931154000004</v>
      </c>
      <c r="BH21">
        <v>2010536</v>
      </c>
      <c r="BI21">
        <v>6.2452459500000002</v>
      </c>
      <c r="BJ21">
        <v>7.248811753</v>
      </c>
      <c r="BK21">
        <v>8.5451664310000002</v>
      </c>
      <c r="BL21">
        <v>8.7210859860000003</v>
      </c>
      <c r="BM21">
        <v>8.9437229269999996</v>
      </c>
      <c r="BN21">
        <v>8.8770704309999999</v>
      </c>
      <c r="BO21">
        <v>7.6270150929999998</v>
      </c>
      <c r="BP21">
        <v>7.2172691919999998</v>
      </c>
      <c r="BQ21">
        <v>6.1740431610000002</v>
      </c>
      <c r="BR21">
        <v>5.8437274950000004</v>
      </c>
      <c r="BS21">
        <v>5.6660915430000003</v>
      </c>
      <c r="BT21">
        <v>5.1233616590000004</v>
      </c>
      <c r="BU21">
        <v>6.5209728360000003</v>
      </c>
      <c r="BV21">
        <v>5.569782515</v>
      </c>
      <c r="BW21">
        <v>7.6282305949999998</v>
      </c>
      <c r="BX21">
        <v>6.5441451820000003</v>
      </c>
      <c r="BY21">
        <v>6.545218889</v>
      </c>
      <c r="BZ21">
        <v>5.5721590089999999</v>
      </c>
      <c r="CA21">
        <v>11.253817657000001</v>
      </c>
      <c r="CB21">
        <v>201290</v>
      </c>
      <c r="CC21">
        <v>12.877149277999999</v>
      </c>
      <c r="CD21">
        <v>130888</v>
      </c>
      <c r="CE21">
        <v>9.4257525569999991</v>
      </c>
      <c r="CF21">
        <v>332187</v>
      </c>
      <c r="CG21">
        <v>4.2983966259999997</v>
      </c>
      <c r="CH21">
        <v>3.4754428919999998</v>
      </c>
      <c r="CI21">
        <v>2.5941357819999999</v>
      </c>
      <c r="CJ21">
        <v>1.9876854390000001</v>
      </c>
      <c r="CK21">
        <v>2.1963469710000001</v>
      </c>
      <c r="CL21">
        <v>1.503024629</v>
      </c>
      <c r="CM21">
        <v>3.7882699</v>
      </c>
      <c r="CN21">
        <v>2.459599597</v>
      </c>
      <c r="CO21">
        <v>103.680224798</v>
      </c>
      <c r="CP21">
        <v>0.23630637900000001</v>
      </c>
      <c r="CQ21">
        <v>1080324</v>
      </c>
      <c r="CR21">
        <v>57.956767562000003</v>
      </c>
      <c r="CS21">
        <v>1080324</v>
      </c>
      <c r="CT21">
        <v>36.599118632</v>
      </c>
      <c r="CU21">
        <v>0</v>
      </c>
      <c r="CV21">
        <v>14.4</v>
      </c>
      <c r="CW21">
        <v>1563160</v>
      </c>
      <c r="CX21">
        <v>52.956577152000001</v>
      </c>
      <c r="CY21">
        <v>1388616</v>
      </c>
      <c r="CZ21">
        <v>47.043422847999999</v>
      </c>
      <c r="DA21">
        <v>2951776</v>
      </c>
      <c r="DB21">
        <v>0.2</v>
      </c>
      <c r="DC21">
        <v>17970</v>
      </c>
      <c r="DD21">
        <v>11047</v>
      </c>
      <c r="DE21">
        <v>1087759</v>
      </c>
      <c r="DF21">
        <v>86.66</v>
      </c>
      <c r="DG21">
        <v>1864017</v>
      </c>
      <c r="DH21">
        <v>34.299999999999997</v>
      </c>
      <c r="DI21" t="s">
        <v>455</v>
      </c>
      <c r="DJ21" t="s">
        <v>2245</v>
      </c>
      <c r="DK21">
        <v>200</v>
      </c>
      <c r="DL21">
        <v>3500</v>
      </c>
      <c r="DM21">
        <v>200</v>
      </c>
      <c r="DN21">
        <v>3500</v>
      </c>
      <c r="DO21">
        <v>85</v>
      </c>
      <c r="DS21">
        <v>1300</v>
      </c>
      <c r="DT21">
        <v>20.2</v>
      </c>
      <c r="DU21">
        <v>12.5</v>
      </c>
      <c r="EC21">
        <v>0.06</v>
      </c>
      <c r="ED21">
        <v>0.04</v>
      </c>
      <c r="EE21">
        <v>0.08</v>
      </c>
      <c r="EF21">
        <v>0.1</v>
      </c>
      <c r="EG21">
        <v>0.06</v>
      </c>
      <c r="EH21">
        <v>0.14000000000000001</v>
      </c>
      <c r="EI21">
        <v>0.02</v>
      </c>
      <c r="EJ21">
        <v>0.05</v>
      </c>
      <c r="EO21">
        <v>0.1</v>
      </c>
      <c r="EP21">
        <v>0.1</v>
      </c>
      <c r="EQ21">
        <v>0.2</v>
      </c>
      <c r="ET21">
        <v>34.9</v>
      </c>
      <c r="EU21">
        <v>100</v>
      </c>
      <c r="EV21" t="s">
        <v>455</v>
      </c>
      <c r="EW21" t="s">
        <v>2245</v>
      </c>
      <c r="EX21">
        <v>4600</v>
      </c>
      <c r="EY21" t="s">
        <v>2256</v>
      </c>
      <c r="EZ21" t="s">
        <v>455</v>
      </c>
      <c r="FA21" t="s">
        <v>2196</v>
      </c>
      <c r="FB21" t="s">
        <v>2207</v>
      </c>
      <c r="FC21" t="s">
        <v>2197</v>
      </c>
      <c r="FD21" t="s">
        <v>2207</v>
      </c>
      <c r="FE21" t="s">
        <v>2138</v>
      </c>
      <c r="FF21" t="s">
        <v>2049</v>
      </c>
      <c r="FG21" t="s">
        <v>2048</v>
      </c>
      <c r="FH21" t="s">
        <v>2048</v>
      </c>
      <c r="FI21">
        <v>0.6</v>
      </c>
      <c r="FJ21">
        <v>99.1</v>
      </c>
      <c r="FK21">
        <v>78.7</v>
      </c>
      <c r="FM21">
        <v>250</v>
      </c>
      <c r="FN21">
        <v>320</v>
      </c>
      <c r="FO21">
        <v>449</v>
      </c>
      <c r="FP21">
        <v>579</v>
      </c>
      <c r="FQ21">
        <v>740</v>
      </c>
      <c r="FR21">
        <v>941</v>
      </c>
      <c r="FS21">
        <v>1188</v>
      </c>
      <c r="FT21">
        <v>1530</v>
      </c>
      <c r="FU21">
        <v>1871</v>
      </c>
      <c r="FV21">
        <v>2190</v>
      </c>
      <c r="FW21">
        <v>40</v>
      </c>
      <c r="FX21">
        <v>39</v>
      </c>
      <c r="FY21">
        <v>36.700000000000003</v>
      </c>
      <c r="FZ21">
        <v>38.700000000000003</v>
      </c>
      <c r="GA21">
        <v>38.799999999999997</v>
      </c>
      <c r="GB21">
        <v>9000</v>
      </c>
      <c r="GC21">
        <v>1.9</v>
      </c>
      <c r="GE21">
        <v>58.3</v>
      </c>
      <c r="GF21">
        <v>51</v>
      </c>
      <c r="GG21">
        <v>54</v>
      </c>
      <c r="GH21">
        <v>77</v>
      </c>
      <c r="GI21">
        <v>57</v>
      </c>
      <c r="GJ21">
        <v>61</v>
      </c>
      <c r="GK21">
        <v>70</v>
      </c>
      <c r="GL21">
        <v>65</v>
      </c>
      <c r="GM21">
        <v>68</v>
      </c>
      <c r="GN21">
        <v>85</v>
      </c>
      <c r="GO21">
        <v>73</v>
      </c>
      <c r="GP21">
        <v>73</v>
      </c>
      <c r="GQ21">
        <v>86</v>
      </c>
      <c r="GR21">
        <v>75</v>
      </c>
      <c r="GS21">
        <v>83</v>
      </c>
      <c r="GT21">
        <v>88</v>
      </c>
      <c r="GU21">
        <v>80</v>
      </c>
      <c r="GV21">
        <v>5338915</v>
      </c>
      <c r="GW21">
        <v>5006128</v>
      </c>
      <c r="GX21">
        <v>6816743</v>
      </c>
      <c r="GZ21">
        <v>4222796</v>
      </c>
      <c r="HA21">
        <v>5613096</v>
      </c>
      <c r="HC21">
        <v>4298339</v>
      </c>
      <c r="HD21">
        <v>0.3</v>
      </c>
      <c r="HE21">
        <v>161152</v>
      </c>
      <c r="HF21">
        <v>9000</v>
      </c>
      <c r="HG21">
        <v>66.7</v>
      </c>
      <c r="HH21">
        <v>106</v>
      </c>
      <c r="HI21">
        <v>86.1</v>
      </c>
      <c r="HJ21">
        <v>36.4</v>
      </c>
      <c r="HL21">
        <v>0.3</v>
      </c>
      <c r="HM21">
        <v>5.8</v>
      </c>
      <c r="HO21">
        <v>8</v>
      </c>
      <c r="HS21">
        <v>200</v>
      </c>
      <c r="HT21">
        <v>100</v>
      </c>
      <c r="HU21">
        <v>100</v>
      </c>
      <c r="HV21">
        <v>100</v>
      </c>
      <c r="HW21">
        <v>100</v>
      </c>
      <c r="HX21">
        <v>200</v>
      </c>
      <c r="HY21">
        <v>200</v>
      </c>
      <c r="HZ21">
        <v>200</v>
      </c>
      <c r="IA21">
        <v>200</v>
      </c>
      <c r="IB21">
        <v>200</v>
      </c>
      <c r="IC21">
        <v>200</v>
      </c>
      <c r="ID21">
        <v>200</v>
      </c>
      <c r="IE21">
        <v>200</v>
      </c>
      <c r="IF21">
        <v>200</v>
      </c>
      <c r="IG21">
        <v>200</v>
      </c>
      <c r="IH21">
        <v>200</v>
      </c>
      <c r="II21">
        <v>200</v>
      </c>
      <c r="IJ21">
        <v>200</v>
      </c>
      <c r="IK21">
        <v>200</v>
      </c>
      <c r="IL21">
        <v>200</v>
      </c>
      <c r="IM21">
        <v>100</v>
      </c>
      <c r="IN21">
        <v>-31</v>
      </c>
      <c r="IO21">
        <v>74.3</v>
      </c>
      <c r="IP21">
        <v>16100</v>
      </c>
      <c r="IQ21">
        <v>1.9</v>
      </c>
      <c r="IS21">
        <v>0.3</v>
      </c>
      <c r="IW21">
        <v>158</v>
      </c>
      <c r="IY21">
        <v>2</v>
      </c>
    </row>
    <row r="22" spans="1:262">
      <c r="A22" t="s">
        <v>454</v>
      </c>
      <c r="B22" t="s">
        <v>2257</v>
      </c>
      <c r="C22" t="s">
        <v>2032</v>
      </c>
      <c r="D22" t="s">
        <v>2258</v>
      </c>
      <c r="Q22" t="s">
        <v>454</v>
      </c>
      <c r="R22" t="s">
        <v>2257</v>
      </c>
      <c r="S22">
        <v>0</v>
      </c>
      <c r="T22">
        <v>0</v>
      </c>
      <c r="U22">
        <v>0</v>
      </c>
      <c r="V22">
        <v>0</v>
      </c>
      <c r="W22">
        <v>0</v>
      </c>
      <c r="X22">
        <v>0</v>
      </c>
      <c r="Y22">
        <v>0</v>
      </c>
      <c r="Z22">
        <v>0</v>
      </c>
      <c r="AA22">
        <v>0</v>
      </c>
      <c r="AB22">
        <v>11.6</v>
      </c>
      <c r="AC22">
        <v>0</v>
      </c>
      <c r="AD22">
        <v>0</v>
      </c>
      <c r="AE22">
        <v>0</v>
      </c>
      <c r="AF22">
        <v>0</v>
      </c>
      <c r="AG22">
        <v>0</v>
      </c>
      <c r="AH22">
        <v>0</v>
      </c>
      <c r="AI22">
        <v>0</v>
      </c>
      <c r="AJ22">
        <v>0</v>
      </c>
      <c r="AK22">
        <v>0</v>
      </c>
      <c r="AL22">
        <v>0</v>
      </c>
      <c r="AM22">
        <v>0</v>
      </c>
      <c r="AN22">
        <v>0</v>
      </c>
      <c r="AO22">
        <v>5.0088126329999998</v>
      </c>
      <c r="AP22">
        <v>5.7957169019999997</v>
      </c>
      <c r="AQ22">
        <v>17.802446973999999</v>
      </c>
      <c r="AR22">
        <v>9252</v>
      </c>
      <c r="AS22">
        <v>16.639689220000001</v>
      </c>
      <c r="AT22">
        <v>9592</v>
      </c>
      <c r="AU22">
        <v>19.090836716999998</v>
      </c>
      <c r="AV22">
        <v>18843</v>
      </c>
      <c r="AW22">
        <v>5.4224668180000002</v>
      </c>
      <c r="AX22">
        <v>6.2116869680000004</v>
      </c>
      <c r="AY22">
        <v>6.2084097690000002</v>
      </c>
      <c r="AZ22">
        <v>7.0834328480000002</v>
      </c>
      <c r="BA22">
        <v>6.5519225929999996</v>
      </c>
      <c r="BB22">
        <v>7.3959079689999996</v>
      </c>
      <c r="BC22">
        <v>68.646605886000003</v>
      </c>
      <c r="BD22">
        <v>38097</v>
      </c>
      <c r="BE22">
        <v>68.519118016999997</v>
      </c>
      <c r="BF22">
        <v>34559</v>
      </c>
      <c r="BG22">
        <v>68.782342170000007</v>
      </c>
      <c r="BH22">
        <v>72659</v>
      </c>
      <c r="BI22">
        <v>6.7947196139999999</v>
      </c>
      <c r="BJ22">
        <v>7.7382374010000001</v>
      </c>
      <c r="BK22">
        <v>5.7497931729999996</v>
      </c>
      <c r="BL22">
        <v>6.7669771519999999</v>
      </c>
      <c r="BM22">
        <v>4.8343584760000002</v>
      </c>
      <c r="BN22">
        <v>5.1488734970000003</v>
      </c>
      <c r="BO22">
        <v>6.0411495989999997</v>
      </c>
      <c r="BP22">
        <v>5.5608629890000003</v>
      </c>
      <c r="BQ22">
        <v>6.9421963240000002</v>
      </c>
      <c r="BR22">
        <v>6.3987739829999999</v>
      </c>
      <c r="BS22">
        <v>7.5141181970000002</v>
      </c>
      <c r="BT22">
        <v>7.1610540560000002</v>
      </c>
      <c r="BU22">
        <v>8.4295528940000004</v>
      </c>
      <c r="BV22">
        <v>7.9611495899999998</v>
      </c>
      <c r="BW22">
        <v>8.5932160710000005</v>
      </c>
      <c r="BX22">
        <v>8.1283337309999997</v>
      </c>
      <c r="BY22">
        <v>7.068091076</v>
      </c>
      <c r="BZ22">
        <v>6.5221718019999999</v>
      </c>
      <c r="CA22">
        <v>13.55094714</v>
      </c>
      <c r="CB22">
        <v>8252</v>
      </c>
      <c r="CC22">
        <v>14.841192763</v>
      </c>
      <c r="CD22">
        <v>6093</v>
      </c>
      <c r="CE22">
        <v>12.126821113</v>
      </c>
      <c r="CF22">
        <v>14343</v>
      </c>
      <c r="CG22">
        <v>5.523182619</v>
      </c>
      <c r="CH22">
        <v>4.9617864819999999</v>
      </c>
      <c r="CI22">
        <v>3.8487824179999999</v>
      </c>
      <c r="CJ22">
        <v>3.4053817369999999</v>
      </c>
      <c r="CK22">
        <v>2.611416856</v>
      </c>
      <c r="CL22">
        <v>2.0320834329999999</v>
      </c>
      <c r="CM22">
        <v>2.8578108699999998</v>
      </c>
      <c r="CN22">
        <v>1.7275694610000001</v>
      </c>
      <c r="CO22">
        <v>588.02777777799997</v>
      </c>
      <c r="CP22">
        <v>0.45357563899999997</v>
      </c>
      <c r="CQ22">
        <v>0</v>
      </c>
      <c r="CR22">
        <v>0</v>
      </c>
      <c r="CS22">
        <v>0</v>
      </c>
      <c r="CT22">
        <v>0</v>
      </c>
      <c r="CU22">
        <v>0</v>
      </c>
      <c r="CV22">
        <v>0</v>
      </c>
      <c r="CW22">
        <v>55601</v>
      </c>
      <c r="CX22">
        <v>52.531035656</v>
      </c>
      <c r="CY22">
        <v>50244</v>
      </c>
      <c r="CZ22">
        <v>47.468964344</v>
      </c>
      <c r="DA22">
        <v>105845</v>
      </c>
      <c r="DB22">
        <v>0</v>
      </c>
      <c r="DC22">
        <v>1</v>
      </c>
      <c r="DD22">
        <v>0</v>
      </c>
      <c r="DE22">
        <v>59897</v>
      </c>
      <c r="DF22">
        <v>0</v>
      </c>
      <c r="DG22">
        <v>45948</v>
      </c>
      <c r="DH22">
        <v>0</v>
      </c>
      <c r="DI22" t="s">
        <v>454</v>
      </c>
      <c r="DJ22" t="s">
        <v>2257</v>
      </c>
      <c r="EV22" t="s">
        <v>454</v>
      </c>
      <c r="EW22" t="s">
        <v>2257</v>
      </c>
      <c r="EZ22" t="s">
        <v>2259</v>
      </c>
      <c r="FA22" t="s">
        <v>2196</v>
      </c>
      <c r="FB22" t="s">
        <v>2243</v>
      </c>
      <c r="FC22" t="s">
        <v>2229</v>
      </c>
      <c r="FD22" t="s">
        <v>2244</v>
      </c>
      <c r="FE22" t="s">
        <v>2032</v>
      </c>
      <c r="FF22" t="s">
        <v>2049</v>
      </c>
      <c r="FG22" t="s">
        <v>2049</v>
      </c>
      <c r="FH22" t="s">
        <v>2048</v>
      </c>
    </row>
    <row r="23" spans="1:262">
      <c r="A23" t="s">
        <v>453</v>
      </c>
      <c r="B23" t="s">
        <v>2260</v>
      </c>
      <c r="C23" t="s">
        <v>2138</v>
      </c>
      <c r="D23" t="s">
        <v>2261</v>
      </c>
      <c r="Q23" t="s">
        <v>453</v>
      </c>
      <c r="R23" t="s">
        <v>2260</v>
      </c>
      <c r="S23">
        <v>28.571203231999998</v>
      </c>
      <c r="T23">
        <v>27.719625473000001</v>
      </c>
      <c r="U23">
        <v>29.436094283999999</v>
      </c>
      <c r="V23">
        <v>34.541717529000003</v>
      </c>
      <c r="W23">
        <v>18.135179520000001</v>
      </c>
      <c r="X23">
        <v>35.498798370000003</v>
      </c>
      <c r="Y23">
        <v>12.570999146</v>
      </c>
      <c r="Z23">
        <v>0</v>
      </c>
      <c r="AA23">
        <v>0</v>
      </c>
      <c r="AB23">
        <v>6.1</v>
      </c>
      <c r="AC23">
        <v>0</v>
      </c>
      <c r="AD23">
        <v>63.410999298</v>
      </c>
      <c r="AE23">
        <v>63.099998474000003</v>
      </c>
      <c r="AF23">
        <v>69.726997374999996</v>
      </c>
      <c r="AG23">
        <v>69.736999511999997</v>
      </c>
      <c r="AH23">
        <v>69.699996948000006</v>
      </c>
      <c r="AI23">
        <v>74.432998656999999</v>
      </c>
      <c r="AJ23">
        <v>66.501998900999993</v>
      </c>
      <c r="AK23">
        <v>66.300003051999994</v>
      </c>
      <c r="AL23">
        <v>72.057998656999999</v>
      </c>
      <c r="AM23">
        <v>0</v>
      </c>
      <c r="AN23">
        <v>0</v>
      </c>
      <c r="AO23">
        <v>8.1983280139999994</v>
      </c>
      <c r="AP23">
        <v>9.3417380380000008</v>
      </c>
      <c r="AQ23">
        <v>23.369569859999999</v>
      </c>
      <c r="AR23">
        <v>1081865</v>
      </c>
      <c r="AS23">
        <v>21.718072673000002</v>
      </c>
      <c r="AT23">
        <v>1241007</v>
      </c>
      <c r="AU23">
        <v>25.028408793000001</v>
      </c>
      <c r="AV23">
        <v>2322889</v>
      </c>
      <c r="AW23">
        <v>7.4151798380000002</v>
      </c>
      <c r="AX23">
        <v>8.5850365849999992</v>
      </c>
      <c r="AY23">
        <v>6.1045648210000003</v>
      </c>
      <c r="AZ23">
        <v>7.1016341699999996</v>
      </c>
      <c r="BA23">
        <v>6.1170189830000004</v>
      </c>
      <c r="BB23">
        <v>7.0289801929999998</v>
      </c>
      <c r="BC23">
        <v>70.435247388999997</v>
      </c>
      <c r="BD23">
        <v>3539824</v>
      </c>
      <c r="BE23">
        <v>71.060759664000003</v>
      </c>
      <c r="BF23">
        <v>3461303</v>
      </c>
      <c r="BG23">
        <v>69.806933035</v>
      </c>
      <c r="BH23">
        <v>7001123</v>
      </c>
      <c r="BI23">
        <v>7.6185777589999999</v>
      </c>
      <c r="BJ23">
        <v>8.2330697700000002</v>
      </c>
      <c r="BK23">
        <v>9.3399394539999996</v>
      </c>
      <c r="BL23">
        <v>9.4053052309999998</v>
      </c>
      <c r="BM23">
        <v>9.2287945839999992</v>
      </c>
      <c r="BN23">
        <v>9.1173690149999995</v>
      </c>
      <c r="BO23">
        <v>7.6196005639999997</v>
      </c>
      <c r="BP23">
        <v>7.6261894420000003</v>
      </c>
      <c r="BQ23">
        <v>6.5056850940000004</v>
      </c>
      <c r="BR23">
        <v>6.2429834309999999</v>
      </c>
      <c r="BS23">
        <v>6.5042611880000001</v>
      </c>
      <c r="BT23">
        <v>5.9577470579999998</v>
      </c>
      <c r="BU23">
        <v>6.9198611789999998</v>
      </c>
      <c r="BV23">
        <v>6.2545887249999996</v>
      </c>
      <c r="BW23">
        <v>6.552433325</v>
      </c>
      <c r="BX23">
        <v>5.8900092119999998</v>
      </c>
      <c r="BY23">
        <v>4.654587534</v>
      </c>
      <c r="BZ23">
        <v>4.0506909579999997</v>
      </c>
      <c r="CA23">
        <v>6.1951827509999999</v>
      </c>
      <c r="CB23">
        <v>359716</v>
      </c>
      <c r="CC23">
        <v>7.2211676630000001</v>
      </c>
      <c r="CD23">
        <v>256084</v>
      </c>
      <c r="CE23">
        <v>5.1646581720000002</v>
      </c>
      <c r="CF23">
        <v>615789</v>
      </c>
      <c r="CG23">
        <v>2.758947794</v>
      </c>
      <c r="CH23">
        <v>2.2563029239999999</v>
      </c>
      <c r="CI23">
        <v>1.4626319999999999</v>
      </c>
      <c r="CJ23">
        <v>1.08440998</v>
      </c>
      <c r="CK23">
        <v>1.2624428809999999</v>
      </c>
      <c r="CL23">
        <v>0.84160546400000003</v>
      </c>
      <c r="CM23">
        <v>1.7371449889999999</v>
      </c>
      <c r="CN23">
        <v>0.98233980499999995</v>
      </c>
      <c r="CO23">
        <v>120.234667957</v>
      </c>
      <c r="CP23">
        <v>0.866608673</v>
      </c>
      <c r="CQ23">
        <v>2285729</v>
      </c>
      <c r="CR23">
        <v>41.299789447000002</v>
      </c>
      <c r="CS23">
        <v>2285729</v>
      </c>
      <c r="CT23">
        <v>22.995724259999999</v>
      </c>
      <c r="CU23">
        <v>0</v>
      </c>
      <c r="CV23">
        <v>0</v>
      </c>
      <c r="CW23">
        <v>4981405</v>
      </c>
      <c r="CX23">
        <v>50.115749104999999</v>
      </c>
      <c r="CY23">
        <v>4958395</v>
      </c>
      <c r="CZ23">
        <v>49.884250895000001</v>
      </c>
      <c r="DA23">
        <v>9939800</v>
      </c>
      <c r="DB23">
        <v>0</v>
      </c>
      <c r="DC23">
        <v>1131</v>
      </c>
      <c r="DD23">
        <v>11246</v>
      </c>
      <c r="DE23">
        <v>4405319</v>
      </c>
      <c r="DF23">
        <v>67.63</v>
      </c>
      <c r="DG23">
        <v>5534481</v>
      </c>
      <c r="DH23">
        <v>0</v>
      </c>
      <c r="DI23" t="s">
        <v>453</v>
      </c>
      <c r="DJ23" t="s">
        <v>2260</v>
      </c>
      <c r="DK23">
        <v>1000</v>
      </c>
      <c r="DL23">
        <v>9700</v>
      </c>
      <c r="DM23">
        <v>1000</v>
      </c>
      <c r="DN23">
        <v>9600</v>
      </c>
      <c r="DO23">
        <v>52</v>
      </c>
      <c r="DP23">
        <v>75</v>
      </c>
      <c r="DQ23">
        <v>200</v>
      </c>
      <c r="DR23">
        <v>100</v>
      </c>
      <c r="DS23">
        <v>3500</v>
      </c>
      <c r="EC23">
        <v>0.06</v>
      </c>
      <c r="ED23">
        <v>0.04</v>
      </c>
      <c r="EE23">
        <v>0.08</v>
      </c>
      <c r="EF23">
        <v>0.09</v>
      </c>
      <c r="EG23">
        <v>0.06</v>
      </c>
      <c r="EH23">
        <v>0.13</v>
      </c>
      <c r="EI23">
        <v>0.02</v>
      </c>
      <c r="EJ23">
        <v>0.06</v>
      </c>
      <c r="EO23">
        <v>0.1</v>
      </c>
      <c r="EP23">
        <v>0.1</v>
      </c>
      <c r="EQ23">
        <v>0.1</v>
      </c>
      <c r="ET23">
        <v>34.1</v>
      </c>
      <c r="EU23">
        <v>100</v>
      </c>
      <c r="EV23" t="s">
        <v>453</v>
      </c>
      <c r="EW23" t="s">
        <v>2260</v>
      </c>
      <c r="EX23">
        <v>31900</v>
      </c>
      <c r="EY23" t="s">
        <v>2262</v>
      </c>
      <c r="EZ23" t="s">
        <v>453</v>
      </c>
      <c r="FA23" t="s">
        <v>2196</v>
      </c>
      <c r="FB23" t="s">
        <v>2207</v>
      </c>
      <c r="FC23" t="s">
        <v>2197</v>
      </c>
      <c r="FD23" t="s">
        <v>2207</v>
      </c>
      <c r="FE23" t="s">
        <v>2138</v>
      </c>
      <c r="FF23" t="s">
        <v>2049</v>
      </c>
      <c r="FG23" t="s">
        <v>2049</v>
      </c>
      <c r="FH23" t="s">
        <v>2048</v>
      </c>
      <c r="FI23">
        <v>3.5</v>
      </c>
      <c r="FJ23">
        <v>53.5</v>
      </c>
      <c r="FK23">
        <v>16</v>
      </c>
      <c r="FM23">
        <v>587</v>
      </c>
      <c r="FN23">
        <v>941</v>
      </c>
      <c r="FO23">
        <v>1301</v>
      </c>
      <c r="FP23">
        <v>1771</v>
      </c>
      <c r="FQ23">
        <v>1834</v>
      </c>
      <c r="FR23">
        <v>2374</v>
      </c>
      <c r="FS23">
        <v>2885</v>
      </c>
      <c r="FT23">
        <v>3658</v>
      </c>
      <c r="FU23">
        <v>4374</v>
      </c>
      <c r="FV23">
        <v>5086</v>
      </c>
      <c r="FW23">
        <v>21</v>
      </c>
      <c r="FX23">
        <v>21</v>
      </c>
      <c r="FY23">
        <v>23.3</v>
      </c>
      <c r="GA23">
        <v>29.9</v>
      </c>
      <c r="GB23">
        <v>60300</v>
      </c>
      <c r="GC23">
        <v>6.9</v>
      </c>
      <c r="GE23">
        <v>18.600000000000001</v>
      </c>
      <c r="GR23">
        <v>70</v>
      </c>
      <c r="GS23">
        <v>75</v>
      </c>
      <c r="GT23">
        <v>81</v>
      </c>
      <c r="GU23">
        <v>100</v>
      </c>
      <c r="GW23">
        <v>18611700</v>
      </c>
      <c r="GX23">
        <v>20627360</v>
      </c>
      <c r="HD23">
        <v>0.1</v>
      </c>
      <c r="HE23">
        <v>745149</v>
      </c>
      <c r="HF23">
        <v>60300</v>
      </c>
      <c r="HG23">
        <v>43.9</v>
      </c>
      <c r="HH23">
        <v>89</v>
      </c>
      <c r="HI23">
        <v>80.599999999999994</v>
      </c>
      <c r="HL23">
        <v>7.2</v>
      </c>
      <c r="HQ23">
        <v>8.6999999999999993</v>
      </c>
      <c r="HR23">
        <v>6</v>
      </c>
      <c r="HT23">
        <v>200</v>
      </c>
      <c r="HU23">
        <v>200</v>
      </c>
      <c r="HV23">
        <v>200</v>
      </c>
      <c r="HW23">
        <v>200</v>
      </c>
      <c r="HX23">
        <v>500</v>
      </c>
      <c r="HY23">
        <v>500</v>
      </c>
      <c r="HZ23">
        <v>500</v>
      </c>
      <c r="IA23">
        <v>500</v>
      </c>
      <c r="IB23">
        <v>500</v>
      </c>
      <c r="IC23">
        <v>500</v>
      </c>
      <c r="ID23">
        <v>1000</v>
      </c>
      <c r="IE23">
        <v>1000</v>
      </c>
      <c r="IF23">
        <v>1000</v>
      </c>
      <c r="IG23">
        <v>1000</v>
      </c>
      <c r="IH23">
        <v>500</v>
      </c>
      <c r="II23">
        <v>500</v>
      </c>
      <c r="IJ23">
        <v>500</v>
      </c>
      <c r="IK23">
        <v>500</v>
      </c>
      <c r="IL23">
        <v>500</v>
      </c>
      <c r="IM23">
        <v>500</v>
      </c>
      <c r="IN23">
        <v>-29</v>
      </c>
      <c r="IO23">
        <v>43.6</v>
      </c>
      <c r="IP23">
        <v>23900</v>
      </c>
      <c r="IQ23">
        <v>1.1000000000000001</v>
      </c>
      <c r="IR23">
        <v>91.8</v>
      </c>
      <c r="IS23">
        <v>1.9</v>
      </c>
      <c r="IU23">
        <v>16398</v>
      </c>
      <c r="JA23">
        <v>7.3</v>
      </c>
      <c r="JB23">
        <v>4</v>
      </c>
    </row>
    <row r="24" spans="1:262">
      <c r="A24" t="s">
        <v>452</v>
      </c>
      <c r="B24" t="s">
        <v>2263</v>
      </c>
      <c r="C24" t="s">
        <v>2032</v>
      </c>
      <c r="D24" t="s">
        <v>2264</v>
      </c>
      <c r="Q24" t="s">
        <v>452</v>
      </c>
      <c r="R24" t="s">
        <v>2263</v>
      </c>
      <c r="S24">
        <v>0</v>
      </c>
      <c r="T24">
        <v>0</v>
      </c>
      <c r="U24">
        <v>0</v>
      </c>
      <c r="V24">
        <v>0</v>
      </c>
      <c r="W24">
        <v>0</v>
      </c>
      <c r="X24">
        <v>0</v>
      </c>
      <c r="Y24">
        <v>0</v>
      </c>
      <c r="Z24">
        <v>0</v>
      </c>
      <c r="AA24">
        <v>0</v>
      </c>
      <c r="AB24">
        <v>8.8000000000000007</v>
      </c>
      <c r="AC24">
        <v>0.8</v>
      </c>
      <c r="AD24">
        <v>68.085998535000002</v>
      </c>
      <c r="AE24">
        <v>0</v>
      </c>
      <c r="AF24">
        <v>74.353996276999993</v>
      </c>
      <c r="AG24">
        <v>81.581001282000003</v>
      </c>
      <c r="AH24">
        <v>0</v>
      </c>
      <c r="AI24">
        <v>86.745002747000001</v>
      </c>
      <c r="AJ24">
        <v>74.558998107999997</v>
      </c>
      <c r="AK24">
        <v>0</v>
      </c>
      <c r="AL24">
        <v>80.355003357000001</v>
      </c>
      <c r="AM24">
        <v>0</v>
      </c>
      <c r="AN24">
        <v>0</v>
      </c>
      <c r="AO24">
        <v>6.3359436850000002</v>
      </c>
      <c r="AP24">
        <v>7.1529238419999999</v>
      </c>
      <c r="AQ24">
        <v>22.484875673000001</v>
      </c>
      <c r="AR24">
        <v>42787</v>
      </c>
      <c r="AS24">
        <v>21.574984998000001</v>
      </c>
      <c r="AT24">
        <v>43927</v>
      </c>
      <c r="AU24">
        <v>23.449995195</v>
      </c>
      <c r="AV24">
        <v>86711</v>
      </c>
      <c r="AW24">
        <v>7.139723568</v>
      </c>
      <c r="AX24">
        <v>7.7743137490000001</v>
      </c>
      <c r="AY24">
        <v>8.0993177450000005</v>
      </c>
      <c r="AZ24">
        <v>8.5227576050000007</v>
      </c>
      <c r="BA24">
        <v>8.2707638929999998</v>
      </c>
      <c r="BB24">
        <v>8.6941202850000003</v>
      </c>
      <c r="BC24">
        <v>70.257521969999999</v>
      </c>
      <c r="BD24">
        <v>139765</v>
      </c>
      <c r="BE24">
        <v>70.475964762999993</v>
      </c>
      <c r="BF24">
        <v>131174</v>
      </c>
      <c r="BG24">
        <v>70.025410789999995</v>
      </c>
      <c r="BH24">
        <v>270941</v>
      </c>
      <c r="BI24">
        <v>8.4250654269999998</v>
      </c>
      <c r="BJ24">
        <v>8.9418221029999998</v>
      </c>
      <c r="BK24">
        <v>7.7982784790000004</v>
      </c>
      <c r="BL24">
        <v>8.2670481840000001</v>
      </c>
      <c r="BM24">
        <v>7.037360133</v>
      </c>
      <c r="BN24">
        <v>7.0621710210000002</v>
      </c>
      <c r="BO24">
        <v>7.2264551490000004</v>
      </c>
      <c r="BP24">
        <v>6.9666136390000002</v>
      </c>
      <c r="BQ24">
        <v>7.4513521550000004</v>
      </c>
      <c r="BR24">
        <v>7.2751732310000001</v>
      </c>
      <c r="BS24">
        <v>7.4175671789999997</v>
      </c>
      <c r="BT24">
        <v>7.1449162399999997</v>
      </c>
      <c r="BU24">
        <v>6.651606299</v>
      </c>
      <c r="BV24">
        <v>6.4018107860000004</v>
      </c>
      <c r="BW24">
        <v>5.9138836079999999</v>
      </c>
      <c r="BX24">
        <v>5.4985532929999996</v>
      </c>
      <c r="BY24">
        <v>4.2836324399999999</v>
      </c>
      <c r="BZ24">
        <v>3.7731820069999999</v>
      </c>
      <c r="CA24">
        <v>7.2576023569999997</v>
      </c>
      <c r="CB24">
        <v>15764</v>
      </c>
      <c r="CC24">
        <v>7.949050239</v>
      </c>
      <c r="CD24">
        <v>12222</v>
      </c>
      <c r="CE24">
        <v>6.5245940149999999</v>
      </c>
      <c r="CF24">
        <v>27988</v>
      </c>
      <c r="CG24">
        <v>2.898448412</v>
      </c>
      <c r="CH24">
        <v>2.568304844</v>
      </c>
      <c r="CI24">
        <v>2.1213939580000001</v>
      </c>
      <c r="CJ24">
        <v>1.765409295</v>
      </c>
      <c r="CK24">
        <v>1.529400493</v>
      </c>
      <c r="CL24">
        <v>1.181922038</v>
      </c>
      <c r="CM24">
        <v>1.399807375</v>
      </c>
      <c r="CN24">
        <v>1.0089578370000001</v>
      </c>
      <c r="CO24">
        <v>38.525474525</v>
      </c>
      <c r="CP24">
        <v>1.010953344</v>
      </c>
      <c r="CQ24">
        <v>0</v>
      </c>
      <c r="CR24">
        <v>0</v>
      </c>
      <c r="CS24">
        <v>0</v>
      </c>
      <c r="CT24">
        <v>0</v>
      </c>
      <c r="CU24">
        <v>0</v>
      </c>
      <c r="CV24">
        <v>0</v>
      </c>
      <c r="CW24">
        <v>198316</v>
      </c>
      <c r="CX24">
        <v>51.425052186999999</v>
      </c>
      <c r="CY24">
        <v>187324</v>
      </c>
      <c r="CZ24">
        <v>48.574947813000001</v>
      </c>
      <c r="DA24">
        <v>385640</v>
      </c>
      <c r="DB24">
        <v>1.8</v>
      </c>
      <c r="DC24">
        <v>15</v>
      </c>
      <c r="DD24">
        <v>418</v>
      </c>
      <c r="DE24">
        <v>65462</v>
      </c>
      <c r="DF24">
        <v>0</v>
      </c>
      <c r="DG24">
        <v>320178</v>
      </c>
      <c r="DH24">
        <v>44.1</v>
      </c>
      <c r="DI24" t="s">
        <v>452</v>
      </c>
      <c r="DJ24" t="s">
        <v>2263</v>
      </c>
      <c r="EV24" t="s">
        <v>452</v>
      </c>
      <c r="EW24" t="s">
        <v>2263</v>
      </c>
      <c r="EZ24" t="s">
        <v>2259</v>
      </c>
      <c r="FA24" t="s">
        <v>2196</v>
      </c>
      <c r="FB24" t="s">
        <v>2243</v>
      </c>
      <c r="FC24" t="s">
        <v>2229</v>
      </c>
      <c r="FD24" t="s">
        <v>2244</v>
      </c>
      <c r="FE24" t="s">
        <v>2032</v>
      </c>
      <c r="FF24" t="s">
        <v>2049</v>
      </c>
      <c r="FG24" t="s">
        <v>2048</v>
      </c>
      <c r="FH24" t="s">
        <v>2048</v>
      </c>
      <c r="FR24">
        <v>2319</v>
      </c>
      <c r="FS24">
        <v>2246</v>
      </c>
      <c r="FT24">
        <v>2969</v>
      </c>
      <c r="FU24">
        <v>3107</v>
      </c>
      <c r="FW24">
        <v>38</v>
      </c>
      <c r="FX24">
        <v>35</v>
      </c>
      <c r="FY24">
        <v>36.799999999999997</v>
      </c>
      <c r="HN24">
        <v>9</v>
      </c>
      <c r="HO24">
        <v>23</v>
      </c>
      <c r="IP24">
        <v>2800</v>
      </c>
      <c r="IQ24">
        <v>19.600000000000001</v>
      </c>
      <c r="IS24">
        <v>2.2000000000000002</v>
      </c>
      <c r="IT24">
        <v>2300</v>
      </c>
      <c r="IW24">
        <v>2</v>
      </c>
    </row>
    <row r="25" spans="1:262">
      <c r="A25" t="s">
        <v>451</v>
      </c>
      <c r="B25" t="s">
        <v>2265</v>
      </c>
      <c r="C25" t="s">
        <v>2194</v>
      </c>
      <c r="D25" t="s">
        <v>2266</v>
      </c>
      <c r="E25" t="s">
        <v>2265</v>
      </c>
      <c r="F25" t="s">
        <v>446</v>
      </c>
      <c r="G25" t="s">
        <v>2268</v>
      </c>
      <c r="H25" t="s">
        <v>2269</v>
      </c>
      <c r="I25" t="s">
        <v>2270</v>
      </c>
      <c r="J25" t="s">
        <v>2271</v>
      </c>
      <c r="K25" t="s">
        <v>2272</v>
      </c>
      <c r="L25" t="s">
        <v>2273</v>
      </c>
      <c r="M25" t="s">
        <v>2128</v>
      </c>
      <c r="N25" t="s">
        <v>446</v>
      </c>
      <c r="Q25" t="s">
        <v>451</v>
      </c>
      <c r="R25" t="s">
        <v>2265</v>
      </c>
      <c r="S25">
        <v>50.046913146999998</v>
      </c>
      <c r="T25">
        <v>35.836345672999997</v>
      </c>
      <c r="U25">
        <v>64.586158752000003</v>
      </c>
      <c r="V25">
        <v>53.526371001999998</v>
      </c>
      <c r="W25">
        <v>40.078731537000003</v>
      </c>
      <c r="X25">
        <v>56.679927825999997</v>
      </c>
      <c r="Y25">
        <v>40.993213654000002</v>
      </c>
      <c r="Z25">
        <v>0</v>
      </c>
      <c r="AA25">
        <v>0</v>
      </c>
      <c r="AB25">
        <v>9.1999999999999993</v>
      </c>
      <c r="AC25">
        <v>0.02</v>
      </c>
      <c r="AD25">
        <v>36.259998322000001</v>
      </c>
      <c r="AE25">
        <v>36.345699310000001</v>
      </c>
      <c r="AF25">
        <v>38.388000488000003</v>
      </c>
      <c r="AG25">
        <v>81.365997313999998</v>
      </c>
      <c r="AH25">
        <v>80.673896790000001</v>
      </c>
      <c r="AI25">
        <v>84.069999695000007</v>
      </c>
      <c r="AJ25">
        <v>58.993000031000001</v>
      </c>
      <c r="AK25">
        <v>58.327999114999997</v>
      </c>
      <c r="AL25">
        <v>61.409000397</v>
      </c>
      <c r="AM25">
        <v>0</v>
      </c>
      <c r="AN25">
        <v>0</v>
      </c>
      <c r="AO25">
        <v>8.9085093979999996</v>
      </c>
      <c r="AP25">
        <v>9.0803486610000004</v>
      </c>
      <c r="AQ25">
        <v>27.706022483000002</v>
      </c>
      <c r="AR25">
        <v>21870125</v>
      </c>
      <c r="AS25">
        <v>27.444213142999999</v>
      </c>
      <c r="AT25">
        <v>22835231</v>
      </c>
      <c r="AU25">
        <v>27.961512158000001</v>
      </c>
      <c r="AV25">
        <v>44705340</v>
      </c>
      <c r="AW25">
        <v>9.0852894660000008</v>
      </c>
      <c r="AX25">
        <v>9.2472436309999999</v>
      </c>
      <c r="AY25">
        <v>9.4504142780000002</v>
      </c>
      <c r="AZ25">
        <v>9.6339198649999993</v>
      </c>
      <c r="BA25">
        <v>9.6203047250000004</v>
      </c>
      <c r="BB25">
        <v>9.8098663300000002</v>
      </c>
      <c r="BC25">
        <v>67.135586877999998</v>
      </c>
      <c r="BD25">
        <v>53700490</v>
      </c>
      <c r="BE25">
        <v>67.387255011999997</v>
      </c>
      <c r="BF25">
        <v>54626817</v>
      </c>
      <c r="BG25">
        <v>66.889990741999995</v>
      </c>
      <c r="BH25">
        <v>108327324</v>
      </c>
      <c r="BI25">
        <v>9.3375115730000005</v>
      </c>
      <c r="BJ25">
        <v>9.3743771589999998</v>
      </c>
      <c r="BK25">
        <v>9.0030192880000008</v>
      </c>
      <c r="BL25">
        <v>8.7336456790000003</v>
      </c>
      <c r="BM25">
        <v>8.6024576590000006</v>
      </c>
      <c r="BN25">
        <v>8.1408015420000002</v>
      </c>
      <c r="BO25">
        <v>7.8309656680000002</v>
      </c>
      <c r="BP25">
        <v>7.4275332220000001</v>
      </c>
      <c r="BQ25">
        <v>6.6962899030000003</v>
      </c>
      <c r="BR25">
        <v>6.4319997969999996</v>
      </c>
      <c r="BS25">
        <v>5.6365354730000004</v>
      </c>
      <c r="BT25">
        <v>5.612149606</v>
      </c>
      <c r="BU25">
        <v>4.7872124720000002</v>
      </c>
      <c r="BV25">
        <v>4.9971230010000003</v>
      </c>
      <c r="BW25">
        <v>3.5966756969999998</v>
      </c>
      <c r="BX25">
        <v>3.8454699620000001</v>
      </c>
      <c r="BY25">
        <v>2.2762825549999999</v>
      </c>
      <c r="BZ25">
        <v>2.517024444</v>
      </c>
      <c r="CA25">
        <v>5.1583906400000004</v>
      </c>
      <c r="CB25">
        <v>4118771</v>
      </c>
      <c r="CC25">
        <v>5.1685318459999996</v>
      </c>
      <c r="CD25">
        <v>4204605</v>
      </c>
      <c r="CE25">
        <v>5.1484971000000002</v>
      </c>
      <c r="CF25">
        <v>8323375</v>
      </c>
      <c r="CG25">
        <v>1.6065188079999999</v>
      </c>
      <c r="CH25">
        <v>1.7527577519999999</v>
      </c>
      <c r="CI25">
        <v>1.451402589</v>
      </c>
      <c r="CJ25">
        <v>1.466391131</v>
      </c>
      <c r="CK25">
        <v>1.0434695300000001</v>
      </c>
      <c r="CL25">
        <v>1.003671567</v>
      </c>
      <c r="CM25">
        <v>1.067140918</v>
      </c>
      <c r="CN25">
        <v>0.92567664900000002</v>
      </c>
      <c r="CO25">
        <v>1239.5793116689999</v>
      </c>
      <c r="CP25">
        <v>1.0500446489999999</v>
      </c>
      <c r="CQ25">
        <v>19578421</v>
      </c>
      <c r="CR25">
        <v>33.123163613999999</v>
      </c>
      <c r="CS25">
        <v>24393966</v>
      </c>
      <c r="CT25">
        <v>15.118099173999999</v>
      </c>
      <c r="CU25">
        <v>0</v>
      </c>
      <c r="CV25">
        <v>55.1</v>
      </c>
      <c r="CW25">
        <v>79689386</v>
      </c>
      <c r="CX25">
        <v>49.387296667000001</v>
      </c>
      <c r="CY25">
        <v>81666653</v>
      </c>
      <c r="CZ25">
        <v>50.612703332999999</v>
      </c>
      <c r="DA25">
        <v>161356039</v>
      </c>
      <c r="DB25">
        <v>0.1</v>
      </c>
      <c r="DC25">
        <v>906645</v>
      </c>
      <c r="DD25">
        <v>21036</v>
      </c>
      <c r="DE25">
        <v>102248095</v>
      </c>
      <c r="DF25">
        <v>2.91</v>
      </c>
      <c r="DG25">
        <v>59107944</v>
      </c>
      <c r="DH25">
        <v>35.6</v>
      </c>
      <c r="DI25" t="s">
        <v>451</v>
      </c>
      <c r="DJ25" t="s">
        <v>2265</v>
      </c>
      <c r="EV25" t="s">
        <v>451</v>
      </c>
      <c r="EW25" t="s">
        <v>2265</v>
      </c>
      <c r="EX25">
        <v>140000</v>
      </c>
      <c r="EY25" t="s">
        <v>2274</v>
      </c>
      <c r="EZ25" t="s">
        <v>451</v>
      </c>
      <c r="FA25" t="s">
        <v>2196</v>
      </c>
      <c r="FB25" t="s">
        <v>2275</v>
      </c>
      <c r="FC25" t="s">
        <v>2267</v>
      </c>
      <c r="FD25" t="s">
        <v>2194</v>
      </c>
      <c r="FE25" t="s">
        <v>2194</v>
      </c>
      <c r="FF25" t="s">
        <v>2048</v>
      </c>
      <c r="FG25" t="s">
        <v>2048</v>
      </c>
      <c r="FH25" t="s">
        <v>2048</v>
      </c>
      <c r="FI25">
        <v>0.2</v>
      </c>
      <c r="FJ25">
        <v>66.7</v>
      </c>
      <c r="FK25">
        <v>31.2</v>
      </c>
      <c r="FR25">
        <v>1483</v>
      </c>
      <c r="FS25">
        <v>1817</v>
      </c>
      <c r="FT25">
        <v>2470</v>
      </c>
      <c r="FU25">
        <v>3045</v>
      </c>
      <c r="FW25">
        <v>47</v>
      </c>
      <c r="FX25">
        <v>29</v>
      </c>
      <c r="FY25">
        <v>8.1</v>
      </c>
      <c r="FZ25">
        <v>11.9</v>
      </c>
      <c r="GB25">
        <v>33100</v>
      </c>
      <c r="GC25">
        <v>18.100000000000001</v>
      </c>
      <c r="GD25">
        <v>30.9</v>
      </c>
      <c r="GE25">
        <v>26.8</v>
      </c>
      <c r="GV25">
        <v>12483352</v>
      </c>
      <c r="GW25">
        <v>21143542</v>
      </c>
      <c r="GX25">
        <v>19405722</v>
      </c>
      <c r="GY25">
        <v>12759322</v>
      </c>
      <c r="GZ25">
        <v>9137462</v>
      </c>
      <c r="HA25">
        <v>7103747</v>
      </c>
      <c r="HB25">
        <v>15071566</v>
      </c>
      <c r="HF25">
        <v>33100</v>
      </c>
      <c r="HH25">
        <v>126</v>
      </c>
      <c r="HI25">
        <v>83.9</v>
      </c>
      <c r="HS25">
        <v>10200</v>
      </c>
      <c r="IP25">
        <v>101700</v>
      </c>
      <c r="IQ25">
        <v>0.2</v>
      </c>
      <c r="IT25">
        <v>73400</v>
      </c>
      <c r="IY25">
        <v>1.4</v>
      </c>
    </row>
    <row r="26" spans="1:262">
      <c r="A26" t="s">
        <v>450</v>
      </c>
      <c r="B26" t="s">
        <v>2276</v>
      </c>
      <c r="C26" t="s">
        <v>2032</v>
      </c>
      <c r="D26" t="s">
        <v>2277</v>
      </c>
      <c r="E26" t="s">
        <v>2276</v>
      </c>
      <c r="F26" t="s">
        <v>450</v>
      </c>
      <c r="G26" t="s">
        <v>2278</v>
      </c>
      <c r="H26" t="s">
        <v>2279</v>
      </c>
      <c r="I26" t="s">
        <v>2280</v>
      </c>
      <c r="J26" t="s">
        <v>2281</v>
      </c>
      <c r="K26" t="s">
        <v>2282</v>
      </c>
      <c r="L26" t="s">
        <v>2283</v>
      </c>
      <c r="M26" t="s">
        <v>2128</v>
      </c>
      <c r="N26" t="s">
        <v>450</v>
      </c>
      <c r="Q26" t="s">
        <v>450</v>
      </c>
      <c r="R26" t="s">
        <v>2276</v>
      </c>
      <c r="S26">
        <v>0</v>
      </c>
      <c r="T26">
        <v>0</v>
      </c>
      <c r="U26">
        <v>0</v>
      </c>
      <c r="V26">
        <v>0</v>
      </c>
      <c r="W26">
        <v>0</v>
      </c>
      <c r="X26">
        <v>0</v>
      </c>
      <c r="Y26">
        <v>0</v>
      </c>
      <c r="Z26">
        <v>0</v>
      </c>
      <c r="AA26">
        <v>0</v>
      </c>
      <c r="AB26">
        <v>13.4</v>
      </c>
      <c r="AC26">
        <v>1.1000000000000001</v>
      </c>
      <c r="AD26">
        <v>61.693000793000003</v>
      </c>
      <c r="AE26">
        <v>63.060001372999999</v>
      </c>
      <c r="AF26">
        <v>75.107002257999994</v>
      </c>
      <c r="AG26">
        <v>69.079002380000006</v>
      </c>
      <c r="AH26">
        <v>70.620002747000001</v>
      </c>
      <c r="AI26">
        <v>80.295997619999994</v>
      </c>
      <c r="AJ26">
        <v>65.226997374999996</v>
      </c>
      <c r="AK26">
        <v>66.379997252999999</v>
      </c>
      <c r="AL26">
        <v>77.636001586999996</v>
      </c>
      <c r="AM26">
        <v>0</v>
      </c>
      <c r="AN26">
        <v>0</v>
      </c>
      <c r="AO26">
        <v>5.0035445430000003</v>
      </c>
      <c r="AP26">
        <v>5.551344523</v>
      </c>
      <c r="AQ26">
        <v>17.342948148000001</v>
      </c>
      <c r="AR26">
        <v>24395</v>
      </c>
      <c r="AS26">
        <v>16.470310231999999</v>
      </c>
      <c r="AT26">
        <v>25316</v>
      </c>
      <c r="AU26">
        <v>18.275401552000002</v>
      </c>
      <c r="AV26">
        <v>49712</v>
      </c>
      <c r="AW26">
        <v>5.4241636570000002</v>
      </c>
      <c r="AX26">
        <v>5.9700415089999996</v>
      </c>
      <c r="AY26">
        <v>6.0426020319999996</v>
      </c>
      <c r="AZ26">
        <v>6.7540155210000004</v>
      </c>
      <c r="BA26">
        <v>6.2640515819999996</v>
      </c>
      <c r="BB26">
        <v>7.0536004329999997</v>
      </c>
      <c r="BC26">
        <v>66.854357890000003</v>
      </c>
      <c r="BD26">
        <v>98359</v>
      </c>
      <c r="BE26">
        <v>66.406508455999997</v>
      </c>
      <c r="BF26">
        <v>93276</v>
      </c>
      <c r="BG26">
        <v>67.335138061999999</v>
      </c>
      <c r="BH26">
        <v>191632</v>
      </c>
      <c r="BI26">
        <v>6.3092867029999997</v>
      </c>
      <c r="BJ26">
        <v>6.8745713769999997</v>
      </c>
      <c r="BK26">
        <v>6.2694527899999999</v>
      </c>
      <c r="BL26">
        <v>6.691932864</v>
      </c>
      <c r="BM26">
        <v>6.309961854</v>
      </c>
      <c r="BN26">
        <v>6.5800397039999998</v>
      </c>
      <c r="BO26">
        <v>6.5685447119999996</v>
      </c>
      <c r="BP26">
        <v>6.7027612339999996</v>
      </c>
      <c r="BQ26">
        <v>6.7332815720000001</v>
      </c>
      <c r="BR26">
        <v>6.8449738309999999</v>
      </c>
      <c r="BS26">
        <v>7.1073152620000002</v>
      </c>
      <c r="BT26">
        <v>7.026890453</v>
      </c>
      <c r="BU26">
        <v>7.1329710019999997</v>
      </c>
      <c r="BV26">
        <v>6.8911748780000002</v>
      </c>
      <c r="BW26">
        <v>7.3260642069999999</v>
      </c>
      <c r="BX26">
        <v>6.7908319800000001</v>
      </c>
      <c r="BY26">
        <v>6.3855787729999998</v>
      </c>
      <c r="BZ26">
        <v>5.8783613069999996</v>
      </c>
      <c r="CA26">
        <v>15.802693961999999</v>
      </c>
      <c r="CB26">
        <v>25362</v>
      </c>
      <c r="CC26">
        <v>17.123181312</v>
      </c>
      <c r="CD26">
        <v>19933</v>
      </c>
      <c r="CE26">
        <v>14.389460386</v>
      </c>
      <c r="CF26">
        <v>45297</v>
      </c>
      <c r="CG26">
        <v>5.103466901</v>
      </c>
      <c r="CH26">
        <v>4.744269987</v>
      </c>
      <c r="CI26">
        <v>3.9786652259999999</v>
      </c>
      <c r="CJ26">
        <v>3.5466522290000002</v>
      </c>
      <c r="CK26">
        <v>3.0050973910000001</v>
      </c>
      <c r="CL26">
        <v>2.4205017139999998</v>
      </c>
      <c r="CM26">
        <v>5.0359517939999998</v>
      </c>
      <c r="CN26">
        <v>3.6780364560000001</v>
      </c>
      <c r="CO26">
        <v>666.60697674400001</v>
      </c>
      <c r="CP26">
        <v>0.14243972299999999</v>
      </c>
      <c r="CQ26">
        <v>0</v>
      </c>
      <c r="CR26">
        <v>0</v>
      </c>
      <c r="CS26">
        <v>0</v>
      </c>
      <c r="CT26">
        <v>0</v>
      </c>
      <c r="CU26">
        <v>0</v>
      </c>
      <c r="CV26">
        <v>0</v>
      </c>
      <c r="CW26">
        <v>148116</v>
      </c>
      <c r="CX26">
        <v>51.672830030999997</v>
      </c>
      <c r="CY26">
        <v>138525</v>
      </c>
      <c r="CZ26">
        <v>48.327169969000003</v>
      </c>
      <c r="DA26">
        <v>286641</v>
      </c>
      <c r="DB26">
        <v>1.5</v>
      </c>
      <c r="DC26">
        <v>1</v>
      </c>
      <c r="DD26">
        <v>214</v>
      </c>
      <c r="DE26">
        <v>197361</v>
      </c>
      <c r="DF26">
        <v>17.2</v>
      </c>
      <c r="DG26">
        <v>89280</v>
      </c>
      <c r="DH26">
        <v>33.9</v>
      </c>
      <c r="DI26" t="s">
        <v>450</v>
      </c>
      <c r="DJ26" t="s">
        <v>2276</v>
      </c>
      <c r="DK26">
        <v>100</v>
      </c>
      <c r="DL26">
        <v>2700</v>
      </c>
      <c r="DM26">
        <v>100</v>
      </c>
      <c r="DN26">
        <v>2700</v>
      </c>
      <c r="DS26">
        <v>1000</v>
      </c>
      <c r="EC26">
        <v>0.15</v>
      </c>
      <c r="ED26">
        <v>0.19</v>
      </c>
      <c r="EE26">
        <v>0.12</v>
      </c>
      <c r="EF26">
        <v>0.34</v>
      </c>
      <c r="EG26">
        <v>0.27</v>
      </c>
      <c r="EH26">
        <v>0.41</v>
      </c>
      <c r="EI26">
        <v>0.06</v>
      </c>
      <c r="EJ26">
        <v>0.18</v>
      </c>
      <c r="EO26">
        <v>0.1</v>
      </c>
      <c r="EP26">
        <v>0.1</v>
      </c>
      <c r="EQ26">
        <v>0.8</v>
      </c>
      <c r="ET26">
        <v>42.7</v>
      </c>
      <c r="EU26">
        <v>100</v>
      </c>
      <c r="EV26" t="s">
        <v>450</v>
      </c>
      <c r="EW26" t="s">
        <v>2276</v>
      </c>
      <c r="EZ26" t="s">
        <v>2259</v>
      </c>
      <c r="FA26" t="s">
        <v>2196</v>
      </c>
      <c r="FB26" t="s">
        <v>2243</v>
      </c>
      <c r="FC26" t="s">
        <v>2229</v>
      </c>
      <c r="FD26" t="s">
        <v>2244</v>
      </c>
      <c r="FE26" t="s">
        <v>2032</v>
      </c>
      <c r="FF26" t="s">
        <v>2049</v>
      </c>
      <c r="FG26" t="s">
        <v>2048</v>
      </c>
      <c r="FH26" t="s">
        <v>2048</v>
      </c>
      <c r="FI26">
        <v>0</v>
      </c>
      <c r="FM26">
        <v>873</v>
      </c>
      <c r="FN26">
        <v>929</v>
      </c>
      <c r="FO26">
        <v>1014</v>
      </c>
      <c r="FP26">
        <v>1077</v>
      </c>
      <c r="FQ26">
        <v>1105</v>
      </c>
      <c r="FR26">
        <v>1139</v>
      </c>
      <c r="FS26">
        <v>1196</v>
      </c>
      <c r="FT26">
        <v>1271</v>
      </c>
      <c r="FU26">
        <v>1323</v>
      </c>
      <c r="FV26">
        <v>1405</v>
      </c>
      <c r="FW26">
        <v>36</v>
      </c>
      <c r="FX26">
        <v>36</v>
      </c>
      <c r="FY26">
        <v>42.9</v>
      </c>
      <c r="FZ26">
        <v>40.799999999999997</v>
      </c>
      <c r="GF26">
        <v>71</v>
      </c>
      <c r="GG26">
        <v>57</v>
      </c>
      <c r="GI26">
        <v>75</v>
      </c>
      <c r="GJ26">
        <v>57</v>
      </c>
      <c r="GL26">
        <v>80</v>
      </c>
      <c r="GM26">
        <v>58</v>
      </c>
      <c r="GN26">
        <v>88</v>
      </c>
      <c r="GO26">
        <v>85</v>
      </c>
      <c r="GP26">
        <v>57</v>
      </c>
      <c r="GQ26">
        <v>90</v>
      </c>
      <c r="GR26">
        <v>90</v>
      </c>
      <c r="GS26">
        <v>58</v>
      </c>
      <c r="GT26">
        <v>89</v>
      </c>
      <c r="GU26">
        <v>71.099999999999994</v>
      </c>
      <c r="GV26">
        <v>9976349</v>
      </c>
      <c r="GW26">
        <v>15971143</v>
      </c>
      <c r="HK26">
        <v>35.299999999999997</v>
      </c>
      <c r="HN26">
        <v>1</v>
      </c>
      <c r="HO26">
        <v>28</v>
      </c>
      <c r="HT26">
        <v>100</v>
      </c>
      <c r="HU26">
        <v>100</v>
      </c>
      <c r="HV26">
        <v>100</v>
      </c>
      <c r="HW26">
        <v>100</v>
      </c>
      <c r="HX26">
        <v>100</v>
      </c>
      <c r="HY26">
        <v>100</v>
      </c>
      <c r="HZ26">
        <v>100</v>
      </c>
      <c r="IA26">
        <v>100</v>
      </c>
      <c r="IB26">
        <v>100</v>
      </c>
      <c r="IC26">
        <v>100</v>
      </c>
      <c r="ID26">
        <v>200</v>
      </c>
      <c r="IE26">
        <v>100</v>
      </c>
      <c r="IF26">
        <v>100</v>
      </c>
      <c r="IG26">
        <v>100</v>
      </c>
      <c r="IH26">
        <v>100</v>
      </c>
      <c r="II26">
        <v>100</v>
      </c>
      <c r="IJ26">
        <v>100</v>
      </c>
      <c r="IK26">
        <v>100</v>
      </c>
      <c r="IL26">
        <v>100</v>
      </c>
      <c r="IM26">
        <v>100</v>
      </c>
      <c r="IN26">
        <v>-35</v>
      </c>
      <c r="IP26">
        <v>2600</v>
      </c>
      <c r="IQ26">
        <v>2.8</v>
      </c>
    </row>
    <row r="27" spans="1:262">
      <c r="A27" t="s">
        <v>449</v>
      </c>
      <c r="B27" t="s">
        <v>2284</v>
      </c>
      <c r="C27" t="s">
        <v>2285</v>
      </c>
      <c r="D27" t="s">
        <v>2286</v>
      </c>
      <c r="E27" t="s">
        <v>2284</v>
      </c>
      <c r="F27" t="s">
        <v>441</v>
      </c>
      <c r="G27" t="s">
        <v>2287</v>
      </c>
      <c r="H27" t="s">
        <v>2288</v>
      </c>
      <c r="I27" t="s">
        <v>2289</v>
      </c>
      <c r="J27" t="s">
        <v>2290</v>
      </c>
      <c r="K27" t="s">
        <v>2291</v>
      </c>
      <c r="L27" t="s">
        <v>2292</v>
      </c>
      <c r="M27" t="s">
        <v>2293</v>
      </c>
      <c r="N27" t="s">
        <v>441</v>
      </c>
      <c r="O27" t="s">
        <v>2294</v>
      </c>
      <c r="P27" t="s">
        <v>441</v>
      </c>
      <c r="Q27" t="s">
        <v>449</v>
      </c>
      <c r="R27" t="s">
        <v>2284</v>
      </c>
      <c r="S27">
        <v>81.155883789000001</v>
      </c>
      <c r="T27">
        <v>81.338172912999994</v>
      </c>
      <c r="U27">
        <v>80.934173584000007</v>
      </c>
      <c r="V27">
        <v>85.006462096999996</v>
      </c>
      <c r="W27">
        <v>74.413391113000003</v>
      </c>
      <c r="X27">
        <v>85.639572143999999</v>
      </c>
      <c r="Y27">
        <v>55.158954620000003</v>
      </c>
      <c r="Z27">
        <v>0</v>
      </c>
      <c r="AA27">
        <v>0</v>
      </c>
      <c r="AB27">
        <v>5</v>
      </c>
      <c r="AC27">
        <v>0.4</v>
      </c>
      <c r="AD27">
        <v>57.737998961999999</v>
      </c>
      <c r="AE27">
        <v>66.199996948000006</v>
      </c>
      <c r="AF27">
        <v>74.393997192</v>
      </c>
      <c r="AG27">
        <v>71.759002686000002</v>
      </c>
      <c r="AH27">
        <v>76.099998474000003</v>
      </c>
      <c r="AI27">
        <v>82.147003174000005</v>
      </c>
      <c r="AJ27">
        <v>64.130996703999998</v>
      </c>
      <c r="AK27">
        <v>70.900001525999997</v>
      </c>
      <c r="AL27">
        <v>78.153999329000001</v>
      </c>
      <c r="AM27">
        <v>0</v>
      </c>
      <c r="AN27">
        <v>0</v>
      </c>
      <c r="AO27">
        <v>5.4915352180000001</v>
      </c>
      <c r="AP27">
        <v>6.5506339179999999</v>
      </c>
      <c r="AQ27">
        <v>16.865943049999998</v>
      </c>
      <c r="AR27">
        <v>779767</v>
      </c>
      <c r="AS27">
        <v>15.381531151000001</v>
      </c>
      <c r="AT27">
        <v>819711</v>
      </c>
      <c r="AU27">
        <v>18.570717470999998</v>
      </c>
      <c r="AV27">
        <v>1599482</v>
      </c>
      <c r="AW27">
        <v>5.3641652129999997</v>
      </c>
      <c r="AX27">
        <v>6.5385874230000001</v>
      </c>
      <c r="AY27">
        <v>4.5258307200000001</v>
      </c>
      <c r="AZ27">
        <v>5.4814961289999999</v>
      </c>
      <c r="BA27">
        <v>4.0991728670000001</v>
      </c>
      <c r="BB27">
        <v>4.9769070969999998</v>
      </c>
      <c r="BC27">
        <v>68.288908774999996</v>
      </c>
      <c r="BD27">
        <v>3340578</v>
      </c>
      <c r="BE27">
        <v>65.895553032999999</v>
      </c>
      <c r="BF27">
        <v>3135597</v>
      </c>
      <c r="BG27">
        <v>71.037612339000006</v>
      </c>
      <c r="BH27">
        <v>6476178</v>
      </c>
      <c r="BI27">
        <v>4.8216750660000001</v>
      </c>
      <c r="BJ27">
        <v>5.8392997580000001</v>
      </c>
      <c r="BK27">
        <v>6.9215584019999996</v>
      </c>
      <c r="BL27">
        <v>8.3652224509999993</v>
      </c>
      <c r="BM27">
        <v>7.65613265</v>
      </c>
      <c r="BN27">
        <v>9.1409485359999998</v>
      </c>
      <c r="BO27">
        <v>6.883204911</v>
      </c>
      <c r="BP27">
        <v>7.9090466900000003</v>
      </c>
      <c r="BQ27">
        <v>6.6166699160000002</v>
      </c>
      <c r="BR27">
        <v>7.2316018199999998</v>
      </c>
      <c r="BS27">
        <v>6.4342434539999998</v>
      </c>
      <c r="BT27">
        <v>6.6776903460000003</v>
      </c>
      <c r="BU27">
        <v>6.971410025</v>
      </c>
      <c r="BV27">
        <v>6.9719430310000003</v>
      </c>
      <c r="BW27">
        <v>8.0192044520000003</v>
      </c>
      <c r="BX27">
        <v>7.6305453649999997</v>
      </c>
      <c r="BY27">
        <v>7.4722812909999998</v>
      </c>
      <c r="BZ27">
        <v>6.2944072440000003</v>
      </c>
      <c r="CA27">
        <v>14.845148174</v>
      </c>
      <c r="CB27">
        <v>949159</v>
      </c>
      <c r="CC27">
        <v>18.722915815</v>
      </c>
      <c r="CD27">
        <v>458688</v>
      </c>
      <c r="CE27">
        <v>10.391670189999999</v>
      </c>
      <c r="CF27">
        <v>1407839</v>
      </c>
      <c r="CG27">
        <v>5.7682028179999998</v>
      </c>
      <c r="CH27">
        <v>4.3256463060000003</v>
      </c>
      <c r="CI27">
        <v>3.6130255419999999</v>
      </c>
      <c r="CJ27">
        <v>2.3127451919999999</v>
      </c>
      <c r="CK27">
        <v>3.7177357190000002</v>
      </c>
      <c r="CL27">
        <v>1.768220892</v>
      </c>
      <c r="CM27">
        <v>5.6239517360000004</v>
      </c>
      <c r="CN27">
        <v>1.9850578000000001</v>
      </c>
      <c r="CO27">
        <v>46.719503787999997</v>
      </c>
      <c r="CP27">
        <v>-0.15557040699999999</v>
      </c>
      <c r="CQ27">
        <v>2004672</v>
      </c>
      <c r="CR27">
        <v>26.895511351</v>
      </c>
      <c r="CS27">
        <v>2004672</v>
      </c>
      <c r="CT27">
        <v>21.138527034999999</v>
      </c>
      <c r="CU27">
        <v>0</v>
      </c>
      <c r="CV27">
        <v>0</v>
      </c>
      <c r="CW27">
        <v>5069504</v>
      </c>
      <c r="CX27">
        <v>53.456054223999999</v>
      </c>
      <c r="CY27">
        <v>4413995</v>
      </c>
      <c r="CZ27">
        <v>46.543945776000001</v>
      </c>
      <c r="DA27">
        <v>9483499</v>
      </c>
      <c r="DB27">
        <v>0.5</v>
      </c>
      <c r="DC27">
        <v>2234</v>
      </c>
      <c r="DD27">
        <v>3539</v>
      </c>
      <c r="DE27">
        <v>2029943</v>
      </c>
      <c r="DF27">
        <v>124.24</v>
      </c>
      <c r="DG27">
        <v>7453556</v>
      </c>
      <c r="DH27">
        <v>43.2</v>
      </c>
      <c r="DI27" t="s">
        <v>449</v>
      </c>
      <c r="DJ27" t="s">
        <v>2284</v>
      </c>
      <c r="DK27">
        <v>1700</v>
      </c>
      <c r="DL27">
        <v>28000</v>
      </c>
      <c r="DM27">
        <v>1900</v>
      </c>
      <c r="DN27">
        <v>28000</v>
      </c>
      <c r="DO27">
        <v>63</v>
      </c>
      <c r="DP27">
        <v>100</v>
      </c>
      <c r="DQ27">
        <v>500</v>
      </c>
      <c r="DR27">
        <v>100</v>
      </c>
      <c r="DS27">
        <v>2400</v>
      </c>
      <c r="EC27">
        <v>0.17</v>
      </c>
      <c r="ED27">
        <v>0.22</v>
      </c>
      <c r="EE27">
        <v>0.12</v>
      </c>
      <c r="EF27">
        <v>0.39</v>
      </c>
      <c r="EG27">
        <v>0.34</v>
      </c>
      <c r="EH27">
        <v>0.45</v>
      </c>
      <c r="EI27">
        <v>0.05</v>
      </c>
      <c r="EJ27">
        <v>0.2</v>
      </c>
      <c r="EO27">
        <v>0.1</v>
      </c>
      <c r="EP27">
        <v>0.1</v>
      </c>
      <c r="EQ27">
        <v>0.5</v>
      </c>
      <c r="ET27">
        <v>45.2</v>
      </c>
      <c r="EU27">
        <v>200</v>
      </c>
      <c r="EV27" t="s">
        <v>449</v>
      </c>
      <c r="EW27" t="s">
        <v>2284</v>
      </c>
      <c r="EX27">
        <v>20000</v>
      </c>
      <c r="EY27" t="s">
        <v>2295</v>
      </c>
      <c r="EZ27" t="s">
        <v>449</v>
      </c>
      <c r="FA27" t="s">
        <v>2196</v>
      </c>
      <c r="FB27" t="s">
        <v>2207</v>
      </c>
      <c r="FC27" t="s">
        <v>2197</v>
      </c>
      <c r="FD27" t="s">
        <v>2207</v>
      </c>
      <c r="FE27" t="s">
        <v>2285</v>
      </c>
      <c r="FF27" t="s">
        <v>2048</v>
      </c>
      <c r="FG27" t="s">
        <v>2048</v>
      </c>
      <c r="FH27" t="s">
        <v>2048</v>
      </c>
      <c r="FI27">
        <v>7</v>
      </c>
      <c r="FJ27">
        <v>85</v>
      </c>
      <c r="FK27">
        <v>71.8</v>
      </c>
      <c r="FM27">
        <v>2615</v>
      </c>
      <c r="FN27">
        <v>3223</v>
      </c>
      <c r="FO27">
        <v>4274</v>
      </c>
      <c r="FP27">
        <v>5181</v>
      </c>
      <c r="FQ27">
        <v>5918</v>
      </c>
      <c r="FR27">
        <v>7392</v>
      </c>
      <c r="FS27">
        <v>8564</v>
      </c>
      <c r="FT27">
        <v>11242</v>
      </c>
      <c r="FU27">
        <v>15524</v>
      </c>
      <c r="FV27">
        <v>17739</v>
      </c>
      <c r="FY27">
        <v>13.4</v>
      </c>
      <c r="FZ27">
        <v>11.4</v>
      </c>
      <c r="GB27">
        <v>66500</v>
      </c>
      <c r="GC27">
        <v>30.8</v>
      </c>
      <c r="GD27">
        <v>40.5</v>
      </c>
      <c r="GE27">
        <v>59.7</v>
      </c>
      <c r="GO27">
        <v>79</v>
      </c>
      <c r="GP27">
        <v>74</v>
      </c>
      <c r="GQ27">
        <v>71</v>
      </c>
      <c r="GT27">
        <v>75</v>
      </c>
      <c r="GU27">
        <v>98.7</v>
      </c>
      <c r="GV27">
        <v>19785986</v>
      </c>
      <c r="GW27">
        <v>18582286</v>
      </c>
      <c r="GX27">
        <v>22445923</v>
      </c>
      <c r="GZ27">
        <v>17639015</v>
      </c>
      <c r="HA27">
        <v>21000247</v>
      </c>
      <c r="HD27">
        <v>0.1</v>
      </c>
      <c r="HE27">
        <v>1829161</v>
      </c>
      <c r="HF27">
        <v>66500</v>
      </c>
      <c r="HG27">
        <v>20.5</v>
      </c>
      <c r="HH27">
        <v>43</v>
      </c>
      <c r="HI27">
        <v>87.9</v>
      </c>
      <c r="HL27">
        <v>0.2</v>
      </c>
      <c r="HQ27">
        <v>0.2</v>
      </c>
      <c r="HR27">
        <v>4.5999999999999996</v>
      </c>
      <c r="HT27">
        <v>500</v>
      </c>
      <c r="HU27">
        <v>500</v>
      </c>
      <c r="HV27">
        <v>1000</v>
      </c>
      <c r="HW27">
        <v>1000</v>
      </c>
      <c r="HX27">
        <v>1000</v>
      </c>
      <c r="HY27">
        <v>1000</v>
      </c>
      <c r="HZ27">
        <v>1000</v>
      </c>
      <c r="IA27">
        <v>1000</v>
      </c>
      <c r="IB27">
        <v>1200</v>
      </c>
      <c r="IC27">
        <v>1300</v>
      </c>
      <c r="ID27">
        <v>200</v>
      </c>
      <c r="IE27">
        <v>200</v>
      </c>
      <c r="IF27">
        <v>200</v>
      </c>
      <c r="IG27">
        <v>200</v>
      </c>
      <c r="IH27">
        <v>200</v>
      </c>
      <c r="II27">
        <v>500</v>
      </c>
      <c r="IJ27">
        <v>500</v>
      </c>
      <c r="IK27">
        <v>500</v>
      </c>
      <c r="IL27">
        <v>500</v>
      </c>
      <c r="IM27">
        <v>200</v>
      </c>
      <c r="IN27">
        <v>-2</v>
      </c>
      <c r="IO27">
        <v>68.599999999999994</v>
      </c>
      <c r="IP27">
        <v>32000</v>
      </c>
      <c r="IQ27">
        <v>9.8000000000000007</v>
      </c>
      <c r="IR27">
        <v>83.4</v>
      </c>
      <c r="IS27">
        <v>8.5</v>
      </c>
      <c r="JA27">
        <v>2.5</v>
      </c>
      <c r="JB27">
        <v>0.7</v>
      </c>
    </row>
    <row r="28" spans="1:262">
      <c r="A28" t="s">
        <v>448</v>
      </c>
      <c r="B28" t="s">
        <v>2296</v>
      </c>
      <c r="C28" t="s">
        <v>2032</v>
      </c>
      <c r="D28" t="s">
        <v>2297</v>
      </c>
      <c r="Q28" t="s">
        <v>448</v>
      </c>
      <c r="R28" t="s">
        <v>2296</v>
      </c>
      <c r="S28">
        <v>48.209251404</v>
      </c>
      <c r="T28">
        <v>52.284938812</v>
      </c>
      <c r="U28">
        <v>44.086193084999998</v>
      </c>
      <c r="V28">
        <v>52.203590392999999</v>
      </c>
      <c r="W28">
        <v>37.380062103</v>
      </c>
      <c r="X28">
        <v>55.415420531999999</v>
      </c>
      <c r="Y28">
        <v>39.325798034999998</v>
      </c>
      <c r="Z28">
        <v>0</v>
      </c>
      <c r="AA28">
        <v>0</v>
      </c>
      <c r="AB28">
        <v>17.100000000000001</v>
      </c>
      <c r="AC28">
        <v>1.3</v>
      </c>
      <c r="AD28">
        <v>49.903999329000001</v>
      </c>
      <c r="AE28">
        <v>48.812000275000003</v>
      </c>
      <c r="AF28">
        <v>52.066001892000003</v>
      </c>
      <c r="AG28">
        <v>80.602996825999995</v>
      </c>
      <c r="AH28">
        <v>79.484298706000004</v>
      </c>
      <c r="AI28">
        <v>83.478996276999993</v>
      </c>
      <c r="AJ28">
        <v>65.055999756000006</v>
      </c>
      <c r="AK28">
        <v>64.033897400000001</v>
      </c>
      <c r="AL28">
        <v>67.532997131000002</v>
      </c>
      <c r="AM28">
        <v>0</v>
      </c>
      <c r="AN28">
        <v>0</v>
      </c>
      <c r="AO28">
        <v>10.110623957</v>
      </c>
      <c r="AP28">
        <v>10.419396430000001</v>
      </c>
      <c r="AQ28">
        <v>30.27976537</v>
      </c>
      <c r="AR28">
        <v>57156</v>
      </c>
      <c r="AS28">
        <v>29.726482656999998</v>
      </c>
      <c r="AT28">
        <v>58838</v>
      </c>
      <c r="AU28">
        <v>30.837849453</v>
      </c>
      <c r="AV28">
        <v>115993</v>
      </c>
      <c r="AW28">
        <v>9.7236741510000009</v>
      </c>
      <c r="AX28">
        <v>10.145284542000001</v>
      </c>
      <c r="AY28">
        <v>9.8921845499999996</v>
      </c>
      <c r="AZ28">
        <v>10.273168482000001</v>
      </c>
      <c r="BA28">
        <v>10.310339985000001</v>
      </c>
      <c r="BB28">
        <v>10.443505697000001</v>
      </c>
      <c r="BC28">
        <v>64.983775854000001</v>
      </c>
      <c r="BD28">
        <v>126275</v>
      </c>
      <c r="BE28">
        <v>65.674847743000001</v>
      </c>
      <c r="BF28">
        <v>122661</v>
      </c>
      <c r="BG28">
        <v>64.288409732000005</v>
      </c>
      <c r="BH28">
        <v>248934</v>
      </c>
      <c r="BI28">
        <v>9.9410733699999998</v>
      </c>
      <c r="BJ28">
        <v>9.9592238910000006</v>
      </c>
      <c r="BK28">
        <v>9.098001279</v>
      </c>
      <c r="BL28">
        <v>8.9644545539999996</v>
      </c>
      <c r="BM28">
        <v>8.092139822</v>
      </c>
      <c r="BN28">
        <v>7.6767052070000004</v>
      </c>
      <c r="BO28">
        <v>6.921928716</v>
      </c>
      <c r="BP28">
        <v>6.4466084549999998</v>
      </c>
      <c r="BQ28">
        <v>5.946752794</v>
      </c>
      <c r="BR28">
        <v>5.5902053479999996</v>
      </c>
      <c r="BS28">
        <v>5.2742714790000003</v>
      </c>
      <c r="BT28">
        <v>5.0435539159999996</v>
      </c>
      <c r="BU28">
        <v>4.2902539620000004</v>
      </c>
      <c r="BV28">
        <v>4.2736297030000001</v>
      </c>
      <c r="BW28">
        <v>3.3748888300000002</v>
      </c>
      <c r="BX28">
        <v>3.4329500309999998</v>
      </c>
      <c r="BY28">
        <v>2.4251975059999999</v>
      </c>
      <c r="BZ28">
        <v>2.4575729310000001</v>
      </c>
      <c r="CA28">
        <v>4.7364587770000002</v>
      </c>
      <c r="CB28">
        <v>8842</v>
      </c>
      <c r="CC28">
        <v>4.5986696</v>
      </c>
      <c r="CD28">
        <v>9299</v>
      </c>
      <c r="CE28">
        <v>4.8737408149999997</v>
      </c>
      <c r="CF28">
        <v>18144</v>
      </c>
      <c r="CG28">
        <v>1.661179677</v>
      </c>
      <c r="CH28">
        <v>1.778320527</v>
      </c>
      <c r="CI28">
        <v>1.1213222869999999</v>
      </c>
      <c r="CJ28">
        <v>1.2196144609999999</v>
      </c>
      <c r="CK28">
        <v>0.78482158199999996</v>
      </c>
      <c r="CL28">
        <v>0.82810092300000004</v>
      </c>
      <c r="CM28">
        <v>1.031346055</v>
      </c>
      <c r="CN28">
        <v>1.0477049030000001</v>
      </c>
      <c r="CO28">
        <v>16.793993862000001</v>
      </c>
      <c r="CP28">
        <v>1.9245757699999999</v>
      </c>
      <c r="CQ28">
        <v>0</v>
      </c>
      <c r="CR28">
        <v>0</v>
      </c>
      <c r="CS28">
        <v>0</v>
      </c>
      <c r="CT28">
        <v>0</v>
      </c>
      <c r="CU28">
        <v>0</v>
      </c>
      <c r="CV28">
        <v>10.8</v>
      </c>
      <c r="CW28">
        <v>192273</v>
      </c>
      <c r="CX28">
        <v>50.192523057000002</v>
      </c>
      <c r="CY28">
        <v>190798</v>
      </c>
      <c r="CZ28">
        <v>49.807476942999998</v>
      </c>
      <c r="DA28">
        <v>383071</v>
      </c>
      <c r="DB28">
        <v>1.9</v>
      </c>
      <c r="DC28">
        <v>28</v>
      </c>
      <c r="DD28">
        <v>69</v>
      </c>
      <c r="DE28">
        <v>207916</v>
      </c>
      <c r="DF28">
        <v>10.47</v>
      </c>
      <c r="DG28">
        <v>175155</v>
      </c>
      <c r="DH28">
        <v>47.2</v>
      </c>
      <c r="DI28" t="s">
        <v>448</v>
      </c>
      <c r="DJ28" t="s">
        <v>2296</v>
      </c>
      <c r="DT28">
        <v>41.4</v>
      </c>
      <c r="DU28">
        <v>45</v>
      </c>
      <c r="EV28" t="s">
        <v>448</v>
      </c>
      <c r="EW28" t="s">
        <v>2296</v>
      </c>
      <c r="EZ28" t="s">
        <v>2242</v>
      </c>
      <c r="FA28" t="s">
        <v>2196</v>
      </c>
      <c r="FB28" t="s">
        <v>2243</v>
      </c>
      <c r="FC28" t="s">
        <v>2229</v>
      </c>
      <c r="FD28" t="s">
        <v>2298</v>
      </c>
      <c r="FE28" t="s">
        <v>2032</v>
      </c>
      <c r="FF28" t="s">
        <v>2049</v>
      </c>
      <c r="FG28" t="s">
        <v>2048</v>
      </c>
      <c r="FH28" t="s">
        <v>2048</v>
      </c>
      <c r="FI28">
        <v>0.9</v>
      </c>
      <c r="FJ28">
        <v>84.8</v>
      </c>
      <c r="FK28">
        <v>62.2</v>
      </c>
      <c r="FR28">
        <v>1128</v>
      </c>
      <c r="FS28">
        <v>1268</v>
      </c>
      <c r="FT28">
        <v>1293</v>
      </c>
      <c r="FU28">
        <v>1383</v>
      </c>
      <c r="GK28">
        <v>59</v>
      </c>
      <c r="GQ28">
        <v>65</v>
      </c>
      <c r="GU28">
        <v>19.899999999999999</v>
      </c>
      <c r="GV28">
        <v>2836772</v>
      </c>
      <c r="HD28">
        <v>0.8</v>
      </c>
      <c r="HE28">
        <v>36275</v>
      </c>
      <c r="IO28">
        <v>44.3</v>
      </c>
      <c r="IQ28">
        <v>13.9</v>
      </c>
      <c r="IS28">
        <v>5.8</v>
      </c>
      <c r="IT28">
        <v>1400</v>
      </c>
    </row>
    <row r="29" spans="1:262">
      <c r="A29" t="s">
        <v>447</v>
      </c>
      <c r="B29" t="s">
        <v>2299</v>
      </c>
      <c r="C29" t="s">
        <v>2214</v>
      </c>
      <c r="D29" t="s">
        <v>2300</v>
      </c>
      <c r="Q29" t="s">
        <v>447</v>
      </c>
      <c r="R29" t="s">
        <v>2299</v>
      </c>
      <c r="S29">
        <v>38.48922348</v>
      </c>
      <c r="T29">
        <v>28.585887909</v>
      </c>
      <c r="U29">
        <v>48.623207092000001</v>
      </c>
      <c r="V29">
        <v>41.324523925999998</v>
      </c>
      <c r="W29">
        <v>31.852890015</v>
      </c>
      <c r="X29">
        <v>42.904327393000003</v>
      </c>
      <c r="Y29">
        <v>34.176017760999997</v>
      </c>
      <c r="Z29">
        <v>31.1</v>
      </c>
      <c r="AA29">
        <v>35.6</v>
      </c>
      <c r="AB29">
        <v>1</v>
      </c>
      <c r="AC29">
        <v>0.57999999999999996</v>
      </c>
      <c r="AD29">
        <v>68.807998656999999</v>
      </c>
      <c r="AE29">
        <v>0</v>
      </c>
      <c r="AF29">
        <v>70.202003478999998</v>
      </c>
      <c r="AG29">
        <v>72.983001709000007</v>
      </c>
      <c r="AH29">
        <v>0</v>
      </c>
      <c r="AI29">
        <v>73.327003478999998</v>
      </c>
      <c r="AJ29">
        <v>70.867996215999995</v>
      </c>
      <c r="AK29">
        <v>0</v>
      </c>
      <c r="AL29">
        <v>71.755996703999998</v>
      </c>
      <c r="AM29">
        <v>0</v>
      </c>
      <c r="AN29">
        <v>0</v>
      </c>
      <c r="AO29">
        <v>15.759665445</v>
      </c>
      <c r="AP29">
        <v>16.311202517000002</v>
      </c>
      <c r="AQ29">
        <v>42.447682395000001</v>
      </c>
      <c r="AR29">
        <v>2402129</v>
      </c>
      <c r="AS29">
        <v>41.748543048999998</v>
      </c>
      <c r="AT29">
        <v>2473011</v>
      </c>
      <c r="AU29">
        <v>43.149622620999999</v>
      </c>
      <c r="AV29">
        <v>4875137</v>
      </c>
      <c r="AW29">
        <v>13.876769354</v>
      </c>
      <c r="AX29">
        <v>14.341192191999999</v>
      </c>
      <c r="AY29">
        <v>12.11210825</v>
      </c>
      <c r="AZ29">
        <v>12.497227912</v>
      </c>
      <c r="BA29">
        <v>10.512711956</v>
      </c>
      <c r="BB29">
        <v>10.815793932</v>
      </c>
      <c r="BC29">
        <v>54.298712307999999</v>
      </c>
      <c r="BD29">
        <v>3136293</v>
      </c>
      <c r="BE29">
        <v>54.508171648999998</v>
      </c>
      <c r="BF29">
        <v>3099940</v>
      </c>
      <c r="BG29">
        <v>54.088426603999999</v>
      </c>
      <c r="BH29">
        <v>6236233</v>
      </c>
      <c r="BI29">
        <v>9.0798318190000007</v>
      </c>
      <c r="BJ29">
        <v>9.2809600159999999</v>
      </c>
      <c r="BK29">
        <v>7.6795214850000004</v>
      </c>
      <c r="BL29">
        <v>7.7579385539999999</v>
      </c>
      <c r="BM29">
        <v>6.4059101160000003</v>
      </c>
      <c r="BN29">
        <v>6.3851987330000002</v>
      </c>
      <c r="BO29">
        <v>5.3526576190000004</v>
      </c>
      <c r="BP29">
        <v>5.2627014860000001</v>
      </c>
      <c r="BQ29">
        <v>4.4588998289999999</v>
      </c>
      <c r="BR29">
        <v>4.3201653259999997</v>
      </c>
      <c r="BS29">
        <v>3.6996271680000001</v>
      </c>
      <c r="BT29">
        <v>3.5384844360000001</v>
      </c>
      <c r="BU29">
        <v>3.0411922840000001</v>
      </c>
      <c r="BV29">
        <v>2.858491855</v>
      </c>
      <c r="BW29">
        <v>2.4196547810000002</v>
      </c>
      <c r="BX29">
        <v>2.2084578920000002</v>
      </c>
      <c r="BY29">
        <v>1.8581645929999999</v>
      </c>
      <c r="BZ29">
        <v>1.6602343749999999</v>
      </c>
      <c r="CA29">
        <v>3.253605297</v>
      </c>
      <c r="CB29">
        <v>215381</v>
      </c>
      <c r="CC29">
        <v>3.7432853019999999</v>
      </c>
      <c r="CD29">
        <v>158294</v>
      </c>
      <c r="CE29">
        <v>2.7619507749999999</v>
      </c>
      <c r="CF29">
        <v>373678</v>
      </c>
      <c r="CG29">
        <v>1.4199147830000001</v>
      </c>
      <c r="CH29">
        <v>1.1683686550000001</v>
      </c>
      <c r="CI29">
        <v>1.079843637</v>
      </c>
      <c r="CJ29">
        <v>0.76583789300000005</v>
      </c>
      <c r="CK29">
        <v>0.70348340499999995</v>
      </c>
      <c r="CL29">
        <v>0.494657438</v>
      </c>
      <c r="CM29">
        <v>0.54004347699999999</v>
      </c>
      <c r="CN29">
        <v>0.33308679000000002</v>
      </c>
      <c r="CO29">
        <v>101.85391983</v>
      </c>
      <c r="CP29">
        <v>2.7348620129999999</v>
      </c>
      <c r="CQ29">
        <v>927545</v>
      </c>
      <c r="CR29">
        <v>17.069895391999999</v>
      </c>
      <c r="CS29">
        <v>0</v>
      </c>
      <c r="CT29">
        <v>0</v>
      </c>
      <c r="CU29">
        <v>0</v>
      </c>
      <c r="CV29">
        <v>61.5</v>
      </c>
      <c r="CW29">
        <v>5753803</v>
      </c>
      <c r="CX29">
        <v>50.098201703000001</v>
      </c>
      <c r="CY29">
        <v>5731245</v>
      </c>
      <c r="CZ29">
        <v>49.901798296999999</v>
      </c>
      <c r="DA29">
        <v>11485048</v>
      </c>
      <c r="DB29">
        <v>1</v>
      </c>
      <c r="DC29">
        <v>1174</v>
      </c>
      <c r="DD29">
        <v>665</v>
      </c>
      <c r="DE29">
        <v>6051242</v>
      </c>
      <c r="DF29">
        <v>1.86</v>
      </c>
      <c r="DG29">
        <v>5433806</v>
      </c>
      <c r="DH29">
        <v>61</v>
      </c>
      <c r="DI29" t="s">
        <v>447</v>
      </c>
      <c r="DJ29" t="s">
        <v>2299</v>
      </c>
      <c r="DK29">
        <v>2800</v>
      </c>
      <c r="DL29">
        <v>75000</v>
      </c>
      <c r="DM29">
        <v>3500</v>
      </c>
      <c r="DN29">
        <v>69000</v>
      </c>
      <c r="DO29">
        <v>65</v>
      </c>
      <c r="DP29">
        <v>100</v>
      </c>
      <c r="DQ29">
        <v>5600</v>
      </c>
      <c r="DR29">
        <v>500</v>
      </c>
      <c r="DS29">
        <v>45000</v>
      </c>
      <c r="EC29">
        <v>0.47</v>
      </c>
      <c r="ED29">
        <v>0.63</v>
      </c>
      <c r="EE29">
        <v>0.32</v>
      </c>
      <c r="EF29">
        <v>0.52</v>
      </c>
      <c r="EG29">
        <v>0.62</v>
      </c>
      <c r="EH29">
        <v>0.42</v>
      </c>
      <c r="EI29">
        <v>0.17</v>
      </c>
      <c r="EJ29">
        <v>0.31</v>
      </c>
      <c r="EO29">
        <v>0.4</v>
      </c>
      <c r="EP29">
        <v>0.2</v>
      </c>
      <c r="EQ29">
        <v>1</v>
      </c>
      <c r="ET29">
        <v>61.3</v>
      </c>
      <c r="EU29">
        <v>1100</v>
      </c>
      <c r="EV29" t="s">
        <v>447</v>
      </c>
      <c r="EW29" t="s">
        <v>2299</v>
      </c>
      <c r="EX29">
        <v>28800</v>
      </c>
      <c r="EY29" t="s">
        <v>2301</v>
      </c>
      <c r="EZ29" t="s">
        <v>447</v>
      </c>
      <c r="FA29" t="s">
        <v>2196</v>
      </c>
      <c r="FB29" t="s">
        <v>2216</v>
      </c>
      <c r="FC29" t="s">
        <v>2216</v>
      </c>
      <c r="FD29" t="s">
        <v>2302</v>
      </c>
      <c r="FE29" t="s">
        <v>2214</v>
      </c>
      <c r="FF29" t="s">
        <v>2048</v>
      </c>
      <c r="FG29" t="s">
        <v>2048</v>
      </c>
      <c r="FH29" t="s">
        <v>2048</v>
      </c>
      <c r="FI29">
        <v>8.5</v>
      </c>
      <c r="FJ29">
        <v>83.5</v>
      </c>
      <c r="FK29">
        <v>59.2</v>
      </c>
      <c r="FM29">
        <v>20110</v>
      </c>
      <c r="FN29">
        <v>25535</v>
      </c>
      <c r="FO29">
        <v>27889</v>
      </c>
      <c r="FP29">
        <v>24811</v>
      </c>
      <c r="FQ29">
        <v>28850</v>
      </c>
      <c r="FR29">
        <v>33602</v>
      </c>
      <c r="FS29">
        <v>38111</v>
      </c>
      <c r="FT29">
        <v>38396</v>
      </c>
      <c r="FU29">
        <v>44234</v>
      </c>
      <c r="FV29">
        <v>48986</v>
      </c>
      <c r="GC29">
        <v>2.2000000000000002</v>
      </c>
      <c r="GE29">
        <v>71.2</v>
      </c>
      <c r="GF29">
        <v>54</v>
      </c>
      <c r="GG29">
        <v>87</v>
      </c>
      <c r="GI29">
        <v>59</v>
      </c>
      <c r="GJ29">
        <v>89</v>
      </c>
      <c r="GL29">
        <v>63</v>
      </c>
      <c r="GM29">
        <v>83</v>
      </c>
      <c r="GO29">
        <v>67</v>
      </c>
      <c r="GP29">
        <v>89</v>
      </c>
      <c r="GQ29">
        <v>79</v>
      </c>
      <c r="GR29">
        <v>72</v>
      </c>
      <c r="GS29">
        <v>91</v>
      </c>
      <c r="GT29">
        <v>73</v>
      </c>
      <c r="GV29">
        <v>30811008</v>
      </c>
      <c r="GW29">
        <v>22257641</v>
      </c>
      <c r="GX29">
        <v>20362463</v>
      </c>
      <c r="GY29">
        <v>18587205</v>
      </c>
      <c r="GZ29">
        <v>16793572</v>
      </c>
      <c r="HA29">
        <v>22805998</v>
      </c>
      <c r="HB29">
        <v>13229862</v>
      </c>
      <c r="HC29">
        <v>17051509</v>
      </c>
      <c r="HD29">
        <v>1.3</v>
      </c>
      <c r="HE29">
        <v>704966</v>
      </c>
      <c r="HI29">
        <v>94.6</v>
      </c>
      <c r="HT29">
        <v>2500</v>
      </c>
      <c r="HU29">
        <v>2600</v>
      </c>
      <c r="HV29">
        <v>2700</v>
      </c>
      <c r="HW29">
        <v>2600</v>
      </c>
      <c r="HX29">
        <v>2300</v>
      </c>
      <c r="HY29">
        <v>2200</v>
      </c>
      <c r="HZ29">
        <v>2300</v>
      </c>
      <c r="IA29">
        <v>2400</v>
      </c>
      <c r="IB29">
        <v>2300</v>
      </c>
      <c r="IC29">
        <v>2300</v>
      </c>
      <c r="ID29">
        <v>2300</v>
      </c>
      <c r="IE29">
        <v>2200</v>
      </c>
      <c r="IF29">
        <v>2200</v>
      </c>
      <c r="IG29">
        <v>2300</v>
      </c>
      <c r="IH29">
        <v>2500</v>
      </c>
      <c r="II29">
        <v>2600</v>
      </c>
      <c r="IJ29">
        <v>2400</v>
      </c>
      <c r="IK29">
        <v>2300</v>
      </c>
      <c r="IL29">
        <v>2300</v>
      </c>
      <c r="IM29">
        <v>2300</v>
      </c>
      <c r="IO29">
        <v>84.1</v>
      </c>
      <c r="IP29">
        <v>5800</v>
      </c>
      <c r="IQ29">
        <v>7</v>
      </c>
      <c r="IS29">
        <v>0.6</v>
      </c>
      <c r="IT29">
        <v>6800</v>
      </c>
      <c r="IZ29">
        <v>88.5</v>
      </c>
    </row>
    <row r="30" spans="1:262">
      <c r="A30" t="s">
        <v>446</v>
      </c>
      <c r="B30" t="s">
        <v>2303</v>
      </c>
      <c r="C30" t="s">
        <v>2185</v>
      </c>
      <c r="D30" t="s">
        <v>2304</v>
      </c>
      <c r="E30" t="s">
        <v>2303</v>
      </c>
      <c r="F30" t="s">
        <v>2305</v>
      </c>
      <c r="G30" t="s">
        <v>2306</v>
      </c>
      <c r="H30" t="s">
        <v>2307</v>
      </c>
      <c r="I30" t="s">
        <v>2308</v>
      </c>
      <c r="J30" t="s">
        <v>2309</v>
      </c>
      <c r="K30" t="s">
        <v>2310</v>
      </c>
      <c r="L30" t="s">
        <v>2311</v>
      </c>
      <c r="M30" t="s">
        <v>2312</v>
      </c>
      <c r="N30" t="s">
        <v>2305</v>
      </c>
      <c r="O30" t="s">
        <v>2313</v>
      </c>
      <c r="P30" t="s">
        <v>2314</v>
      </c>
      <c r="Q30" t="s">
        <v>446</v>
      </c>
      <c r="R30" t="s">
        <v>2303</v>
      </c>
      <c r="S30">
        <v>0</v>
      </c>
      <c r="T30">
        <v>0</v>
      </c>
      <c r="U30">
        <v>0</v>
      </c>
      <c r="V30">
        <v>0</v>
      </c>
      <c r="W30">
        <v>0</v>
      </c>
      <c r="X30">
        <v>0</v>
      </c>
      <c r="Y30">
        <v>0</v>
      </c>
      <c r="Z30">
        <v>0</v>
      </c>
      <c r="AA30">
        <v>0</v>
      </c>
      <c r="AB30">
        <v>6.7</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1184.6851642629999</v>
      </c>
      <c r="CP30">
        <v>0.15499264200000001</v>
      </c>
      <c r="CQ30">
        <v>0</v>
      </c>
      <c r="CR30">
        <v>0</v>
      </c>
      <c r="CS30">
        <v>0</v>
      </c>
      <c r="CT30">
        <v>0</v>
      </c>
      <c r="CU30">
        <v>0</v>
      </c>
      <c r="CV30">
        <v>0</v>
      </c>
      <c r="CW30">
        <v>0</v>
      </c>
      <c r="CX30">
        <v>0</v>
      </c>
      <c r="CY30">
        <v>0</v>
      </c>
      <c r="CZ30">
        <v>0</v>
      </c>
      <c r="DA30">
        <v>63973</v>
      </c>
      <c r="DB30">
        <v>0</v>
      </c>
      <c r="DC30">
        <v>0</v>
      </c>
      <c r="DD30">
        <v>0</v>
      </c>
      <c r="DE30">
        <v>0</v>
      </c>
      <c r="DF30">
        <v>0</v>
      </c>
      <c r="DG30">
        <v>63973</v>
      </c>
      <c r="DH30">
        <v>0</v>
      </c>
      <c r="DI30" t="s">
        <v>446</v>
      </c>
      <c r="DJ30" t="s">
        <v>2303</v>
      </c>
      <c r="EV30" t="s">
        <v>446</v>
      </c>
      <c r="EW30" t="s">
        <v>2303</v>
      </c>
      <c r="EZ30" t="s">
        <v>446</v>
      </c>
      <c r="FA30" t="s">
        <v>2196</v>
      </c>
      <c r="FB30" t="s">
        <v>2243</v>
      </c>
      <c r="FC30" t="s">
        <v>2229</v>
      </c>
      <c r="FD30" t="s">
        <v>2244</v>
      </c>
      <c r="FE30" t="s">
        <v>2185</v>
      </c>
      <c r="FF30" t="s">
        <v>2049</v>
      </c>
      <c r="FG30" t="s">
        <v>2049</v>
      </c>
      <c r="FH30" t="s">
        <v>2048</v>
      </c>
    </row>
    <row r="31" spans="1:262">
      <c r="A31" t="s">
        <v>445</v>
      </c>
      <c r="B31" t="s">
        <v>2315</v>
      </c>
      <c r="C31" t="s">
        <v>2194</v>
      </c>
      <c r="D31" t="s">
        <v>2316</v>
      </c>
      <c r="Q31" t="s">
        <v>445</v>
      </c>
      <c r="R31" t="s">
        <v>2315</v>
      </c>
      <c r="S31">
        <v>33.665912628000001</v>
      </c>
      <c r="T31">
        <v>27.681879043999999</v>
      </c>
      <c r="U31">
        <v>38.994018554999997</v>
      </c>
      <c r="V31">
        <v>38.010467529000003</v>
      </c>
      <c r="W31">
        <v>24.900049209999999</v>
      </c>
      <c r="X31">
        <v>39.490917205999999</v>
      </c>
      <c r="Y31">
        <v>22.175876617</v>
      </c>
      <c r="Z31">
        <v>0</v>
      </c>
      <c r="AA31">
        <v>0</v>
      </c>
      <c r="AB31">
        <v>10.3</v>
      </c>
      <c r="AC31">
        <v>0.2</v>
      </c>
      <c r="AD31">
        <v>58.861999511999997</v>
      </c>
      <c r="AE31">
        <v>55.939998627000001</v>
      </c>
      <c r="AF31">
        <v>61.933998107999997</v>
      </c>
      <c r="AG31">
        <v>73.442001343000001</v>
      </c>
      <c r="AH31">
        <v>71.180000304999993</v>
      </c>
      <c r="AI31">
        <v>76.319000243999994</v>
      </c>
      <c r="AJ31">
        <v>66.713996886999993</v>
      </c>
      <c r="AK31">
        <v>63.13999939</v>
      </c>
      <c r="AL31">
        <v>69.667999268000003</v>
      </c>
      <c r="AM31">
        <v>7.2</v>
      </c>
      <c r="AN31">
        <v>2.8299999999999999E-2</v>
      </c>
      <c r="AO31">
        <v>8.7160801610000007</v>
      </c>
      <c r="AP31">
        <v>7.9872939650000001</v>
      </c>
      <c r="AQ31">
        <v>25.771353733000002</v>
      </c>
      <c r="AR31">
        <v>95707</v>
      </c>
      <c r="AS31">
        <v>26.991195365999999</v>
      </c>
      <c r="AT31">
        <v>98713</v>
      </c>
      <c r="AU31">
        <v>24.689977739</v>
      </c>
      <c r="AV31">
        <v>194418</v>
      </c>
      <c r="AW31">
        <v>8.8401685350000001</v>
      </c>
      <c r="AX31">
        <v>8.0903429130000006</v>
      </c>
      <c r="AY31">
        <v>9.4349466700000004</v>
      </c>
      <c r="AZ31">
        <v>8.6123408619999999</v>
      </c>
      <c r="BA31">
        <v>9.8478225310000003</v>
      </c>
      <c r="BB31">
        <v>9.2183787299999995</v>
      </c>
      <c r="BC31">
        <v>68.225634553999996</v>
      </c>
      <c r="BD31">
        <v>238479</v>
      </c>
      <c r="BE31">
        <v>67.255898427999995</v>
      </c>
      <c r="BF31">
        <v>276207</v>
      </c>
      <c r="BG31">
        <v>69.084815286999998</v>
      </c>
      <c r="BH31">
        <v>514690</v>
      </c>
      <c r="BI31">
        <v>10.121380991000001</v>
      </c>
      <c r="BJ31">
        <v>10.208348966000001</v>
      </c>
      <c r="BK31">
        <v>10.134635885</v>
      </c>
      <c r="BL31">
        <v>10.682324103999999</v>
      </c>
      <c r="BM31">
        <v>9.2318929680000004</v>
      </c>
      <c r="BN31">
        <v>9.6835997099999993</v>
      </c>
      <c r="BO31">
        <v>7.3798739940000004</v>
      </c>
      <c r="BP31">
        <v>8.0130562019999996</v>
      </c>
      <c r="BQ31">
        <v>5.7822361850000004</v>
      </c>
      <c r="BR31">
        <v>6.3582701779999997</v>
      </c>
      <c r="BS31">
        <v>4.8230894620000004</v>
      </c>
      <c r="BT31">
        <v>5.0253870589999998</v>
      </c>
      <c r="BU31">
        <v>4.0624841360000001</v>
      </c>
      <c r="BV31">
        <v>4.1129536529999999</v>
      </c>
      <c r="BW31">
        <v>3.2542175950000001</v>
      </c>
      <c r="BX31">
        <v>3.1847627620000001</v>
      </c>
      <c r="BY31">
        <v>2.6182646809999999</v>
      </c>
      <c r="BZ31">
        <v>2.5977339239999999</v>
      </c>
      <c r="CA31">
        <v>6.0030117130000002</v>
      </c>
      <c r="CB31">
        <v>20399</v>
      </c>
      <c r="CC31">
        <v>5.7529062059999996</v>
      </c>
      <c r="CD31">
        <v>24889</v>
      </c>
      <c r="CE31">
        <v>6.2252069729999997</v>
      </c>
      <c r="CF31">
        <v>45286</v>
      </c>
      <c r="CG31">
        <v>1.889527505</v>
      </c>
      <c r="CH31">
        <v>2.0572271830000002</v>
      </c>
      <c r="CI31">
        <v>1.539541888</v>
      </c>
      <c r="CJ31">
        <v>1.735824517</v>
      </c>
      <c r="CK31">
        <v>1.1131291139999999</v>
      </c>
      <c r="CL31">
        <v>1.2238313199999999</v>
      </c>
      <c r="CM31">
        <v>1.2107076990000001</v>
      </c>
      <c r="CN31">
        <v>1.2083239539999999</v>
      </c>
      <c r="CO31">
        <v>19.777527770999999</v>
      </c>
      <c r="CP31">
        <v>1.1768433949999999</v>
      </c>
      <c r="CQ31">
        <v>0</v>
      </c>
      <c r="CR31">
        <v>0</v>
      </c>
      <c r="CS31">
        <v>0</v>
      </c>
      <c r="CT31">
        <v>0</v>
      </c>
      <c r="CU31">
        <v>0</v>
      </c>
      <c r="CV31">
        <v>0</v>
      </c>
      <c r="CW31">
        <v>354585</v>
      </c>
      <c r="CX31">
        <v>47.002635220999998</v>
      </c>
      <c r="CY31">
        <v>399809</v>
      </c>
      <c r="CZ31">
        <v>52.997364779000002</v>
      </c>
      <c r="DA31">
        <v>754394</v>
      </c>
      <c r="DB31">
        <v>0.3</v>
      </c>
      <c r="DC31">
        <v>0</v>
      </c>
      <c r="DD31">
        <v>7104</v>
      </c>
      <c r="DE31">
        <v>445885</v>
      </c>
      <c r="DF31">
        <v>2.87</v>
      </c>
      <c r="DG31">
        <v>308509</v>
      </c>
      <c r="DH31">
        <v>29.9</v>
      </c>
      <c r="DI31" t="s">
        <v>445</v>
      </c>
      <c r="DJ31" t="s">
        <v>2315</v>
      </c>
      <c r="EV31" t="s">
        <v>445</v>
      </c>
      <c r="EW31" t="s">
        <v>2315</v>
      </c>
      <c r="EZ31" t="s">
        <v>445</v>
      </c>
      <c r="FA31" t="s">
        <v>2196</v>
      </c>
      <c r="FB31" t="s">
        <v>2275</v>
      </c>
      <c r="FC31" t="s">
        <v>2267</v>
      </c>
      <c r="FD31" t="s">
        <v>2194</v>
      </c>
      <c r="FE31" t="s">
        <v>2194</v>
      </c>
      <c r="FF31" t="s">
        <v>2048</v>
      </c>
      <c r="FG31" t="s">
        <v>2048</v>
      </c>
      <c r="FH31" t="s">
        <v>2048</v>
      </c>
      <c r="FJ31">
        <v>37.5</v>
      </c>
      <c r="FR31">
        <v>267</v>
      </c>
      <c r="FS31">
        <v>317</v>
      </c>
      <c r="FT31">
        <v>405</v>
      </c>
      <c r="FU31">
        <v>483</v>
      </c>
      <c r="FV31">
        <v>483</v>
      </c>
      <c r="FW31">
        <v>21</v>
      </c>
      <c r="HE31">
        <v>30000</v>
      </c>
    </row>
    <row r="32" spans="1:262">
      <c r="A32" t="s">
        <v>444</v>
      </c>
      <c r="B32" t="s">
        <v>2317</v>
      </c>
      <c r="C32" t="s">
        <v>2214</v>
      </c>
      <c r="D32" t="s">
        <v>2318</v>
      </c>
      <c r="Q32" t="s">
        <v>444</v>
      </c>
      <c r="R32" t="s">
        <v>2317</v>
      </c>
      <c r="S32">
        <v>51.032455444</v>
      </c>
      <c r="T32">
        <v>46.788516997999999</v>
      </c>
      <c r="U32">
        <v>56.210250854000002</v>
      </c>
      <c r="V32">
        <v>52.708076476999999</v>
      </c>
      <c r="W32">
        <v>34.666732787999997</v>
      </c>
      <c r="X32">
        <v>61.889774322999997</v>
      </c>
      <c r="Y32">
        <v>46.970218658</v>
      </c>
      <c r="Z32">
        <v>0</v>
      </c>
      <c r="AA32">
        <v>0</v>
      </c>
      <c r="AB32">
        <v>5.8</v>
      </c>
      <c r="AC32">
        <v>7.4</v>
      </c>
      <c r="AD32">
        <v>65.375</v>
      </c>
      <c r="AE32">
        <v>0</v>
      </c>
      <c r="AF32">
        <v>68.487998962000006</v>
      </c>
      <c r="AG32">
        <v>76.898002625000004</v>
      </c>
      <c r="AH32">
        <v>0</v>
      </c>
      <c r="AI32">
        <v>78.619003296000002</v>
      </c>
      <c r="AJ32">
        <v>70.819999695000007</v>
      </c>
      <c r="AK32">
        <v>0</v>
      </c>
      <c r="AL32">
        <v>73.323997497999997</v>
      </c>
      <c r="AM32">
        <v>0</v>
      </c>
      <c r="AN32">
        <v>0</v>
      </c>
      <c r="AO32">
        <v>11.544656043</v>
      </c>
      <c r="AP32">
        <v>12.640197202</v>
      </c>
      <c r="AQ32">
        <v>34.112946016000002</v>
      </c>
      <c r="AR32">
        <v>380518</v>
      </c>
      <c r="AS32">
        <v>32.632331829000002</v>
      </c>
      <c r="AT32">
        <v>388389</v>
      </c>
      <c r="AU32">
        <v>35.695910281000003</v>
      </c>
      <c r="AV32">
        <v>768949</v>
      </c>
      <c r="AW32">
        <v>11.003339491</v>
      </c>
      <c r="AX32">
        <v>12.025778914</v>
      </c>
      <c r="AY32">
        <v>10.084336295</v>
      </c>
      <c r="AZ32">
        <v>11.029934165</v>
      </c>
      <c r="BA32">
        <v>9.1281990589999999</v>
      </c>
      <c r="BB32">
        <v>9.9772890410000006</v>
      </c>
      <c r="BC32">
        <v>61.663179638000003</v>
      </c>
      <c r="BD32">
        <v>728943</v>
      </c>
      <c r="BE32">
        <v>62.512456626999999</v>
      </c>
      <c r="BF32">
        <v>661046</v>
      </c>
      <c r="BG32">
        <v>60.755169248000001</v>
      </c>
      <c r="BH32">
        <v>1389966</v>
      </c>
      <c r="BI32">
        <v>8.5418585539999992</v>
      </c>
      <c r="BJ32">
        <v>9.1954107500000006</v>
      </c>
      <c r="BK32">
        <v>8.4988070800000006</v>
      </c>
      <c r="BL32">
        <v>8.7090230799999997</v>
      </c>
      <c r="BM32">
        <v>8.3312322160000001</v>
      </c>
      <c r="BN32">
        <v>7.9966287420000004</v>
      </c>
      <c r="BO32">
        <v>7.7670177679999997</v>
      </c>
      <c r="BP32">
        <v>7.2189783099999998</v>
      </c>
      <c r="BQ32">
        <v>6.218108033</v>
      </c>
      <c r="BR32">
        <v>5.7648703469999996</v>
      </c>
      <c r="BS32">
        <v>4.485843612</v>
      </c>
      <c r="BT32">
        <v>4.2586494190000002</v>
      </c>
      <c r="BU32">
        <v>3.4431746259999998</v>
      </c>
      <c r="BV32">
        <v>3.0939660170000001</v>
      </c>
      <c r="BW32">
        <v>3.2465271520000001</v>
      </c>
      <c r="BX32">
        <v>2.4590518010000002</v>
      </c>
      <c r="BY32">
        <v>2.8516885269999999</v>
      </c>
      <c r="BZ32">
        <v>2.0813017399999998</v>
      </c>
      <c r="CA32">
        <v>4.2238743459999997</v>
      </c>
      <c r="CB32">
        <v>56616</v>
      </c>
      <c r="CC32">
        <v>4.8552115440000003</v>
      </c>
      <c r="CD32">
        <v>38614</v>
      </c>
      <c r="CE32">
        <v>3.5489204710000002</v>
      </c>
      <c r="CF32">
        <v>95211</v>
      </c>
      <c r="CG32">
        <v>2.0000068610000001</v>
      </c>
      <c r="CH32">
        <v>1.5778188099999999</v>
      </c>
      <c r="CI32">
        <v>1.328764045</v>
      </c>
      <c r="CJ32">
        <v>1.052001754</v>
      </c>
      <c r="CK32">
        <v>0.86823332900000005</v>
      </c>
      <c r="CL32">
        <v>0.58941876999999998</v>
      </c>
      <c r="CM32">
        <v>0.65820730900000002</v>
      </c>
      <c r="CN32">
        <v>0.32968113700000001</v>
      </c>
      <c r="CO32">
        <v>3.9774248760000002</v>
      </c>
      <c r="CP32">
        <v>2.1976757579999999</v>
      </c>
      <c r="CQ32">
        <v>0</v>
      </c>
      <c r="CR32">
        <v>0</v>
      </c>
      <c r="CS32">
        <v>0</v>
      </c>
      <c r="CT32">
        <v>0</v>
      </c>
      <c r="CU32">
        <v>0</v>
      </c>
      <c r="CV32">
        <v>0</v>
      </c>
      <c r="CW32">
        <v>1166077</v>
      </c>
      <c r="CX32">
        <v>51.730760443000001</v>
      </c>
      <c r="CY32">
        <v>1088049</v>
      </c>
      <c r="CZ32">
        <v>48.269239556999999</v>
      </c>
      <c r="DA32">
        <v>2254126</v>
      </c>
      <c r="DB32">
        <v>20.3</v>
      </c>
      <c r="DC32">
        <v>2047</v>
      </c>
      <c r="DD32">
        <v>294</v>
      </c>
      <c r="DE32">
        <v>688726</v>
      </c>
      <c r="DF32">
        <v>3.64</v>
      </c>
      <c r="DG32">
        <v>1565400</v>
      </c>
      <c r="DH32">
        <v>57.1</v>
      </c>
      <c r="DI32" t="s">
        <v>444</v>
      </c>
      <c r="DJ32" t="s">
        <v>2317</v>
      </c>
      <c r="DK32">
        <v>8700</v>
      </c>
      <c r="DL32">
        <v>380000</v>
      </c>
      <c r="DM32">
        <v>9500</v>
      </c>
      <c r="DN32">
        <v>370000</v>
      </c>
      <c r="DO32">
        <v>82</v>
      </c>
      <c r="DP32">
        <v>100</v>
      </c>
      <c r="DS32">
        <v>65000</v>
      </c>
      <c r="EC32">
        <v>8.07</v>
      </c>
      <c r="ED32">
        <v>11.56</v>
      </c>
      <c r="EE32">
        <v>4.79</v>
      </c>
      <c r="EF32">
        <v>8.23</v>
      </c>
      <c r="EG32">
        <v>9.8000000000000007</v>
      </c>
      <c r="EH32">
        <v>6.88</v>
      </c>
      <c r="EI32">
        <v>2.66</v>
      </c>
      <c r="EJ32">
        <v>4.78</v>
      </c>
      <c r="EO32">
        <v>9.3000000000000007</v>
      </c>
      <c r="EP32">
        <v>5</v>
      </c>
      <c r="EQ32">
        <v>20.7</v>
      </c>
      <c r="ET32">
        <v>57.1</v>
      </c>
      <c r="EU32">
        <v>3200</v>
      </c>
      <c r="EV32" t="s">
        <v>444</v>
      </c>
      <c r="EW32" t="s">
        <v>2317</v>
      </c>
      <c r="EX32">
        <v>6700</v>
      </c>
      <c r="EY32" t="s">
        <v>2320</v>
      </c>
      <c r="EZ32" t="s">
        <v>444</v>
      </c>
      <c r="FA32" t="s">
        <v>2196</v>
      </c>
      <c r="FB32" t="s">
        <v>2212</v>
      </c>
      <c r="FC32" t="s">
        <v>2319</v>
      </c>
      <c r="FD32" t="s">
        <v>2321</v>
      </c>
      <c r="FE32" t="s">
        <v>2214</v>
      </c>
      <c r="FF32" t="s">
        <v>2048</v>
      </c>
      <c r="FG32" t="s">
        <v>2048</v>
      </c>
      <c r="FH32" t="s">
        <v>2048</v>
      </c>
      <c r="FI32">
        <v>42.2</v>
      </c>
      <c r="FJ32">
        <v>75.7</v>
      </c>
      <c r="FL32">
        <v>87.6</v>
      </c>
      <c r="FM32">
        <v>159350</v>
      </c>
      <c r="FN32">
        <v>177776</v>
      </c>
      <c r="FO32">
        <v>205036</v>
      </c>
      <c r="FP32">
        <v>223506</v>
      </c>
      <c r="FQ32">
        <v>232292</v>
      </c>
      <c r="FR32">
        <v>255119</v>
      </c>
      <c r="FS32">
        <v>273054</v>
      </c>
      <c r="FT32">
        <v>285983</v>
      </c>
      <c r="FU32">
        <v>307377</v>
      </c>
      <c r="FV32">
        <v>313850</v>
      </c>
      <c r="FX32">
        <v>38</v>
      </c>
      <c r="FY32">
        <v>25.3</v>
      </c>
      <c r="GF32">
        <v>82</v>
      </c>
      <c r="GG32">
        <v>84</v>
      </c>
      <c r="GI32">
        <v>83</v>
      </c>
      <c r="GJ32">
        <v>88</v>
      </c>
      <c r="GL32">
        <v>86</v>
      </c>
      <c r="GM32">
        <v>89</v>
      </c>
      <c r="GO32">
        <v>90</v>
      </c>
      <c r="GP32">
        <v>91</v>
      </c>
      <c r="GQ32">
        <v>97</v>
      </c>
      <c r="GR32">
        <v>92</v>
      </c>
      <c r="GS32">
        <v>89</v>
      </c>
      <c r="GT32">
        <v>96</v>
      </c>
      <c r="GX32">
        <v>137629200</v>
      </c>
      <c r="GY32">
        <v>159539766</v>
      </c>
      <c r="GZ32">
        <v>157743196</v>
      </c>
      <c r="HA32">
        <v>158991774</v>
      </c>
      <c r="HD32">
        <v>3.1</v>
      </c>
      <c r="HE32">
        <v>498039</v>
      </c>
      <c r="HK32">
        <v>73.5</v>
      </c>
      <c r="HO32">
        <v>38</v>
      </c>
      <c r="HP32">
        <v>1954</v>
      </c>
      <c r="HS32">
        <v>47</v>
      </c>
      <c r="HT32">
        <v>15000</v>
      </c>
      <c r="HU32">
        <v>15000</v>
      </c>
      <c r="HV32">
        <v>15000</v>
      </c>
      <c r="HW32">
        <v>15000</v>
      </c>
      <c r="HX32">
        <v>15000</v>
      </c>
      <c r="HY32">
        <v>15000</v>
      </c>
      <c r="HZ32">
        <v>14000</v>
      </c>
      <c r="IA32">
        <v>14000</v>
      </c>
      <c r="IB32">
        <v>13000</v>
      </c>
      <c r="IC32">
        <v>13000</v>
      </c>
      <c r="ID32">
        <v>6900</v>
      </c>
      <c r="IE32">
        <v>6600</v>
      </c>
      <c r="IF32">
        <v>6100</v>
      </c>
      <c r="IG32">
        <v>5500</v>
      </c>
      <c r="IH32">
        <v>5100</v>
      </c>
      <c r="II32">
        <v>4900</v>
      </c>
      <c r="IJ32">
        <v>5000</v>
      </c>
      <c r="IK32">
        <v>5000</v>
      </c>
      <c r="IL32">
        <v>4900</v>
      </c>
      <c r="IM32">
        <v>5000</v>
      </c>
      <c r="IN32">
        <v>-28</v>
      </c>
      <c r="IP32">
        <v>2600</v>
      </c>
      <c r="IQ32">
        <v>14.8</v>
      </c>
    </row>
    <row r="33" spans="1:262">
      <c r="A33" t="s">
        <v>443</v>
      </c>
      <c r="B33" t="s">
        <v>2322</v>
      </c>
      <c r="C33" t="s">
        <v>2032</v>
      </c>
      <c r="D33">
        <v>0</v>
      </c>
      <c r="Q33" t="s">
        <v>443</v>
      </c>
      <c r="R33" t="s">
        <v>2322</v>
      </c>
      <c r="S33">
        <v>0</v>
      </c>
      <c r="T33">
        <v>0</v>
      </c>
      <c r="U33">
        <v>0</v>
      </c>
      <c r="V33">
        <v>0</v>
      </c>
      <c r="W33">
        <v>0</v>
      </c>
      <c r="X33">
        <v>0</v>
      </c>
      <c r="Y33">
        <v>0</v>
      </c>
      <c r="Z33">
        <v>0</v>
      </c>
      <c r="AA33">
        <v>0</v>
      </c>
      <c r="AB33">
        <v>14.2</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198.68</v>
      </c>
      <c r="CP33">
        <v>0.75784730899999997</v>
      </c>
      <c r="CQ33">
        <v>0</v>
      </c>
      <c r="CR33">
        <v>0</v>
      </c>
      <c r="CS33">
        <v>0</v>
      </c>
      <c r="CT33">
        <v>0</v>
      </c>
      <c r="CU33">
        <v>0</v>
      </c>
      <c r="CV33">
        <v>0</v>
      </c>
      <c r="CW33">
        <v>0</v>
      </c>
      <c r="CX33">
        <v>0</v>
      </c>
      <c r="CY33">
        <v>0</v>
      </c>
      <c r="CZ33">
        <v>0</v>
      </c>
      <c r="DA33">
        <v>29802</v>
      </c>
      <c r="DB33">
        <v>0</v>
      </c>
      <c r="DC33">
        <v>1</v>
      </c>
      <c r="DD33">
        <v>0</v>
      </c>
      <c r="DE33">
        <v>15580</v>
      </c>
      <c r="DF33">
        <v>0</v>
      </c>
      <c r="DG33">
        <v>14222</v>
      </c>
      <c r="DH33">
        <v>0</v>
      </c>
      <c r="DI33" t="s">
        <v>443</v>
      </c>
      <c r="DJ33" t="s">
        <v>2322</v>
      </c>
      <c r="EV33" t="s">
        <v>443</v>
      </c>
      <c r="EW33" t="s">
        <v>2322</v>
      </c>
      <c r="EZ33" t="s">
        <v>443</v>
      </c>
      <c r="FA33" t="s">
        <v>2196</v>
      </c>
      <c r="FB33" t="s">
        <v>2243</v>
      </c>
      <c r="FC33" t="s">
        <v>2229</v>
      </c>
      <c r="FD33" t="s">
        <v>2244</v>
      </c>
      <c r="FE33" t="s">
        <v>2032</v>
      </c>
    </row>
    <row r="34" spans="1:262">
      <c r="A34" t="s">
        <v>442</v>
      </c>
      <c r="B34" t="s">
        <v>2323</v>
      </c>
      <c r="C34" t="s">
        <v>2214</v>
      </c>
      <c r="D34" t="s">
        <v>2324</v>
      </c>
      <c r="E34" t="s">
        <v>2323</v>
      </c>
      <c r="F34" t="s">
        <v>452</v>
      </c>
      <c r="G34" t="s">
        <v>2325</v>
      </c>
      <c r="H34" t="s">
        <v>2326</v>
      </c>
      <c r="I34" t="s">
        <v>2327</v>
      </c>
      <c r="J34" t="s">
        <v>2328</v>
      </c>
      <c r="K34" t="s">
        <v>2329</v>
      </c>
      <c r="L34" t="s">
        <v>2330</v>
      </c>
      <c r="M34" t="s">
        <v>2331</v>
      </c>
      <c r="N34" t="s">
        <v>2332</v>
      </c>
      <c r="Q34" t="s">
        <v>442</v>
      </c>
      <c r="R34" t="s">
        <v>2323</v>
      </c>
      <c r="S34">
        <v>43.159992217999999</v>
      </c>
      <c r="T34">
        <v>34.498935699</v>
      </c>
      <c r="U34">
        <v>51.280952454000001</v>
      </c>
      <c r="V34">
        <v>46.007953643999997</v>
      </c>
      <c r="W34">
        <v>26.741807938000001</v>
      </c>
      <c r="X34">
        <v>54.093719481999997</v>
      </c>
      <c r="Y34">
        <v>38.717494965</v>
      </c>
      <c r="Z34">
        <v>0</v>
      </c>
      <c r="AA34">
        <v>0</v>
      </c>
      <c r="AB34">
        <v>7.3</v>
      </c>
      <c r="AC34">
        <v>0.2</v>
      </c>
      <c r="AD34">
        <v>58.307998656999999</v>
      </c>
      <c r="AE34">
        <v>58.217800140000001</v>
      </c>
      <c r="AF34">
        <v>59.839000702</v>
      </c>
      <c r="AG34">
        <v>74.825996399000005</v>
      </c>
      <c r="AH34">
        <v>74.664596558</v>
      </c>
      <c r="AI34">
        <v>75.802001953000001</v>
      </c>
      <c r="AJ34">
        <v>66.430000304999993</v>
      </c>
      <c r="AK34">
        <v>65.624099731000001</v>
      </c>
      <c r="AL34">
        <v>67.758003235000004</v>
      </c>
      <c r="AM34">
        <v>0</v>
      </c>
      <c r="AN34">
        <v>0</v>
      </c>
      <c r="AO34">
        <v>16.601139288999999</v>
      </c>
      <c r="AP34">
        <v>17.267147778999998</v>
      </c>
      <c r="AQ34">
        <v>44.948081322</v>
      </c>
      <c r="AR34">
        <v>4359860</v>
      </c>
      <c r="AS34">
        <v>44.062908303999997</v>
      </c>
      <c r="AT34">
        <v>4518076</v>
      </c>
      <c r="AU34">
        <v>45.836641514999997</v>
      </c>
      <c r="AV34">
        <v>8877936</v>
      </c>
      <c r="AW34">
        <v>14.718545241999999</v>
      </c>
      <c r="AX34">
        <v>15.293560616000001</v>
      </c>
      <c r="AY34">
        <v>12.743223773</v>
      </c>
      <c r="AZ34">
        <v>13.275933119999999</v>
      </c>
      <c r="BA34">
        <v>10.710466888999999</v>
      </c>
      <c r="BB34">
        <v>11.165192940000001</v>
      </c>
      <c r="BC34">
        <v>52.644937849000002</v>
      </c>
      <c r="BD34">
        <v>5246142</v>
      </c>
      <c r="BE34">
        <v>53.020104316000001</v>
      </c>
      <c r="BF34">
        <v>5152042</v>
      </c>
      <c r="BG34">
        <v>52.268335782999998</v>
      </c>
      <c r="BH34">
        <v>10398183</v>
      </c>
      <c r="BI34">
        <v>8.9625827929999993</v>
      </c>
      <c r="BJ34">
        <v>9.2640729709999992</v>
      </c>
      <c r="BK34">
        <v>7.4788834140000002</v>
      </c>
      <c r="BL34">
        <v>7.6424939590000003</v>
      </c>
      <c r="BM34">
        <v>6.298187939</v>
      </c>
      <c r="BN34">
        <v>6.3467383269999997</v>
      </c>
      <c r="BO34">
        <v>5.2784490760000002</v>
      </c>
      <c r="BP34">
        <v>5.219585844</v>
      </c>
      <c r="BQ34">
        <v>4.2431360480000002</v>
      </c>
      <c r="BR34">
        <v>4.072224115</v>
      </c>
      <c r="BS34">
        <v>3.394945441</v>
      </c>
      <c r="BT34">
        <v>3.126285271</v>
      </c>
      <c r="BU34">
        <v>2.7676734930000002</v>
      </c>
      <c r="BV34">
        <v>2.4151470330000002</v>
      </c>
      <c r="BW34">
        <v>2.1896910959999998</v>
      </c>
      <c r="BX34">
        <v>1.7691207170000001</v>
      </c>
      <c r="BY34">
        <v>1.696088126</v>
      </c>
      <c r="BZ34">
        <v>1.2474746050000001</v>
      </c>
      <c r="CA34">
        <v>2.4069808290000001</v>
      </c>
      <c r="CB34">
        <v>288625</v>
      </c>
      <c r="CC34">
        <v>2.9169873810000002</v>
      </c>
      <c r="CD34">
        <v>186791</v>
      </c>
      <c r="CE34">
        <v>1.8950227019999999</v>
      </c>
      <c r="CF34">
        <v>475416</v>
      </c>
      <c r="CG34">
        <v>1.2403442200000001</v>
      </c>
      <c r="CH34">
        <v>0.84194035599999995</v>
      </c>
      <c r="CI34">
        <v>0.85360770799999997</v>
      </c>
      <c r="CJ34">
        <v>0.56049209899999997</v>
      </c>
      <c r="CK34">
        <v>0.51045055699999997</v>
      </c>
      <c r="CL34">
        <v>0.314521622</v>
      </c>
      <c r="CM34">
        <v>0.31258489499999997</v>
      </c>
      <c r="CN34">
        <v>0.17806862500000001</v>
      </c>
      <c r="CO34">
        <v>72.191282895000001</v>
      </c>
      <c r="CP34">
        <v>2.867078367</v>
      </c>
      <c r="CQ34">
        <v>2531381</v>
      </c>
      <c r="CR34">
        <v>43.654615827999997</v>
      </c>
      <c r="CS34">
        <v>2531381</v>
      </c>
      <c r="CT34">
        <v>12.816122899</v>
      </c>
      <c r="CU34">
        <v>0</v>
      </c>
      <c r="CV34">
        <v>65.8</v>
      </c>
      <c r="CW34">
        <v>9894627</v>
      </c>
      <c r="CX34">
        <v>50.09548152</v>
      </c>
      <c r="CY34">
        <v>9856908</v>
      </c>
      <c r="CZ34">
        <v>49.90451848</v>
      </c>
      <c r="DA34">
        <v>19751535</v>
      </c>
      <c r="DB34">
        <v>0.7</v>
      </c>
      <c r="DC34">
        <v>25122</v>
      </c>
      <c r="DD34">
        <v>11460</v>
      </c>
      <c r="DE34">
        <v>13952879</v>
      </c>
      <c r="DF34">
        <v>0.59</v>
      </c>
      <c r="DG34">
        <v>5798656</v>
      </c>
      <c r="DH34">
        <v>61</v>
      </c>
      <c r="DI34" t="s">
        <v>442</v>
      </c>
      <c r="DJ34" t="s">
        <v>2323</v>
      </c>
      <c r="DK34">
        <v>1700</v>
      </c>
      <c r="DL34">
        <v>100000</v>
      </c>
      <c r="DM34">
        <v>2700</v>
      </c>
      <c r="DN34">
        <v>92000</v>
      </c>
      <c r="DO34">
        <v>67</v>
      </c>
      <c r="DP34">
        <v>81</v>
      </c>
      <c r="DQ34">
        <v>9800</v>
      </c>
      <c r="DR34">
        <v>1000</v>
      </c>
      <c r="DS34">
        <v>100000</v>
      </c>
      <c r="EC34">
        <v>0.2</v>
      </c>
      <c r="ED34">
        <v>0.24</v>
      </c>
      <c r="EE34">
        <v>0.16</v>
      </c>
      <c r="EF34">
        <v>0.19</v>
      </c>
      <c r="EG34">
        <v>0.2</v>
      </c>
      <c r="EH34">
        <v>0.18</v>
      </c>
      <c r="EI34">
        <v>0.06</v>
      </c>
      <c r="EJ34">
        <v>0.14000000000000001</v>
      </c>
      <c r="EO34">
        <v>0.4</v>
      </c>
      <c r="EP34">
        <v>0.3</v>
      </c>
      <c r="EQ34">
        <v>0.7</v>
      </c>
      <c r="ET34">
        <v>60.6</v>
      </c>
      <c r="EU34">
        <v>1000</v>
      </c>
      <c r="EV34" t="s">
        <v>442</v>
      </c>
      <c r="EW34" t="s">
        <v>2323</v>
      </c>
      <c r="EX34">
        <v>21900</v>
      </c>
      <c r="EY34" t="s">
        <v>2333</v>
      </c>
      <c r="EZ34" t="s">
        <v>442</v>
      </c>
      <c r="FA34" t="s">
        <v>2196</v>
      </c>
      <c r="FB34" t="s">
        <v>2216</v>
      </c>
      <c r="FC34" t="s">
        <v>2216</v>
      </c>
      <c r="FD34" t="s">
        <v>2302</v>
      </c>
      <c r="FE34" t="s">
        <v>2214</v>
      </c>
      <c r="FF34" t="s">
        <v>2048</v>
      </c>
      <c r="FG34" t="s">
        <v>2048</v>
      </c>
      <c r="FH34" t="s">
        <v>2048</v>
      </c>
      <c r="FI34">
        <v>5.4</v>
      </c>
      <c r="FJ34">
        <v>92.9</v>
      </c>
      <c r="FK34">
        <v>74.7</v>
      </c>
      <c r="FM34">
        <v>31543</v>
      </c>
      <c r="FN34">
        <v>36248</v>
      </c>
      <c r="FO34">
        <v>38652</v>
      </c>
      <c r="FP34">
        <v>42126</v>
      </c>
      <c r="FQ34">
        <v>46623</v>
      </c>
      <c r="FR34">
        <v>46403</v>
      </c>
      <c r="FS34">
        <v>51474</v>
      </c>
      <c r="FT34">
        <v>57700</v>
      </c>
      <c r="FU34">
        <v>59517</v>
      </c>
      <c r="FV34">
        <v>68683</v>
      </c>
      <c r="GB34">
        <v>87</v>
      </c>
      <c r="GF34">
        <v>58</v>
      </c>
      <c r="GG34">
        <v>74</v>
      </c>
      <c r="GI34">
        <v>63</v>
      </c>
      <c r="GJ34">
        <v>77</v>
      </c>
      <c r="GL34">
        <v>68</v>
      </c>
      <c r="GM34">
        <v>81</v>
      </c>
      <c r="GO34">
        <v>69</v>
      </c>
      <c r="GP34">
        <v>84</v>
      </c>
      <c r="GR34">
        <v>73</v>
      </c>
      <c r="GS34">
        <v>93</v>
      </c>
      <c r="GV34">
        <v>56480730</v>
      </c>
      <c r="GW34">
        <v>58401078</v>
      </c>
      <c r="HA34">
        <v>39055319</v>
      </c>
      <c r="HC34">
        <v>33535223</v>
      </c>
      <c r="HD34">
        <v>0.7</v>
      </c>
      <c r="HE34">
        <v>1343330</v>
      </c>
      <c r="HF34">
        <v>87</v>
      </c>
      <c r="HT34">
        <v>3900</v>
      </c>
      <c r="HU34">
        <v>3900</v>
      </c>
      <c r="HV34">
        <v>3800</v>
      </c>
      <c r="HW34">
        <v>3300</v>
      </c>
      <c r="HX34">
        <v>2700</v>
      </c>
      <c r="HY34">
        <v>2500</v>
      </c>
      <c r="HZ34">
        <v>2200</v>
      </c>
      <c r="IA34">
        <v>2100</v>
      </c>
      <c r="IB34">
        <v>2300</v>
      </c>
      <c r="IC34">
        <v>2400</v>
      </c>
      <c r="ID34">
        <v>5000</v>
      </c>
      <c r="IE34">
        <v>4600</v>
      </c>
      <c r="IF34">
        <v>4200</v>
      </c>
      <c r="IG34">
        <v>4300</v>
      </c>
      <c r="IH34">
        <v>4500</v>
      </c>
      <c r="II34">
        <v>4200</v>
      </c>
      <c r="IJ34">
        <v>4100</v>
      </c>
      <c r="IK34">
        <v>3800</v>
      </c>
      <c r="IL34">
        <v>3400</v>
      </c>
      <c r="IM34">
        <v>3100</v>
      </c>
      <c r="IN34">
        <v>-38</v>
      </c>
      <c r="IO34">
        <v>67.900000000000006</v>
      </c>
      <c r="IP34">
        <v>3500</v>
      </c>
      <c r="IQ34">
        <v>1.9</v>
      </c>
      <c r="IS34">
        <v>2.2000000000000002</v>
      </c>
      <c r="IT34">
        <v>5600</v>
      </c>
    </row>
    <row r="35" spans="1:262">
      <c r="A35" t="s">
        <v>441</v>
      </c>
      <c r="B35" t="s">
        <v>2334</v>
      </c>
      <c r="C35" t="s">
        <v>2214</v>
      </c>
      <c r="D35" t="s">
        <v>2335</v>
      </c>
      <c r="Q35" t="s">
        <v>441</v>
      </c>
      <c r="R35" t="s">
        <v>2334</v>
      </c>
      <c r="S35">
        <v>7.1057586669999999</v>
      </c>
      <c r="T35">
        <v>6.7262282369999999</v>
      </c>
      <c r="U35">
        <v>7.4951648710000001</v>
      </c>
      <c r="V35">
        <v>8.4591608049999998</v>
      </c>
      <c r="W35">
        <v>1.33829844</v>
      </c>
      <c r="X35">
        <v>10.932243347</v>
      </c>
      <c r="Y35">
        <v>4.9137053489999998</v>
      </c>
      <c r="Z35">
        <v>0</v>
      </c>
      <c r="AA35">
        <v>0</v>
      </c>
      <c r="AB35">
        <v>5.0999999999999996</v>
      </c>
      <c r="AC35">
        <v>0.2</v>
      </c>
      <c r="AD35">
        <v>80.433998107999997</v>
      </c>
      <c r="AE35">
        <v>79.830802917</v>
      </c>
      <c r="AF35">
        <v>81.627998352000006</v>
      </c>
      <c r="AG35">
        <v>77.819000243999994</v>
      </c>
      <c r="AH35">
        <v>77.894302367999998</v>
      </c>
      <c r="AI35">
        <v>78.185997009000005</v>
      </c>
      <c r="AJ35">
        <v>79.153999329000001</v>
      </c>
      <c r="AK35">
        <v>78.940902710000003</v>
      </c>
      <c r="AL35">
        <v>79.934997558999996</v>
      </c>
      <c r="AM35">
        <v>0</v>
      </c>
      <c r="AN35">
        <v>0</v>
      </c>
      <c r="AO35">
        <v>17.420182866000001</v>
      </c>
      <c r="AP35">
        <v>18.083901721</v>
      </c>
      <c r="AQ35">
        <v>45.501680749000002</v>
      </c>
      <c r="AR35">
        <v>2524993</v>
      </c>
      <c r="AS35">
        <v>44.810304588000001</v>
      </c>
      <c r="AT35">
        <v>2559984</v>
      </c>
      <c r="AU35">
        <v>46.204677169999997</v>
      </c>
      <c r="AV35">
        <v>5084985</v>
      </c>
      <c r="AW35">
        <v>15.085018249999999</v>
      </c>
      <c r="AX35">
        <v>15.537322242</v>
      </c>
      <c r="AY35">
        <v>12.305103473000001</v>
      </c>
      <c r="AZ35">
        <v>12.583453208</v>
      </c>
      <c r="BA35">
        <v>10.081902815999999</v>
      </c>
      <c r="BB35">
        <v>10.245933150999999</v>
      </c>
      <c r="BC35">
        <v>52.251378791</v>
      </c>
      <c r="BD35">
        <v>2968773</v>
      </c>
      <c r="BE35">
        <v>52.685954850000002</v>
      </c>
      <c r="BF35">
        <v>2870522</v>
      </c>
      <c r="BG35">
        <v>51.809520028000001</v>
      </c>
      <c r="BH35">
        <v>5839289</v>
      </c>
      <c r="BI35">
        <v>9.1081056480000004</v>
      </c>
      <c r="BJ35">
        <v>9.1630042609999993</v>
      </c>
      <c r="BK35">
        <v>8.6141793680000003</v>
      </c>
      <c r="BL35">
        <v>8.5993578230000001</v>
      </c>
      <c r="BM35">
        <v>7.2361832589999997</v>
      </c>
      <c r="BN35">
        <v>7.2162951919999996</v>
      </c>
      <c r="BO35">
        <v>5.2067056279999999</v>
      </c>
      <c r="BP35">
        <v>5.1841249840000003</v>
      </c>
      <c r="BQ35">
        <v>3.4818501789999998</v>
      </c>
      <c r="BR35">
        <v>3.3523327190000001</v>
      </c>
      <c r="BS35">
        <v>2.6502218599999998</v>
      </c>
      <c r="BT35">
        <v>2.3667049900000001</v>
      </c>
      <c r="BU35">
        <v>2.4216443070000002</v>
      </c>
      <c r="BV35">
        <v>2.1266377040000002</v>
      </c>
      <c r="BW35">
        <v>2.1406429880000002</v>
      </c>
      <c r="BX35">
        <v>1.948965171</v>
      </c>
      <c r="BY35">
        <v>1.744518797</v>
      </c>
      <c r="BZ35">
        <v>1.606164031</v>
      </c>
      <c r="CA35">
        <v>2.2469404599999998</v>
      </c>
      <c r="CB35">
        <v>141082</v>
      </c>
      <c r="CC35">
        <v>2.5037405619999999</v>
      </c>
      <c r="CD35">
        <v>110024</v>
      </c>
      <c r="CE35">
        <v>1.985802802</v>
      </c>
      <c r="CF35">
        <v>251104</v>
      </c>
      <c r="CG35">
        <v>1.106737732</v>
      </c>
      <c r="CH35">
        <v>0.97826381200000001</v>
      </c>
      <c r="CI35">
        <v>0.62143635100000005</v>
      </c>
      <c r="CJ35">
        <v>0.482643357</v>
      </c>
      <c r="CK35">
        <v>0.419265893</v>
      </c>
      <c r="CL35">
        <v>0.297606908</v>
      </c>
      <c r="CM35">
        <v>0.35630058599999997</v>
      </c>
      <c r="CN35">
        <v>0.227288725</v>
      </c>
      <c r="CO35">
        <v>435.17827102799998</v>
      </c>
      <c r="CP35">
        <v>3.1667734420000002</v>
      </c>
      <c r="CQ35">
        <v>898968</v>
      </c>
      <c r="CR35">
        <v>61.726409750000002</v>
      </c>
      <c r="CS35">
        <v>0</v>
      </c>
      <c r="CT35">
        <v>0</v>
      </c>
      <c r="CU35">
        <v>0</v>
      </c>
      <c r="CV35">
        <v>57.9</v>
      </c>
      <c r="CW35">
        <v>5634848</v>
      </c>
      <c r="CX35">
        <v>50.421994636999997</v>
      </c>
      <c r="CY35">
        <v>5540530</v>
      </c>
      <c r="CZ35">
        <v>49.578005363000003</v>
      </c>
      <c r="DA35">
        <v>11175378</v>
      </c>
      <c r="DB35">
        <v>1</v>
      </c>
      <c r="DC35">
        <v>71507</v>
      </c>
      <c r="DD35">
        <v>387862</v>
      </c>
      <c r="DE35">
        <v>9719003</v>
      </c>
      <c r="DF35">
        <v>0.4</v>
      </c>
      <c r="DG35">
        <v>1456375</v>
      </c>
      <c r="DH35">
        <v>62.2</v>
      </c>
      <c r="DI35" t="s">
        <v>441</v>
      </c>
      <c r="DJ35" t="s">
        <v>2334</v>
      </c>
      <c r="DK35">
        <v>1000</v>
      </c>
      <c r="DL35">
        <v>85000</v>
      </c>
      <c r="DM35">
        <v>1900</v>
      </c>
      <c r="DN35">
        <v>76000</v>
      </c>
      <c r="DO35">
        <v>84</v>
      </c>
      <c r="DP35">
        <v>69</v>
      </c>
      <c r="DQ35">
        <v>9400</v>
      </c>
      <c r="DR35">
        <v>1000</v>
      </c>
      <c r="DS35">
        <v>73000</v>
      </c>
      <c r="EC35">
        <v>0.18</v>
      </c>
      <c r="ED35">
        <v>0.25</v>
      </c>
      <c r="EE35">
        <v>0.11</v>
      </c>
      <c r="EF35">
        <v>0.2</v>
      </c>
      <c r="EG35">
        <v>0.23</v>
      </c>
      <c r="EH35">
        <v>0.18</v>
      </c>
      <c r="EI35">
        <v>0.06</v>
      </c>
      <c r="EJ35">
        <v>0.17</v>
      </c>
      <c r="EO35">
        <v>0.6</v>
      </c>
      <c r="EP35">
        <v>0.4</v>
      </c>
      <c r="EQ35">
        <v>1</v>
      </c>
      <c r="ET35">
        <v>60.1</v>
      </c>
      <c r="EU35">
        <v>500</v>
      </c>
      <c r="EV35" t="s">
        <v>441</v>
      </c>
      <c r="EW35" t="s">
        <v>2334</v>
      </c>
      <c r="EX35">
        <v>51500</v>
      </c>
      <c r="EY35" t="s">
        <v>2333</v>
      </c>
      <c r="EZ35" t="s">
        <v>441</v>
      </c>
      <c r="FA35" t="s">
        <v>2196</v>
      </c>
      <c r="FB35" t="s">
        <v>2216</v>
      </c>
      <c r="FC35" t="s">
        <v>2216</v>
      </c>
      <c r="FD35" t="s">
        <v>2336</v>
      </c>
      <c r="FE35" t="s">
        <v>2214</v>
      </c>
      <c r="FF35" t="s">
        <v>2048</v>
      </c>
      <c r="FG35" t="s">
        <v>2048</v>
      </c>
      <c r="FH35" t="s">
        <v>2048</v>
      </c>
      <c r="FI35">
        <v>21.3</v>
      </c>
      <c r="FJ35">
        <v>52.5</v>
      </c>
      <c r="FM35">
        <v>22735</v>
      </c>
      <c r="FN35">
        <v>26402</v>
      </c>
      <c r="FO35">
        <v>29121</v>
      </c>
      <c r="FP35">
        <v>32801</v>
      </c>
      <c r="FQ35">
        <v>36888</v>
      </c>
      <c r="FR35">
        <v>42169</v>
      </c>
      <c r="FS35">
        <v>51917</v>
      </c>
      <c r="FT35">
        <v>60115</v>
      </c>
      <c r="FU35">
        <v>65483</v>
      </c>
      <c r="FV35">
        <v>71743</v>
      </c>
      <c r="GC35">
        <v>10.199999999999999</v>
      </c>
      <c r="GF35">
        <v>71</v>
      </c>
      <c r="GG35">
        <v>67</v>
      </c>
      <c r="GI35">
        <v>74</v>
      </c>
      <c r="GJ35">
        <v>80</v>
      </c>
      <c r="GL35">
        <v>77</v>
      </c>
      <c r="GM35">
        <v>89</v>
      </c>
      <c r="GO35">
        <v>81</v>
      </c>
      <c r="GP35">
        <v>94</v>
      </c>
      <c r="GR35">
        <v>86</v>
      </c>
      <c r="GS35">
        <v>98</v>
      </c>
      <c r="GU35">
        <v>5.5</v>
      </c>
      <c r="GV35">
        <v>38747562</v>
      </c>
      <c r="GW35">
        <v>41460906</v>
      </c>
      <c r="GX35">
        <v>18414529</v>
      </c>
      <c r="HT35">
        <v>2900</v>
      </c>
      <c r="HU35">
        <v>3200</v>
      </c>
      <c r="HV35">
        <v>3200</v>
      </c>
      <c r="HW35">
        <v>3100</v>
      </c>
      <c r="HX35">
        <v>2700</v>
      </c>
      <c r="HY35">
        <v>2700</v>
      </c>
      <c r="HZ35">
        <v>2700</v>
      </c>
      <c r="IA35">
        <v>2800</v>
      </c>
      <c r="IB35">
        <v>2900</v>
      </c>
      <c r="IC35">
        <v>2700</v>
      </c>
      <c r="ID35">
        <v>5400</v>
      </c>
      <c r="IE35">
        <v>4500</v>
      </c>
      <c r="IF35">
        <v>4000</v>
      </c>
      <c r="IG35">
        <v>3600</v>
      </c>
      <c r="IH35">
        <v>3500</v>
      </c>
      <c r="II35">
        <v>3200</v>
      </c>
      <c r="IJ35">
        <v>2700</v>
      </c>
      <c r="IK35">
        <v>2300</v>
      </c>
      <c r="IL35">
        <v>2000</v>
      </c>
      <c r="IM35">
        <v>1800</v>
      </c>
      <c r="IN35">
        <v>-66</v>
      </c>
      <c r="IP35">
        <v>9300</v>
      </c>
      <c r="IQ35">
        <v>4.8</v>
      </c>
    </row>
    <row r="36" spans="1:262">
      <c r="A36" t="s">
        <v>440</v>
      </c>
      <c r="B36" t="s">
        <v>2337</v>
      </c>
      <c r="C36" t="s">
        <v>2214</v>
      </c>
      <c r="D36" t="s">
        <v>2338</v>
      </c>
      <c r="Q36" t="s">
        <v>440</v>
      </c>
      <c r="R36" t="s">
        <v>2337</v>
      </c>
      <c r="S36">
        <v>0</v>
      </c>
      <c r="T36">
        <v>0</v>
      </c>
      <c r="U36">
        <v>0</v>
      </c>
      <c r="V36">
        <v>0</v>
      </c>
      <c r="W36">
        <v>0</v>
      </c>
      <c r="X36">
        <v>0</v>
      </c>
      <c r="Y36">
        <v>0</v>
      </c>
      <c r="Z36">
        <v>0</v>
      </c>
      <c r="AA36">
        <v>0</v>
      </c>
      <c r="AB36">
        <v>2.4</v>
      </c>
      <c r="AC36">
        <v>0.3</v>
      </c>
      <c r="AD36">
        <v>53.341999053999999</v>
      </c>
      <c r="AE36">
        <v>48.720001220999997</v>
      </c>
      <c r="AF36">
        <v>57.547000885000003</v>
      </c>
      <c r="AG36">
        <v>67.555999756000006</v>
      </c>
      <c r="AH36">
        <v>62.5</v>
      </c>
      <c r="AI36">
        <v>70.134002686000002</v>
      </c>
      <c r="AJ36">
        <v>60.455001830999997</v>
      </c>
      <c r="AK36">
        <v>55.560001372999999</v>
      </c>
      <c r="AL36">
        <v>63.972000121999997</v>
      </c>
      <c r="AM36">
        <v>0</v>
      </c>
      <c r="AN36">
        <v>0</v>
      </c>
      <c r="AO36">
        <v>9.7139882909999997</v>
      </c>
      <c r="AP36">
        <v>9.9169555749999994</v>
      </c>
      <c r="AQ36">
        <v>28.777766948</v>
      </c>
      <c r="AR36">
        <v>77378</v>
      </c>
      <c r="AS36">
        <v>28.563518372000001</v>
      </c>
      <c r="AT36">
        <v>79106</v>
      </c>
      <c r="AU36">
        <v>28.990420206</v>
      </c>
      <c r="AV36">
        <v>156484</v>
      </c>
      <c r="AW36">
        <v>9.5301552610000009</v>
      </c>
      <c r="AX36">
        <v>9.7146584770000004</v>
      </c>
      <c r="AY36">
        <v>9.3193748200000002</v>
      </c>
      <c r="AZ36">
        <v>9.3588061539999998</v>
      </c>
      <c r="BA36">
        <v>8.9668436089999997</v>
      </c>
      <c r="BB36">
        <v>9.0278744880000001</v>
      </c>
      <c r="BC36">
        <v>66.612905894999997</v>
      </c>
      <c r="BD36">
        <v>177357</v>
      </c>
      <c r="BE36">
        <v>65.469660167000001</v>
      </c>
      <c r="BF36">
        <v>184860</v>
      </c>
      <c r="BG36">
        <v>67.747172605000003</v>
      </c>
      <c r="BH36">
        <v>362219</v>
      </c>
      <c r="BI36">
        <v>8.9483864779999998</v>
      </c>
      <c r="BJ36">
        <v>9.2254073430000005</v>
      </c>
      <c r="BK36">
        <v>9.4755221519999999</v>
      </c>
      <c r="BL36">
        <v>10.09946274</v>
      </c>
      <c r="BM36">
        <v>8.7143500510000003</v>
      </c>
      <c r="BN36">
        <v>9.7362808120000004</v>
      </c>
      <c r="BO36">
        <v>7.2134161199999998</v>
      </c>
      <c r="BP36">
        <v>8.0757587970000007</v>
      </c>
      <c r="BQ36">
        <v>5.5958331179999998</v>
      </c>
      <c r="BR36">
        <v>6.3998446119999999</v>
      </c>
      <c r="BS36">
        <v>4.7922096139999999</v>
      </c>
      <c r="BT36">
        <v>5.2798809670000004</v>
      </c>
      <c r="BU36">
        <v>4.7346233639999999</v>
      </c>
      <c r="BV36">
        <v>4.3350948819999999</v>
      </c>
      <c r="BW36">
        <v>4.0989597560000002</v>
      </c>
      <c r="BX36">
        <v>3.38078031</v>
      </c>
      <c r="BY36">
        <v>2.9295159059999998</v>
      </c>
      <c r="BZ36">
        <v>2.1867876540000002</v>
      </c>
      <c r="CA36">
        <v>4.6093271570000001</v>
      </c>
      <c r="CB36">
        <v>16164</v>
      </c>
      <c r="CC36">
        <v>5.9668214600000002</v>
      </c>
      <c r="CD36">
        <v>8902</v>
      </c>
      <c r="CE36">
        <v>3.2624071890000002</v>
      </c>
      <c r="CF36">
        <v>25064</v>
      </c>
      <c r="CG36">
        <v>1.939844517</v>
      </c>
      <c r="CH36">
        <v>1.2764507119999999</v>
      </c>
      <c r="CI36">
        <v>1.1089044589999999</v>
      </c>
      <c r="CJ36">
        <v>0.51417179099999999</v>
      </c>
      <c r="CK36">
        <v>1.220385533</v>
      </c>
      <c r="CL36">
        <v>0.62411586600000002</v>
      </c>
      <c r="CM36">
        <v>1.697686952</v>
      </c>
      <c r="CN36">
        <v>0.84766881900000002</v>
      </c>
      <c r="CO36">
        <v>134.929776675</v>
      </c>
      <c r="CP36">
        <v>1.159766769</v>
      </c>
      <c r="CQ36">
        <v>0</v>
      </c>
      <c r="CR36">
        <v>0</v>
      </c>
      <c r="CS36">
        <v>0</v>
      </c>
      <c r="CT36">
        <v>0</v>
      </c>
      <c r="CU36">
        <v>0</v>
      </c>
      <c r="CV36">
        <v>0</v>
      </c>
      <c r="CW36">
        <v>270899</v>
      </c>
      <c r="CX36">
        <v>49.819039142000001</v>
      </c>
      <c r="CY36">
        <v>272868</v>
      </c>
      <c r="CZ36">
        <v>50.180960857999999</v>
      </c>
      <c r="DA36">
        <v>543767</v>
      </c>
      <c r="DB36">
        <v>0.6</v>
      </c>
      <c r="DC36">
        <v>0</v>
      </c>
      <c r="DD36">
        <v>13</v>
      </c>
      <c r="DE36">
        <v>186338</v>
      </c>
      <c r="DF36">
        <v>0</v>
      </c>
      <c r="DG36">
        <v>357429</v>
      </c>
      <c r="DH36">
        <v>53.8</v>
      </c>
      <c r="DI36" t="s">
        <v>440</v>
      </c>
      <c r="DJ36" t="s">
        <v>2337</v>
      </c>
      <c r="DK36">
        <v>100</v>
      </c>
      <c r="DL36">
        <v>2500</v>
      </c>
      <c r="DM36">
        <v>200</v>
      </c>
      <c r="DN36">
        <v>2400</v>
      </c>
      <c r="DO36">
        <v>62</v>
      </c>
      <c r="DS36">
        <v>1000</v>
      </c>
      <c r="EC36">
        <v>0.24</v>
      </c>
      <c r="ED36">
        <v>0.28000000000000003</v>
      </c>
      <c r="EE36">
        <v>0.2</v>
      </c>
      <c r="EF36">
        <v>0.28999999999999998</v>
      </c>
      <c r="EG36">
        <v>0.3</v>
      </c>
      <c r="EH36">
        <v>0.28999999999999998</v>
      </c>
      <c r="EI36">
        <v>0.09</v>
      </c>
      <c r="EJ36">
        <v>0.19</v>
      </c>
      <c r="EO36">
        <v>0.2</v>
      </c>
      <c r="EP36">
        <v>0.1</v>
      </c>
      <c r="EQ36">
        <v>0.6</v>
      </c>
      <c r="ET36">
        <v>53.8</v>
      </c>
      <c r="EU36">
        <v>100</v>
      </c>
      <c r="EV36" t="s">
        <v>440</v>
      </c>
      <c r="EW36" t="s">
        <v>2337</v>
      </c>
      <c r="EX36">
        <v>1400</v>
      </c>
      <c r="EY36" t="s">
        <v>2339</v>
      </c>
      <c r="EZ36" t="s">
        <v>440</v>
      </c>
      <c r="FA36" t="s">
        <v>2196</v>
      </c>
      <c r="FB36" t="s">
        <v>2216</v>
      </c>
      <c r="FC36" t="s">
        <v>2216</v>
      </c>
      <c r="FD36" t="s">
        <v>2302</v>
      </c>
      <c r="FE36" t="s">
        <v>2214</v>
      </c>
      <c r="FF36" t="s">
        <v>2048</v>
      </c>
      <c r="FG36" t="s">
        <v>2048</v>
      </c>
      <c r="FH36" t="s">
        <v>2048</v>
      </c>
      <c r="FI36">
        <v>7.7</v>
      </c>
      <c r="FJ36">
        <v>73.8</v>
      </c>
      <c r="FK36">
        <v>45.1</v>
      </c>
      <c r="FM36">
        <v>599</v>
      </c>
      <c r="FN36">
        <v>701</v>
      </c>
      <c r="FO36">
        <v>864</v>
      </c>
      <c r="FP36">
        <v>996</v>
      </c>
      <c r="FQ36">
        <v>1211</v>
      </c>
      <c r="FR36">
        <v>1355</v>
      </c>
      <c r="FS36">
        <v>1616</v>
      </c>
      <c r="FT36">
        <v>1809</v>
      </c>
      <c r="FU36">
        <v>2153</v>
      </c>
      <c r="FV36">
        <v>2338</v>
      </c>
      <c r="GB36">
        <v>7</v>
      </c>
      <c r="GN36">
        <v>35</v>
      </c>
      <c r="GQ36">
        <v>46</v>
      </c>
      <c r="GT36">
        <v>53</v>
      </c>
      <c r="GV36">
        <v>34027</v>
      </c>
      <c r="GW36">
        <v>4916286</v>
      </c>
      <c r="GX36">
        <v>3811654</v>
      </c>
      <c r="HF36">
        <v>7</v>
      </c>
      <c r="HT36">
        <v>100</v>
      </c>
      <c r="HU36">
        <v>100</v>
      </c>
      <c r="HV36">
        <v>100</v>
      </c>
      <c r="HW36">
        <v>100</v>
      </c>
      <c r="HX36">
        <v>100</v>
      </c>
      <c r="HY36">
        <v>100</v>
      </c>
      <c r="HZ36">
        <v>200</v>
      </c>
      <c r="IA36">
        <v>200</v>
      </c>
      <c r="IB36">
        <v>200</v>
      </c>
      <c r="IC36">
        <v>200</v>
      </c>
      <c r="ID36">
        <v>100</v>
      </c>
      <c r="IE36">
        <v>100</v>
      </c>
      <c r="IF36">
        <v>100</v>
      </c>
      <c r="IG36">
        <v>100</v>
      </c>
      <c r="IH36">
        <v>100</v>
      </c>
      <c r="II36">
        <v>100</v>
      </c>
      <c r="IJ36">
        <v>100</v>
      </c>
      <c r="IK36">
        <v>100</v>
      </c>
      <c r="IL36">
        <v>100</v>
      </c>
      <c r="IM36">
        <v>100</v>
      </c>
      <c r="IN36">
        <v>-36</v>
      </c>
      <c r="IP36">
        <v>700</v>
      </c>
      <c r="IQ36">
        <v>15</v>
      </c>
    </row>
    <row r="37" spans="1:262">
      <c r="A37" t="s">
        <v>439</v>
      </c>
      <c r="B37" t="s">
        <v>2340</v>
      </c>
      <c r="C37" t="s">
        <v>2341</v>
      </c>
      <c r="D37" t="s">
        <v>2342</v>
      </c>
      <c r="Q37" t="s">
        <v>439</v>
      </c>
      <c r="R37" t="s">
        <v>2340</v>
      </c>
      <c r="S37">
        <v>21.671783446999999</v>
      </c>
      <c r="T37">
        <v>21.526393890000001</v>
      </c>
      <c r="U37">
        <v>21.845457076999999</v>
      </c>
      <c r="V37">
        <v>22.586687088000001</v>
      </c>
      <c r="W37">
        <v>14.304062843000001</v>
      </c>
      <c r="X37">
        <v>26.565832138000001</v>
      </c>
      <c r="Y37">
        <v>19.683383941999999</v>
      </c>
      <c r="Z37">
        <v>0</v>
      </c>
      <c r="AA37">
        <v>0</v>
      </c>
      <c r="AB37">
        <v>6.4</v>
      </c>
      <c r="AC37">
        <v>0.1</v>
      </c>
      <c r="AD37">
        <v>76.305000304999993</v>
      </c>
      <c r="AE37">
        <v>75.913597107000001</v>
      </c>
      <c r="AF37">
        <v>79.763999939000001</v>
      </c>
      <c r="AG37">
        <v>88.871002196999996</v>
      </c>
      <c r="AH37">
        <v>88.071197510000005</v>
      </c>
      <c r="AI37">
        <v>90.495002747000001</v>
      </c>
      <c r="AJ37">
        <v>82.313003539999997</v>
      </c>
      <c r="AK37">
        <v>81.734703064000001</v>
      </c>
      <c r="AL37">
        <v>84.959999084000003</v>
      </c>
      <c r="AM37">
        <v>0</v>
      </c>
      <c r="AN37">
        <v>0</v>
      </c>
      <c r="AO37">
        <v>10.484343716</v>
      </c>
      <c r="AP37">
        <v>11.372737329</v>
      </c>
      <c r="AQ37">
        <v>31.201414762999999</v>
      </c>
      <c r="AR37">
        <v>2485511</v>
      </c>
      <c r="AS37">
        <v>29.875473087</v>
      </c>
      <c r="AT37">
        <v>2584686</v>
      </c>
      <c r="AU37">
        <v>32.592833396000003</v>
      </c>
      <c r="AV37">
        <v>5070167</v>
      </c>
      <c r="AW37">
        <v>10.148857507000001</v>
      </c>
      <c r="AX37">
        <v>11.184596458</v>
      </c>
      <c r="AY37">
        <v>9.2422718629999991</v>
      </c>
      <c r="AZ37">
        <v>10.03549961</v>
      </c>
      <c r="BA37">
        <v>8.813655807</v>
      </c>
      <c r="BB37">
        <v>9.3685452680000001</v>
      </c>
      <c r="BC37">
        <v>64.229905220000006</v>
      </c>
      <c r="BD37">
        <v>5387351</v>
      </c>
      <c r="BE37">
        <v>64.755172955999996</v>
      </c>
      <c r="BF37">
        <v>5049865</v>
      </c>
      <c r="BG37">
        <v>63.678673551000003</v>
      </c>
      <c r="BH37">
        <v>10437230</v>
      </c>
      <c r="BI37">
        <v>9.4342770480000002</v>
      </c>
      <c r="BJ37">
        <v>10.331430572</v>
      </c>
      <c r="BK37">
        <v>8.6194870479999999</v>
      </c>
      <c r="BL37">
        <v>9.1919299169999995</v>
      </c>
      <c r="BM37">
        <v>8.9434582349999996</v>
      </c>
      <c r="BN37">
        <v>8.7920044669999999</v>
      </c>
      <c r="BO37">
        <v>8.1778414670000004</v>
      </c>
      <c r="BP37">
        <v>7.9920779069999996</v>
      </c>
      <c r="BQ37">
        <v>3.8138643509999999</v>
      </c>
      <c r="BR37">
        <v>3.5370357569999999</v>
      </c>
      <c r="BS37">
        <v>5.201568784</v>
      </c>
      <c r="BT37">
        <v>4.9186605979999998</v>
      </c>
      <c r="BU37">
        <v>4.6115981760000002</v>
      </c>
      <c r="BV37">
        <v>4.2199543320000004</v>
      </c>
      <c r="BW37">
        <v>4.0004245410000001</v>
      </c>
      <c r="BX37">
        <v>3.253235594</v>
      </c>
      <c r="BY37">
        <v>3.1389974980000002</v>
      </c>
      <c r="BZ37">
        <v>2.0737991390000001</v>
      </c>
      <c r="CA37">
        <v>4.5686800180000002</v>
      </c>
      <c r="CB37">
        <v>446707</v>
      </c>
      <c r="CC37">
        <v>5.3693539579999996</v>
      </c>
      <c r="CD37">
        <v>295678</v>
      </c>
      <c r="CE37">
        <v>3.7284930520000001</v>
      </c>
      <c r="CF37">
        <v>742401</v>
      </c>
      <c r="CG37">
        <v>2.3538244239999999</v>
      </c>
      <c r="CH37">
        <v>1.680556978</v>
      </c>
      <c r="CI37">
        <v>1.4340650180000001</v>
      </c>
      <c r="CJ37">
        <v>0.99981993000000002</v>
      </c>
      <c r="CK37">
        <v>0.88984198299999995</v>
      </c>
      <c r="CL37">
        <v>0.59896134099999998</v>
      </c>
      <c r="CM37">
        <v>0.69162253299999998</v>
      </c>
      <c r="CN37">
        <v>0.44915480400000002</v>
      </c>
      <c r="CO37">
        <v>92.056412871000006</v>
      </c>
      <c r="CP37">
        <v>1.4903553709999999</v>
      </c>
      <c r="CQ37">
        <v>1952329</v>
      </c>
      <c r="CR37">
        <v>51.370279144999998</v>
      </c>
      <c r="CS37">
        <v>1952329</v>
      </c>
      <c r="CT37">
        <v>12.014481656999999</v>
      </c>
      <c r="CU37">
        <v>0</v>
      </c>
      <c r="CV37">
        <v>55.1</v>
      </c>
      <c r="CW37">
        <v>8319569</v>
      </c>
      <c r="CX37">
        <v>51.197981267000003</v>
      </c>
      <c r="CY37">
        <v>7930229</v>
      </c>
      <c r="CZ37">
        <v>48.802018732999997</v>
      </c>
      <c r="DA37">
        <v>16249798</v>
      </c>
      <c r="DB37">
        <v>0.5</v>
      </c>
      <c r="DC37">
        <v>61</v>
      </c>
      <c r="DD37">
        <v>12139</v>
      </c>
      <c r="DE37">
        <v>12449295</v>
      </c>
      <c r="DF37">
        <v>4.2</v>
      </c>
      <c r="DG37">
        <v>3800503</v>
      </c>
      <c r="DH37">
        <v>53</v>
      </c>
      <c r="DI37" t="s">
        <v>439</v>
      </c>
      <c r="DJ37" t="s">
        <v>2340</v>
      </c>
      <c r="DK37">
        <v>1000</v>
      </c>
      <c r="DL37">
        <v>73000</v>
      </c>
      <c r="DM37">
        <v>1000</v>
      </c>
      <c r="DN37">
        <v>70000</v>
      </c>
      <c r="DO37">
        <v>84</v>
      </c>
      <c r="DP37">
        <v>89</v>
      </c>
      <c r="DQ37">
        <v>2900</v>
      </c>
      <c r="DR37">
        <v>100</v>
      </c>
      <c r="DS37">
        <v>53000</v>
      </c>
      <c r="EC37">
        <v>0.05</v>
      </c>
      <c r="ED37">
        <v>0.04</v>
      </c>
      <c r="EE37">
        <v>0.06</v>
      </c>
      <c r="EF37">
        <v>0.08</v>
      </c>
      <c r="EG37">
        <v>0.05</v>
      </c>
      <c r="EH37">
        <v>0.1</v>
      </c>
      <c r="EI37">
        <v>0.02</v>
      </c>
      <c r="EJ37">
        <v>0.05</v>
      </c>
      <c r="EO37">
        <v>0.1</v>
      </c>
      <c r="EP37">
        <v>0.1</v>
      </c>
      <c r="EQ37">
        <v>0.5</v>
      </c>
      <c r="ET37">
        <v>52</v>
      </c>
      <c r="EU37">
        <v>200</v>
      </c>
      <c r="EV37" t="s">
        <v>439</v>
      </c>
      <c r="EW37" t="s">
        <v>2340</v>
      </c>
      <c r="EX37">
        <v>55000</v>
      </c>
      <c r="EY37" t="s">
        <v>2344</v>
      </c>
      <c r="EZ37" t="s">
        <v>439</v>
      </c>
      <c r="FA37" t="s">
        <v>2196</v>
      </c>
      <c r="FB37" t="s">
        <v>2275</v>
      </c>
      <c r="FC37" t="s">
        <v>2343</v>
      </c>
      <c r="FD37" t="s">
        <v>2345</v>
      </c>
      <c r="FE37" t="s">
        <v>2341</v>
      </c>
      <c r="FF37" t="s">
        <v>2048</v>
      </c>
      <c r="FG37" t="s">
        <v>2048</v>
      </c>
      <c r="FH37" t="s">
        <v>2048</v>
      </c>
      <c r="FI37">
        <v>2.2999999999999998</v>
      </c>
      <c r="FJ37">
        <v>88.8</v>
      </c>
      <c r="FK37">
        <v>100</v>
      </c>
      <c r="FL37">
        <v>82.8</v>
      </c>
      <c r="FM37">
        <v>42799</v>
      </c>
      <c r="FN37">
        <v>46473</v>
      </c>
      <c r="FO37">
        <v>48913</v>
      </c>
      <c r="FP37">
        <v>50659</v>
      </c>
      <c r="FQ37">
        <v>52907</v>
      </c>
      <c r="FR37">
        <v>54769</v>
      </c>
      <c r="FS37">
        <v>56754</v>
      </c>
      <c r="FT37">
        <v>58516</v>
      </c>
      <c r="FU37">
        <v>59526</v>
      </c>
      <c r="FV37">
        <v>61193</v>
      </c>
      <c r="FW37">
        <v>47</v>
      </c>
      <c r="FX37">
        <v>36</v>
      </c>
      <c r="FY37">
        <v>33.4</v>
      </c>
      <c r="GA37">
        <v>15.7</v>
      </c>
      <c r="GB37">
        <v>3202</v>
      </c>
      <c r="GC37">
        <v>15.2</v>
      </c>
      <c r="GD37">
        <v>30.8</v>
      </c>
      <c r="GF37">
        <v>75</v>
      </c>
      <c r="GG37">
        <v>94</v>
      </c>
      <c r="GI37">
        <v>78</v>
      </c>
      <c r="GJ37">
        <v>95</v>
      </c>
      <c r="GL37">
        <v>79</v>
      </c>
      <c r="GM37">
        <v>99</v>
      </c>
      <c r="GN37">
        <v>94</v>
      </c>
      <c r="GO37">
        <v>81</v>
      </c>
      <c r="GP37">
        <v>99</v>
      </c>
      <c r="GQ37">
        <v>95</v>
      </c>
      <c r="GR37">
        <v>84</v>
      </c>
      <c r="GS37">
        <v>100</v>
      </c>
      <c r="GT37">
        <v>96</v>
      </c>
      <c r="GV37">
        <v>50883717</v>
      </c>
      <c r="GY37">
        <v>43322535</v>
      </c>
      <c r="HD37">
        <v>6.1</v>
      </c>
      <c r="HE37">
        <v>63496</v>
      </c>
      <c r="HF37">
        <v>3202</v>
      </c>
      <c r="HH37">
        <v>457</v>
      </c>
      <c r="HI37">
        <v>93.5</v>
      </c>
      <c r="HK37">
        <v>95.5</v>
      </c>
      <c r="HP37">
        <v>203</v>
      </c>
      <c r="HS37">
        <v>6300</v>
      </c>
      <c r="HT37">
        <v>4600</v>
      </c>
      <c r="HU37">
        <v>4500</v>
      </c>
      <c r="HV37">
        <v>4100</v>
      </c>
      <c r="HW37">
        <v>3600</v>
      </c>
      <c r="HX37">
        <v>3100</v>
      </c>
      <c r="HY37">
        <v>2700</v>
      </c>
      <c r="HZ37">
        <v>2400</v>
      </c>
      <c r="IA37">
        <v>2200</v>
      </c>
      <c r="IB37">
        <v>2000</v>
      </c>
      <c r="IC37">
        <v>1800</v>
      </c>
      <c r="ID37">
        <v>2900</v>
      </c>
      <c r="IE37">
        <v>2400</v>
      </c>
      <c r="IF37">
        <v>2200</v>
      </c>
      <c r="IG37">
        <v>2200</v>
      </c>
      <c r="IH37">
        <v>2100</v>
      </c>
      <c r="II37">
        <v>2000</v>
      </c>
      <c r="IJ37">
        <v>1800</v>
      </c>
      <c r="IK37">
        <v>1600</v>
      </c>
      <c r="IL37">
        <v>1500</v>
      </c>
      <c r="IM37">
        <v>1300</v>
      </c>
      <c r="IN37">
        <v>-54</v>
      </c>
      <c r="IO37">
        <v>51.9</v>
      </c>
      <c r="IP37">
        <v>88000</v>
      </c>
      <c r="IQ37">
        <v>4</v>
      </c>
      <c r="IS37">
        <v>1.6</v>
      </c>
      <c r="IT37">
        <v>17500</v>
      </c>
      <c r="IX37">
        <v>100</v>
      </c>
      <c r="IY37">
        <v>9.6</v>
      </c>
      <c r="IZ37">
        <v>66.8</v>
      </c>
    </row>
    <row r="38" spans="1:262">
      <c r="A38" t="s">
        <v>438</v>
      </c>
      <c r="B38" t="s">
        <v>2346</v>
      </c>
      <c r="C38" t="s">
        <v>2214</v>
      </c>
      <c r="D38" t="s">
        <v>2347</v>
      </c>
      <c r="E38" t="s">
        <v>2346</v>
      </c>
      <c r="F38" t="s">
        <v>438</v>
      </c>
      <c r="G38" t="s">
        <v>2348</v>
      </c>
      <c r="H38" t="s">
        <v>2349</v>
      </c>
      <c r="I38" t="s">
        <v>2350</v>
      </c>
      <c r="J38" t="s">
        <v>2351</v>
      </c>
      <c r="K38" t="s">
        <v>2352</v>
      </c>
      <c r="L38" t="s">
        <v>2353</v>
      </c>
      <c r="M38" t="s">
        <v>2354</v>
      </c>
      <c r="N38" t="s">
        <v>438</v>
      </c>
      <c r="O38" t="s">
        <v>2355</v>
      </c>
      <c r="P38" t="s">
        <v>2356</v>
      </c>
      <c r="Q38" t="s">
        <v>438</v>
      </c>
      <c r="R38" t="s">
        <v>2346</v>
      </c>
      <c r="S38">
        <v>34.590789794999999</v>
      </c>
      <c r="T38">
        <v>30.030368804999998</v>
      </c>
      <c r="U38">
        <v>39.24445343</v>
      </c>
      <c r="V38">
        <v>39.636344909999998</v>
      </c>
      <c r="W38">
        <v>24.980125427000001</v>
      </c>
      <c r="X38">
        <v>40.981735229000002</v>
      </c>
      <c r="Y38">
        <v>24.782115936</v>
      </c>
      <c r="Z38">
        <v>0</v>
      </c>
      <c r="AA38">
        <v>0</v>
      </c>
      <c r="AB38">
        <v>6</v>
      </c>
      <c r="AC38">
        <v>1.6</v>
      </c>
      <c r="AD38">
        <v>71.108001709000007</v>
      </c>
      <c r="AE38">
        <v>67.192596436000002</v>
      </c>
      <c r="AF38">
        <v>71.947998046999999</v>
      </c>
      <c r="AG38">
        <v>81.099998474000003</v>
      </c>
      <c r="AH38">
        <v>77.502296447999996</v>
      </c>
      <c r="AI38">
        <v>81.797996521000002</v>
      </c>
      <c r="AJ38">
        <v>76.072998046999999</v>
      </c>
      <c r="AK38">
        <v>72.098899841000005</v>
      </c>
      <c r="AL38">
        <v>76.867996215999995</v>
      </c>
      <c r="AM38">
        <v>0</v>
      </c>
      <c r="AN38">
        <v>0</v>
      </c>
      <c r="AO38">
        <v>15.717308495999999</v>
      </c>
      <c r="AP38">
        <v>16.032170693000001</v>
      </c>
      <c r="AQ38">
        <v>42.631579844999997</v>
      </c>
      <c r="AR38">
        <v>5328602</v>
      </c>
      <c r="AS38">
        <v>42.260312269000003</v>
      </c>
      <c r="AT38">
        <v>5421478</v>
      </c>
      <c r="AU38">
        <v>43.002895715000001</v>
      </c>
      <c r="AV38">
        <v>10750080</v>
      </c>
      <c r="AW38">
        <v>14.142022252</v>
      </c>
      <c r="AX38">
        <v>14.393248774</v>
      </c>
      <c r="AY38">
        <v>12.40098152</v>
      </c>
      <c r="AZ38">
        <v>12.577476248</v>
      </c>
      <c r="BA38">
        <v>10.588539465</v>
      </c>
      <c r="BB38">
        <v>10.698367154</v>
      </c>
      <c r="BC38">
        <v>54.639542800000001</v>
      </c>
      <c r="BD38">
        <v>6898361</v>
      </c>
      <c r="BE38">
        <v>54.709830510000003</v>
      </c>
      <c r="BF38">
        <v>6879676</v>
      </c>
      <c r="BG38">
        <v>54.569255423000001</v>
      </c>
      <c r="BH38">
        <v>13778037</v>
      </c>
      <c r="BI38">
        <v>9.1293606710000006</v>
      </c>
      <c r="BJ38">
        <v>9.1863801239999994</v>
      </c>
      <c r="BK38">
        <v>8.1078530349999998</v>
      </c>
      <c r="BL38">
        <v>8.1249195400000005</v>
      </c>
      <c r="BM38">
        <v>6.9658918500000002</v>
      </c>
      <c r="BN38">
        <v>6.9743990980000001</v>
      </c>
      <c r="BO38">
        <v>5.6234629050000002</v>
      </c>
      <c r="BP38">
        <v>5.6420150590000002</v>
      </c>
      <c r="BQ38">
        <v>4.3812083580000003</v>
      </c>
      <c r="BR38">
        <v>4.3912031259999997</v>
      </c>
      <c r="BS38">
        <v>3.4466623470000002</v>
      </c>
      <c r="BT38">
        <v>3.424069212</v>
      </c>
      <c r="BU38">
        <v>2.7090865979999998</v>
      </c>
      <c r="BV38">
        <v>2.6415354149999999</v>
      </c>
      <c r="BW38">
        <v>2.113353864</v>
      </c>
      <c r="BX38">
        <v>1.9960655970000001</v>
      </c>
      <c r="BY38">
        <v>1.6444114169999999</v>
      </c>
      <c r="BZ38">
        <v>1.4903010969999999</v>
      </c>
      <c r="CA38">
        <v>2.7288773549999998</v>
      </c>
      <c r="CB38">
        <v>382035</v>
      </c>
      <c r="CC38">
        <v>3.0298572209999999</v>
      </c>
      <c r="CD38">
        <v>306085</v>
      </c>
      <c r="CE38">
        <v>2.4278488629999999</v>
      </c>
      <c r="CF38">
        <v>688120</v>
      </c>
      <c r="CG38">
        <v>1.254507689</v>
      </c>
      <c r="CH38">
        <v>1.0801958330000001</v>
      </c>
      <c r="CI38">
        <v>0.86907695399999996</v>
      </c>
      <c r="CJ38">
        <v>0.70070787000000001</v>
      </c>
      <c r="CK38">
        <v>0.53497459400000003</v>
      </c>
      <c r="CL38">
        <v>0.40153083299999998</v>
      </c>
      <c r="CM38">
        <v>0.371297985</v>
      </c>
      <c r="CN38">
        <v>0.24541432499999999</v>
      </c>
      <c r="CO38">
        <v>53.343988914999997</v>
      </c>
      <c r="CP38">
        <v>2.6122907510000002</v>
      </c>
      <c r="CQ38">
        <v>3655656</v>
      </c>
      <c r="CR38">
        <v>25.716165165</v>
      </c>
      <c r="CS38">
        <v>7067759</v>
      </c>
      <c r="CT38">
        <v>28.028603157999999</v>
      </c>
      <c r="CU38">
        <v>0</v>
      </c>
      <c r="CV38">
        <v>37.799999999999997</v>
      </c>
      <c r="CW38">
        <v>12608998</v>
      </c>
      <c r="CX38">
        <v>50.003487829000001</v>
      </c>
      <c r="CY38">
        <v>12607239</v>
      </c>
      <c r="CZ38">
        <v>49.996512170999999</v>
      </c>
      <c r="DA38">
        <v>25216237</v>
      </c>
      <c r="DB38">
        <v>3.6</v>
      </c>
      <c r="DC38">
        <v>380329</v>
      </c>
      <c r="DD38">
        <v>45139</v>
      </c>
      <c r="DE38">
        <v>11000836</v>
      </c>
      <c r="DF38">
        <v>0</v>
      </c>
      <c r="DG38">
        <v>14215401</v>
      </c>
      <c r="DH38">
        <v>66.2</v>
      </c>
      <c r="DI38" t="s">
        <v>438</v>
      </c>
      <c r="DJ38" t="s">
        <v>2346</v>
      </c>
      <c r="DK38">
        <v>13000</v>
      </c>
      <c r="DL38">
        <v>510000</v>
      </c>
      <c r="DM38">
        <v>17000</v>
      </c>
      <c r="DN38">
        <v>470000</v>
      </c>
      <c r="DO38">
        <v>62</v>
      </c>
      <c r="DP38">
        <v>73</v>
      </c>
      <c r="DQ38">
        <v>31000</v>
      </c>
      <c r="DR38">
        <v>3300</v>
      </c>
      <c r="DS38">
        <v>420000</v>
      </c>
      <c r="EC38">
        <v>1.0900000000000001</v>
      </c>
      <c r="ED38">
        <v>1.64</v>
      </c>
      <c r="EE38">
        <v>0.55000000000000004</v>
      </c>
      <c r="EF38">
        <v>1.1000000000000001</v>
      </c>
      <c r="EG38">
        <v>1.44</v>
      </c>
      <c r="EH38">
        <v>0.76</v>
      </c>
      <c r="EI38">
        <v>0.42</v>
      </c>
      <c r="EJ38">
        <v>0.69</v>
      </c>
      <c r="EO38">
        <v>1.4</v>
      </c>
      <c r="EP38">
        <v>0.6</v>
      </c>
      <c r="EQ38">
        <v>3.1</v>
      </c>
      <c r="ET38">
        <v>67</v>
      </c>
      <c r="EU38">
        <v>5400</v>
      </c>
      <c r="EV38" t="s">
        <v>438</v>
      </c>
      <c r="EW38" t="s">
        <v>2346</v>
      </c>
      <c r="EX38">
        <v>70500</v>
      </c>
      <c r="EY38" t="s">
        <v>2357</v>
      </c>
      <c r="EZ38" t="s">
        <v>438</v>
      </c>
      <c r="FA38" t="s">
        <v>2196</v>
      </c>
      <c r="FB38" t="s">
        <v>2216</v>
      </c>
      <c r="FC38" t="s">
        <v>2216</v>
      </c>
      <c r="FD38" t="s">
        <v>2226</v>
      </c>
      <c r="FE38" t="s">
        <v>2214</v>
      </c>
      <c r="FF38" t="s">
        <v>2048</v>
      </c>
      <c r="FG38" t="s">
        <v>2048</v>
      </c>
      <c r="FH38" t="s">
        <v>2048</v>
      </c>
      <c r="FI38">
        <v>24.3</v>
      </c>
      <c r="FJ38">
        <v>96</v>
      </c>
      <c r="FK38">
        <v>97</v>
      </c>
      <c r="FL38">
        <v>99.1</v>
      </c>
      <c r="FM38">
        <v>89455</v>
      </c>
      <c r="FN38">
        <v>105653</v>
      </c>
      <c r="FO38">
        <v>122783</v>
      </c>
      <c r="FP38">
        <v>131594</v>
      </c>
      <c r="FQ38">
        <v>145038</v>
      </c>
      <c r="FR38">
        <v>168249</v>
      </c>
      <c r="FS38">
        <v>205382</v>
      </c>
      <c r="FT38">
        <v>253793</v>
      </c>
      <c r="FU38">
        <v>281083</v>
      </c>
      <c r="FV38">
        <v>311948</v>
      </c>
      <c r="GB38">
        <v>1500</v>
      </c>
      <c r="GF38">
        <v>66</v>
      </c>
      <c r="GG38">
        <v>49</v>
      </c>
      <c r="GI38">
        <v>71</v>
      </c>
      <c r="GJ38">
        <v>57</v>
      </c>
      <c r="GL38">
        <v>75</v>
      </c>
      <c r="GM38">
        <v>67</v>
      </c>
      <c r="GO38">
        <v>77</v>
      </c>
      <c r="GP38">
        <v>72</v>
      </c>
      <c r="GR38">
        <v>79</v>
      </c>
      <c r="GS38">
        <v>78</v>
      </c>
      <c r="GV38">
        <v>50840875</v>
      </c>
      <c r="GW38">
        <v>72549303</v>
      </c>
      <c r="HD38">
        <v>3</v>
      </c>
      <c r="HE38">
        <v>2423915</v>
      </c>
      <c r="HF38">
        <v>1500</v>
      </c>
      <c r="HK38">
        <v>97.2</v>
      </c>
      <c r="HM38">
        <v>13.5</v>
      </c>
      <c r="HP38">
        <v>374</v>
      </c>
      <c r="HT38">
        <v>15000</v>
      </c>
      <c r="HU38">
        <v>15000</v>
      </c>
      <c r="HV38">
        <v>15000</v>
      </c>
      <c r="HW38">
        <v>15000</v>
      </c>
      <c r="HX38">
        <v>12000</v>
      </c>
      <c r="HY38">
        <v>11000</v>
      </c>
      <c r="HZ38">
        <v>12000</v>
      </c>
      <c r="IA38">
        <v>15000</v>
      </c>
      <c r="IB38">
        <v>18000</v>
      </c>
      <c r="IC38">
        <v>19000</v>
      </c>
      <c r="ID38">
        <v>22000</v>
      </c>
      <c r="IE38">
        <v>22000</v>
      </c>
      <c r="IF38">
        <v>22000</v>
      </c>
      <c r="IG38">
        <v>22000</v>
      </c>
      <c r="IH38">
        <v>24000</v>
      </c>
      <c r="II38">
        <v>25000</v>
      </c>
      <c r="IJ38">
        <v>23000</v>
      </c>
      <c r="IK38">
        <v>20000</v>
      </c>
      <c r="IL38">
        <v>16000</v>
      </c>
      <c r="IM38">
        <v>14000</v>
      </c>
      <c r="IN38">
        <v>-37</v>
      </c>
      <c r="IO38">
        <v>67.3</v>
      </c>
      <c r="IP38">
        <v>7000</v>
      </c>
      <c r="IQ38">
        <v>20.6</v>
      </c>
      <c r="IS38">
        <v>4</v>
      </c>
      <c r="IT38">
        <v>27800</v>
      </c>
    </row>
    <row r="39" spans="1:262">
      <c r="A39" t="s">
        <v>437</v>
      </c>
      <c r="B39" t="s">
        <v>2358</v>
      </c>
      <c r="C39" t="s">
        <v>2032</v>
      </c>
      <c r="D39" t="s">
        <v>2359</v>
      </c>
      <c r="Q39" t="s">
        <v>437</v>
      </c>
      <c r="R39" t="s">
        <v>2358</v>
      </c>
      <c r="S39">
        <v>0</v>
      </c>
      <c r="T39">
        <v>0</v>
      </c>
      <c r="U39">
        <v>0</v>
      </c>
      <c r="V39">
        <v>0</v>
      </c>
      <c r="W39">
        <v>0</v>
      </c>
      <c r="X39">
        <v>0</v>
      </c>
      <c r="Y39">
        <v>0</v>
      </c>
      <c r="Z39">
        <v>0</v>
      </c>
      <c r="AA39">
        <v>0</v>
      </c>
      <c r="AB39">
        <v>6.8</v>
      </c>
      <c r="AC39">
        <v>0</v>
      </c>
      <c r="AD39">
        <v>0</v>
      </c>
      <c r="AE39">
        <v>80.980003357000001</v>
      </c>
      <c r="AF39">
        <v>0</v>
      </c>
      <c r="AG39">
        <v>0</v>
      </c>
      <c r="AH39">
        <v>84.620002747000001</v>
      </c>
      <c r="AI39">
        <v>0</v>
      </c>
      <c r="AJ39">
        <v>0</v>
      </c>
      <c r="AK39">
        <v>82.779998778999996</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267.39166666699998</v>
      </c>
      <c r="CP39">
        <v>1.2418234779999999</v>
      </c>
      <c r="CQ39">
        <v>0</v>
      </c>
      <c r="CR39">
        <v>0</v>
      </c>
      <c r="CS39">
        <v>0</v>
      </c>
      <c r="CT39">
        <v>0</v>
      </c>
      <c r="CU39">
        <v>0</v>
      </c>
      <c r="CV39">
        <v>0</v>
      </c>
      <c r="CW39">
        <v>0</v>
      </c>
      <c r="CX39">
        <v>0</v>
      </c>
      <c r="CY39">
        <v>0</v>
      </c>
      <c r="CZ39">
        <v>0</v>
      </c>
      <c r="DA39">
        <v>64174</v>
      </c>
      <c r="DB39">
        <v>0</v>
      </c>
      <c r="DC39">
        <v>34</v>
      </c>
      <c r="DD39">
        <v>7</v>
      </c>
      <c r="DE39">
        <v>0</v>
      </c>
      <c r="DF39">
        <v>156.75</v>
      </c>
      <c r="DG39">
        <v>64174</v>
      </c>
      <c r="DH39">
        <v>0</v>
      </c>
      <c r="DI39" t="s">
        <v>437</v>
      </c>
      <c r="DJ39" t="s">
        <v>2358</v>
      </c>
      <c r="EV39" t="s">
        <v>437</v>
      </c>
      <c r="EW39" t="s">
        <v>2358</v>
      </c>
      <c r="EZ39" t="s">
        <v>437</v>
      </c>
      <c r="FA39" t="s">
        <v>2196</v>
      </c>
      <c r="FB39" t="s">
        <v>2243</v>
      </c>
      <c r="FC39" t="s">
        <v>2229</v>
      </c>
      <c r="FD39" t="s">
        <v>2244</v>
      </c>
      <c r="FE39" t="s">
        <v>2032</v>
      </c>
      <c r="FF39" t="s">
        <v>2049</v>
      </c>
      <c r="FG39" t="s">
        <v>2049</v>
      </c>
      <c r="FH39" t="s">
        <v>2048</v>
      </c>
    </row>
    <row r="40" spans="1:262">
      <c r="A40" t="s">
        <v>436</v>
      </c>
      <c r="B40" t="s">
        <v>2360</v>
      </c>
      <c r="C40" t="s">
        <v>2214</v>
      </c>
      <c r="D40" t="s">
        <v>2361</v>
      </c>
      <c r="E40" t="s">
        <v>2360</v>
      </c>
      <c r="F40" t="s">
        <v>2362</v>
      </c>
      <c r="G40" t="s">
        <v>2363</v>
      </c>
      <c r="H40" t="s">
        <v>2364</v>
      </c>
      <c r="I40" t="s">
        <v>2365</v>
      </c>
      <c r="J40" t="s">
        <v>2366</v>
      </c>
      <c r="K40" t="s">
        <v>2367</v>
      </c>
      <c r="L40" t="s">
        <v>2368</v>
      </c>
      <c r="M40" t="s">
        <v>2369</v>
      </c>
      <c r="N40" t="s">
        <v>2370</v>
      </c>
      <c r="O40" t="s">
        <v>2371</v>
      </c>
      <c r="P40" t="s">
        <v>2372</v>
      </c>
      <c r="Q40" t="s">
        <v>436</v>
      </c>
      <c r="R40" t="s">
        <v>2360</v>
      </c>
      <c r="S40">
        <v>13.74594593</v>
      </c>
      <c r="T40">
        <v>9.717617035</v>
      </c>
      <c r="U40">
        <v>18.082500457999998</v>
      </c>
      <c r="V40">
        <v>15.551386833</v>
      </c>
      <c r="W40">
        <v>9.202413559</v>
      </c>
      <c r="X40">
        <v>16.762247085999999</v>
      </c>
      <c r="Y40">
        <v>10.500736237</v>
      </c>
      <c r="Z40">
        <v>0</v>
      </c>
      <c r="AA40">
        <v>0</v>
      </c>
      <c r="AB40">
        <v>6</v>
      </c>
      <c r="AC40">
        <v>2</v>
      </c>
      <c r="AD40">
        <v>64.440002441000004</v>
      </c>
      <c r="AE40">
        <v>0</v>
      </c>
      <c r="AF40">
        <v>65.608001709000007</v>
      </c>
      <c r="AG40">
        <v>79.776000976999995</v>
      </c>
      <c r="AH40">
        <v>0</v>
      </c>
      <c r="AI40">
        <v>79.777999878000003</v>
      </c>
      <c r="AJ40">
        <v>71.955001831000004</v>
      </c>
      <c r="AK40">
        <v>0</v>
      </c>
      <c r="AL40">
        <v>72.621002196999996</v>
      </c>
      <c r="AM40">
        <v>0</v>
      </c>
      <c r="AN40">
        <v>0</v>
      </c>
      <c r="AO40">
        <v>15.332890032</v>
      </c>
      <c r="AP40">
        <v>15.849223026000001</v>
      </c>
      <c r="AQ40">
        <v>44.294320550999998</v>
      </c>
      <c r="AR40">
        <v>1027612</v>
      </c>
      <c r="AS40">
        <v>43.662119644999997</v>
      </c>
      <c r="AT40">
        <v>1039326</v>
      </c>
      <c r="AU40">
        <v>44.937608634</v>
      </c>
      <c r="AV40">
        <v>2066940</v>
      </c>
      <c r="AW40">
        <v>14.630505767000001</v>
      </c>
      <c r="AX40">
        <v>15.060748350000001</v>
      </c>
      <c r="AY40">
        <v>13.698723845</v>
      </c>
      <c r="AZ40">
        <v>14.027637257</v>
      </c>
      <c r="BA40">
        <v>11.960374837</v>
      </c>
      <c r="BB40">
        <v>12.205057030000001</v>
      </c>
      <c r="BC40">
        <v>52.879905743000002</v>
      </c>
      <c r="BD40">
        <v>1246464</v>
      </c>
      <c r="BE40">
        <v>52.960861334999997</v>
      </c>
      <c r="BF40">
        <v>1221109</v>
      </c>
      <c r="BG40">
        <v>52.797364256999998</v>
      </c>
      <c r="BH40">
        <v>2467576</v>
      </c>
      <c r="BI40">
        <v>9.4662329960000005</v>
      </c>
      <c r="BJ40">
        <v>9.6576906109999996</v>
      </c>
      <c r="BK40">
        <v>7.1522441580000002</v>
      </c>
      <c r="BL40">
        <v>7.2881590440000004</v>
      </c>
      <c r="BM40">
        <v>5.6886284790000001</v>
      </c>
      <c r="BN40">
        <v>5.8065910880000002</v>
      </c>
      <c r="BO40">
        <v>4.6377501270000003</v>
      </c>
      <c r="BP40">
        <v>4.6882593540000004</v>
      </c>
      <c r="BQ40">
        <v>3.8792380039999999</v>
      </c>
      <c r="BR40">
        <v>3.8480296780000001</v>
      </c>
      <c r="BS40">
        <v>3.3182993390000002</v>
      </c>
      <c r="BT40">
        <v>3.238816683</v>
      </c>
      <c r="BU40">
        <v>2.7564259170000001</v>
      </c>
      <c r="BV40">
        <v>2.5840748520000001</v>
      </c>
      <c r="BW40">
        <v>2.2797852609999998</v>
      </c>
      <c r="BX40">
        <v>1.9991611970000001</v>
      </c>
      <c r="BY40">
        <v>1.8218822160000001</v>
      </c>
      <c r="BZ40">
        <v>1.481524719</v>
      </c>
      <c r="CA40">
        <v>2.8257737070000002</v>
      </c>
      <c r="CB40">
        <v>79480</v>
      </c>
      <c r="CC40">
        <v>3.3770190200000001</v>
      </c>
      <c r="CD40">
        <v>52386</v>
      </c>
      <c r="CE40">
        <v>2.2650271100000001</v>
      </c>
      <c r="CF40">
        <v>131861</v>
      </c>
      <c r="CG40">
        <v>1.334109464</v>
      </c>
      <c r="CH40">
        <v>1.0046609769999999</v>
      </c>
      <c r="CI40">
        <v>0.93348147800000003</v>
      </c>
      <c r="CJ40">
        <v>0.64401898999999996</v>
      </c>
      <c r="CK40">
        <v>0.63181017699999997</v>
      </c>
      <c r="CL40">
        <v>0.388313833</v>
      </c>
      <c r="CM40">
        <v>0.47761790100000001</v>
      </c>
      <c r="CN40">
        <v>0.22803330999999999</v>
      </c>
      <c r="CO40">
        <v>7.4904122119999998</v>
      </c>
      <c r="CP40">
        <v>1.519051537</v>
      </c>
      <c r="CQ40">
        <v>850946</v>
      </c>
      <c r="CR40">
        <v>44.085897834000001</v>
      </c>
      <c r="CS40">
        <v>0</v>
      </c>
      <c r="CT40">
        <v>0</v>
      </c>
      <c r="CU40">
        <v>0</v>
      </c>
      <c r="CV40">
        <v>93.3</v>
      </c>
      <c r="CW40">
        <v>2353556</v>
      </c>
      <c r="CX40">
        <v>50.436473708000001</v>
      </c>
      <c r="CY40">
        <v>2312821</v>
      </c>
      <c r="CZ40">
        <v>49.563526291999999</v>
      </c>
      <c r="DA40">
        <v>4666377</v>
      </c>
      <c r="DB40">
        <v>3.6</v>
      </c>
      <c r="DC40">
        <v>6655</v>
      </c>
      <c r="DD40">
        <v>590874</v>
      </c>
      <c r="DE40">
        <v>2736177</v>
      </c>
      <c r="DF40">
        <v>0.38</v>
      </c>
      <c r="DG40">
        <v>1930200</v>
      </c>
      <c r="DH40">
        <v>59.2</v>
      </c>
      <c r="DI40" t="s">
        <v>436</v>
      </c>
      <c r="DJ40" t="s">
        <v>2360</v>
      </c>
      <c r="DK40">
        <v>4100</v>
      </c>
      <c r="DL40">
        <v>100000</v>
      </c>
      <c r="DM40">
        <v>4900</v>
      </c>
      <c r="DN40">
        <v>96000</v>
      </c>
      <c r="DO40">
        <v>46</v>
      </c>
      <c r="DP40">
        <v>94</v>
      </c>
      <c r="DQ40">
        <v>6900</v>
      </c>
      <c r="DR40">
        <v>1000</v>
      </c>
      <c r="DS40">
        <v>90000</v>
      </c>
      <c r="EC40">
        <v>1.68</v>
      </c>
      <c r="ED40">
        <v>2.16</v>
      </c>
      <c r="EE40">
        <v>1.2</v>
      </c>
      <c r="EF40">
        <v>2</v>
      </c>
      <c r="EG40">
        <v>2.3199999999999998</v>
      </c>
      <c r="EH40">
        <v>1.68</v>
      </c>
      <c r="EI40">
        <v>0.68</v>
      </c>
      <c r="EJ40">
        <v>1.1000000000000001</v>
      </c>
      <c r="EO40">
        <v>1.4</v>
      </c>
      <c r="EP40">
        <v>0.9</v>
      </c>
      <c r="EQ40">
        <v>3.5</v>
      </c>
      <c r="ET40">
        <v>59.8</v>
      </c>
      <c r="EU40">
        <v>1700</v>
      </c>
      <c r="EV40" t="s">
        <v>436</v>
      </c>
      <c r="EW40" t="s">
        <v>2360</v>
      </c>
      <c r="EX40">
        <v>3900</v>
      </c>
      <c r="EY40" t="s">
        <v>2373</v>
      </c>
      <c r="EZ40" t="s">
        <v>436</v>
      </c>
      <c r="FA40" t="s">
        <v>2196</v>
      </c>
      <c r="FB40" t="s">
        <v>2216</v>
      </c>
      <c r="FC40" t="s">
        <v>2216</v>
      </c>
      <c r="FD40" t="s">
        <v>2226</v>
      </c>
      <c r="FE40" t="s">
        <v>2214</v>
      </c>
      <c r="FF40" t="s">
        <v>2048</v>
      </c>
      <c r="FG40" t="s">
        <v>2048</v>
      </c>
      <c r="FH40" t="s">
        <v>2048</v>
      </c>
      <c r="FI40">
        <v>15</v>
      </c>
      <c r="FJ40">
        <v>79.599999999999994</v>
      </c>
      <c r="FK40">
        <v>57.1</v>
      </c>
      <c r="FL40">
        <v>61.4</v>
      </c>
      <c r="FM40">
        <v>15287</v>
      </c>
      <c r="FN40">
        <v>14405</v>
      </c>
      <c r="FO40">
        <v>16632</v>
      </c>
      <c r="FP40">
        <v>16568</v>
      </c>
      <c r="FQ40">
        <v>24142</v>
      </c>
      <c r="FR40">
        <v>28303</v>
      </c>
      <c r="FS40">
        <v>31593</v>
      </c>
      <c r="FT40">
        <v>36703</v>
      </c>
      <c r="FU40">
        <v>39641</v>
      </c>
      <c r="FV40">
        <v>47032</v>
      </c>
      <c r="GF40">
        <v>60</v>
      </c>
      <c r="GG40">
        <v>44</v>
      </c>
      <c r="GI40">
        <v>62</v>
      </c>
      <c r="GJ40">
        <v>48</v>
      </c>
      <c r="GL40">
        <v>64</v>
      </c>
      <c r="GM40">
        <v>54</v>
      </c>
      <c r="GO40">
        <v>67</v>
      </c>
      <c r="GP40">
        <v>57</v>
      </c>
      <c r="GR40">
        <v>70</v>
      </c>
      <c r="GS40">
        <v>65</v>
      </c>
      <c r="GU40">
        <v>0.6</v>
      </c>
      <c r="HD40">
        <v>6.4</v>
      </c>
      <c r="HE40">
        <v>128522</v>
      </c>
      <c r="HK40">
        <v>60</v>
      </c>
      <c r="HT40">
        <v>3400</v>
      </c>
      <c r="HU40">
        <v>2900</v>
      </c>
      <c r="HV40">
        <v>2200</v>
      </c>
      <c r="HW40">
        <v>1900</v>
      </c>
      <c r="HX40">
        <v>1800</v>
      </c>
      <c r="HY40">
        <v>2600</v>
      </c>
      <c r="HZ40">
        <v>3000</v>
      </c>
      <c r="IA40">
        <v>3400</v>
      </c>
      <c r="IB40">
        <v>3100</v>
      </c>
      <c r="IC40">
        <v>3200</v>
      </c>
      <c r="ID40">
        <v>6800</v>
      </c>
      <c r="IE40">
        <v>6800</v>
      </c>
      <c r="IF40">
        <v>7100</v>
      </c>
      <c r="IG40">
        <v>6900</v>
      </c>
      <c r="IH40">
        <v>6700</v>
      </c>
      <c r="II40">
        <v>5500</v>
      </c>
      <c r="IJ40">
        <v>4600</v>
      </c>
      <c r="IK40">
        <v>4100</v>
      </c>
      <c r="IL40">
        <v>4100</v>
      </c>
      <c r="IM40">
        <v>3800</v>
      </c>
      <c r="IN40">
        <v>-44</v>
      </c>
      <c r="IO40">
        <v>61.8</v>
      </c>
      <c r="IP40">
        <v>3000</v>
      </c>
      <c r="IQ40">
        <v>6.5</v>
      </c>
      <c r="IS40">
        <v>3.6</v>
      </c>
    </row>
    <row r="41" spans="1:262">
      <c r="A41" t="s">
        <v>435</v>
      </c>
      <c r="B41" t="s">
        <v>2374</v>
      </c>
      <c r="C41" t="s">
        <v>2214</v>
      </c>
      <c r="D41" t="s">
        <v>2375</v>
      </c>
      <c r="E41" t="s">
        <v>2374</v>
      </c>
      <c r="F41" t="s">
        <v>346</v>
      </c>
      <c r="G41" t="s">
        <v>2376</v>
      </c>
      <c r="H41" t="s">
        <v>2377</v>
      </c>
      <c r="I41" t="s">
        <v>2378</v>
      </c>
      <c r="J41" t="s">
        <v>2379</v>
      </c>
      <c r="K41" t="s">
        <v>2380</v>
      </c>
      <c r="L41" t="s">
        <v>2381</v>
      </c>
      <c r="M41" t="s">
        <v>2382</v>
      </c>
      <c r="N41" t="s">
        <v>346</v>
      </c>
      <c r="Q41" t="s">
        <v>435</v>
      </c>
      <c r="R41" t="s">
        <v>2374</v>
      </c>
      <c r="S41">
        <v>21.759193419999999</v>
      </c>
      <c r="T41">
        <v>14.850258826999999</v>
      </c>
      <c r="U41">
        <v>29.030788422000001</v>
      </c>
      <c r="V41">
        <v>23.914346694999999</v>
      </c>
      <c r="W41">
        <v>14.14359951</v>
      </c>
      <c r="X41">
        <v>26.836099624999999</v>
      </c>
      <c r="Y41">
        <v>17.948348999</v>
      </c>
      <c r="Z41">
        <v>0</v>
      </c>
      <c r="AA41">
        <v>0</v>
      </c>
      <c r="AB41">
        <v>6</v>
      </c>
      <c r="AC41">
        <v>0.6</v>
      </c>
      <c r="AD41">
        <v>63.944000244000001</v>
      </c>
      <c r="AE41">
        <v>0</v>
      </c>
      <c r="AF41">
        <v>64.393997192</v>
      </c>
      <c r="AG41">
        <v>77.546997070000003</v>
      </c>
      <c r="AH41">
        <v>0</v>
      </c>
      <c r="AI41">
        <v>77.327003478999998</v>
      </c>
      <c r="AJ41">
        <v>70.698997497999997</v>
      </c>
      <c r="AK41">
        <v>0</v>
      </c>
      <c r="AL41">
        <v>70.842002868999998</v>
      </c>
      <c r="AM41">
        <v>0</v>
      </c>
      <c r="AN41">
        <v>0</v>
      </c>
      <c r="AO41">
        <v>18.03311763</v>
      </c>
      <c r="AP41">
        <v>18.338969699</v>
      </c>
      <c r="AQ41">
        <v>47.126299989000003</v>
      </c>
      <c r="AR41">
        <v>3631794</v>
      </c>
      <c r="AS41">
        <v>46.849666227999997</v>
      </c>
      <c r="AT41">
        <v>3662297</v>
      </c>
      <c r="AU41">
        <v>47.403861100999997</v>
      </c>
      <c r="AV41">
        <v>7294091</v>
      </c>
      <c r="AW41">
        <v>15.515897567</v>
      </c>
      <c r="AX41">
        <v>15.671685355999999</v>
      </c>
      <c r="AY41">
        <v>13.300651031999999</v>
      </c>
      <c r="AZ41">
        <v>13.393206047</v>
      </c>
      <c r="BA41">
        <v>11.178644903</v>
      </c>
      <c r="BB41">
        <v>11.270077894</v>
      </c>
      <c r="BC41">
        <v>50.393181067</v>
      </c>
      <c r="BD41">
        <v>3911519</v>
      </c>
      <c r="BE41">
        <v>50.458087999</v>
      </c>
      <c r="BF41">
        <v>3888213</v>
      </c>
      <c r="BG41">
        <v>50.328066382999999</v>
      </c>
      <c r="BH41">
        <v>7799731</v>
      </c>
      <c r="BI41">
        <v>9.1898559389999992</v>
      </c>
      <c r="BJ41">
        <v>9.2767498909999997</v>
      </c>
      <c r="BK41">
        <v>7.4297175290000004</v>
      </c>
      <c r="BL41">
        <v>7.4713136880000004</v>
      </c>
      <c r="BM41">
        <v>5.8941920049999998</v>
      </c>
      <c r="BN41">
        <v>5.936182284</v>
      </c>
      <c r="BO41">
        <v>4.6405161809999997</v>
      </c>
      <c r="BP41">
        <v>4.6888944889999999</v>
      </c>
      <c r="BQ41">
        <v>3.6312287759999999</v>
      </c>
      <c r="BR41">
        <v>3.6612495680000001</v>
      </c>
      <c r="BS41">
        <v>2.8236698539999998</v>
      </c>
      <c r="BT41">
        <v>2.7934602370000001</v>
      </c>
      <c r="BU41">
        <v>2.2402336219999999</v>
      </c>
      <c r="BV41">
        <v>2.144420658</v>
      </c>
      <c r="BW41">
        <v>1.872444854</v>
      </c>
      <c r="BX41">
        <v>1.7218841519999999</v>
      </c>
      <c r="BY41">
        <v>1.5575843359999999</v>
      </c>
      <c r="BZ41">
        <v>1.3638335210000001</v>
      </c>
      <c r="CA41">
        <v>2.4805189439999999</v>
      </c>
      <c r="CB41">
        <v>208703</v>
      </c>
      <c r="CC41">
        <v>2.6922457729999998</v>
      </c>
      <c r="CD41">
        <v>175225</v>
      </c>
      <c r="CE41">
        <v>2.2680725160000001</v>
      </c>
      <c r="CF41">
        <v>383929</v>
      </c>
      <c r="CG41">
        <v>1.153275979</v>
      </c>
      <c r="CH41">
        <v>0.98667788099999998</v>
      </c>
      <c r="CI41">
        <v>0.71679529600000003</v>
      </c>
      <c r="CJ41">
        <v>0.629714526</v>
      </c>
      <c r="CK41">
        <v>0.46133877099999998</v>
      </c>
      <c r="CL41">
        <v>0.38633277399999999</v>
      </c>
      <c r="CM41">
        <v>0.360835727</v>
      </c>
      <c r="CN41">
        <v>0.26534733399999999</v>
      </c>
      <c r="CO41">
        <v>12.29173364</v>
      </c>
      <c r="CP41">
        <v>3.0235796989999999</v>
      </c>
      <c r="CQ41">
        <v>1322679</v>
      </c>
      <c r="CR41">
        <v>37.060057186999998</v>
      </c>
      <c r="CS41">
        <v>1322679</v>
      </c>
      <c r="CT41">
        <v>8.5456795369999998</v>
      </c>
      <c r="CU41">
        <v>0</v>
      </c>
      <c r="CV41">
        <v>88.2</v>
      </c>
      <c r="CW41">
        <v>7752016</v>
      </c>
      <c r="CX41">
        <v>50.084899417000003</v>
      </c>
      <c r="CY41">
        <v>7725735</v>
      </c>
      <c r="CZ41">
        <v>49.915100582999997</v>
      </c>
      <c r="DA41">
        <v>15477751</v>
      </c>
      <c r="DB41">
        <v>1.3</v>
      </c>
      <c r="DC41">
        <v>451210</v>
      </c>
      <c r="DD41">
        <v>10898</v>
      </c>
      <c r="DE41">
        <v>11908736</v>
      </c>
      <c r="DF41">
        <v>0</v>
      </c>
      <c r="DG41">
        <v>3569015</v>
      </c>
      <c r="DH41">
        <v>57.1</v>
      </c>
      <c r="DI41" t="s">
        <v>435</v>
      </c>
      <c r="DJ41" t="s">
        <v>2374</v>
      </c>
      <c r="DK41">
        <v>3400</v>
      </c>
      <c r="DL41">
        <v>120000</v>
      </c>
      <c r="DM41">
        <v>5200</v>
      </c>
      <c r="DN41">
        <v>110000</v>
      </c>
      <c r="DO41">
        <v>58</v>
      </c>
      <c r="DP41">
        <v>67</v>
      </c>
      <c r="DQ41">
        <v>14000</v>
      </c>
      <c r="DR41">
        <v>1500</v>
      </c>
      <c r="DS41">
        <v>56000</v>
      </c>
      <c r="DT41">
        <v>11.2</v>
      </c>
      <c r="DU41">
        <v>15.4</v>
      </c>
      <c r="DV41">
        <v>10.9</v>
      </c>
      <c r="DW41">
        <v>17.399999999999999</v>
      </c>
      <c r="EC41">
        <v>0.54</v>
      </c>
      <c r="ED41">
        <v>0.71</v>
      </c>
      <c r="EE41">
        <v>0.37</v>
      </c>
      <c r="EF41">
        <v>0.5</v>
      </c>
      <c r="EG41">
        <v>0.59</v>
      </c>
      <c r="EH41">
        <v>0.41</v>
      </c>
      <c r="EI41">
        <v>0.14000000000000001</v>
      </c>
      <c r="EJ41">
        <v>0.34</v>
      </c>
      <c r="EO41">
        <v>0.6</v>
      </c>
      <c r="EP41">
        <v>0.4</v>
      </c>
      <c r="EQ41">
        <v>1.2</v>
      </c>
      <c r="ET41">
        <v>60.5</v>
      </c>
      <c r="EU41">
        <v>1700</v>
      </c>
      <c r="EV41" t="s">
        <v>435</v>
      </c>
      <c r="EW41" t="s">
        <v>2374</v>
      </c>
      <c r="EZ41" t="s">
        <v>435</v>
      </c>
      <c r="FA41" t="s">
        <v>2196</v>
      </c>
      <c r="FB41" t="s">
        <v>2216</v>
      </c>
      <c r="FC41" t="s">
        <v>2216</v>
      </c>
      <c r="FD41" t="s">
        <v>2226</v>
      </c>
      <c r="FE41" t="s">
        <v>2214</v>
      </c>
      <c r="FF41" t="s">
        <v>2048</v>
      </c>
      <c r="FG41" t="s">
        <v>2048</v>
      </c>
      <c r="FH41" t="s">
        <v>2048</v>
      </c>
      <c r="FI41">
        <v>20</v>
      </c>
      <c r="FJ41">
        <v>38</v>
      </c>
      <c r="FM41">
        <v>31919</v>
      </c>
      <c r="FN41">
        <v>32832</v>
      </c>
      <c r="FO41">
        <v>36526</v>
      </c>
      <c r="FP41">
        <v>38873</v>
      </c>
      <c r="FQ41">
        <v>47148</v>
      </c>
      <c r="FR41">
        <v>57316</v>
      </c>
      <c r="FS41">
        <v>44207</v>
      </c>
      <c r="FT41">
        <v>51868</v>
      </c>
      <c r="FU41">
        <v>61352</v>
      </c>
      <c r="FV41">
        <v>69379</v>
      </c>
      <c r="GF41">
        <v>52</v>
      </c>
      <c r="GG41">
        <v>97</v>
      </c>
      <c r="GI41">
        <v>55</v>
      </c>
      <c r="GJ41">
        <v>69</v>
      </c>
      <c r="GL41">
        <v>58</v>
      </c>
      <c r="GM41">
        <v>75</v>
      </c>
      <c r="GO41">
        <v>62</v>
      </c>
      <c r="GP41">
        <v>84</v>
      </c>
      <c r="GR41">
        <v>65</v>
      </c>
      <c r="GS41">
        <v>89</v>
      </c>
      <c r="GV41">
        <v>16349143</v>
      </c>
      <c r="GW41">
        <v>17632654</v>
      </c>
      <c r="HT41">
        <v>4200</v>
      </c>
      <c r="HU41">
        <v>4400</v>
      </c>
      <c r="HV41">
        <v>4400</v>
      </c>
      <c r="HW41">
        <v>4200</v>
      </c>
      <c r="HX41">
        <v>3900</v>
      </c>
      <c r="HY41">
        <v>3800</v>
      </c>
      <c r="HZ41">
        <v>3900</v>
      </c>
      <c r="IA41">
        <v>4000</v>
      </c>
      <c r="IB41">
        <v>3700</v>
      </c>
      <c r="IC41">
        <v>3300</v>
      </c>
      <c r="ID41">
        <v>3800</v>
      </c>
      <c r="IE41">
        <v>3500</v>
      </c>
      <c r="IF41">
        <v>3400</v>
      </c>
      <c r="IG41">
        <v>3400</v>
      </c>
      <c r="IH41">
        <v>3400</v>
      </c>
      <c r="II41">
        <v>3400</v>
      </c>
      <c r="IJ41">
        <v>3200</v>
      </c>
      <c r="IK41">
        <v>3000</v>
      </c>
      <c r="IL41">
        <v>3100</v>
      </c>
      <c r="IM41">
        <v>3200</v>
      </c>
      <c r="IN41">
        <v>-15</v>
      </c>
    </row>
    <row r="42" spans="1:262">
      <c r="A42" t="s">
        <v>434</v>
      </c>
      <c r="B42" t="s">
        <v>2383</v>
      </c>
      <c r="C42" t="s">
        <v>2214</v>
      </c>
      <c r="D42" t="s">
        <v>2384</v>
      </c>
      <c r="Q42" t="s">
        <v>434</v>
      </c>
      <c r="R42" t="s">
        <v>2383</v>
      </c>
      <c r="S42">
        <v>0</v>
      </c>
      <c r="T42">
        <v>0</v>
      </c>
      <c r="U42">
        <v>0</v>
      </c>
      <c r="V42">
        <v>0</v>
      </c>
      <c r="W42">
        <v>0</v>
      </c>
      <c r="X42">
        <v>0</v>
      </c>
      <c r="Y42">
        <v>0</v>
      </c>
      <c r="Z42">
        <v>0</v>
      </c>
      <c r="AA42">
        <v>0</v>
      </c>
      <c r="AB42">
        <v>12.3</v>
      </c>
      <c r="AC42">
        <v>0.01</v>
      </c>
      <c r="AD42">
        <v>36.581001282000003</v>
      </c>
      <c r="AE42">
        <v>33.035900116000001</v>
      </c>
      <c r="AF42">
        <v>37.618999481000003</v>
      </c>
      <c r="AG42">
        <v>49.943000793000003</v>
      </c>
      <c r="AH42">
        <v>57.012798308999997</v>
      </c>
      <c r="AI42">
        <v>50.341999053999999</v>
      </c>
      <c r="AJ42">
        <v>43.280998230000002</v>
      </c>
      <c r="AK42">
        <v>44.467201232999997</v>
      </c>
      <c r="AL42">
        <v>44.029998779000003</v>
      </c>
      <c r="AM42">
        <v>0</v>
      </c>
      <c r="AN42">
        <v>0</v>
      </c>
      <c r="AO42">
        <v>14.456662981999999</v>
      </c>
      <c r="AP42">
        <v>14.749400954</v>
      </c>
      <c r="AQ42">
        <v>39.538423831000003</v>
      </c>
      <c r="AR42">
        <v>161581</v>
      </c>
      <c r="AS42">
        <v>39.172291072999997</v>
      </c>
      <c r="AT42">
        <v>167505</v>
      </c>
      <c r="AU42">
        <v>39.897912032000001</v>
      </c>
      <c r="AV42">
        <v>329087</v>
      </c>
      <c r="AW42">
        <v>13.118684665</v>
      </c>
      <c r="AX42">
        <v>13.360280491999999</v>
      </c>
      <c r="AY42">
        <v>11.596943425999999</v>
      </c>
      <c r="AZ42">
        <v>11.788230585999999</v>
      </c>
      <c r="BA42">
        <v>10.256783228</v>
      </c>
      <c r="BB42">
        <v>10.4086377</v>
      </c>
      <c r="BC42">
        <v>57.454566862</v>
      </c>
      <c r="BD42">
        <v>237278</v>
      </c>
      <c r="BE42">
        <v>57.523612808000003</v>
      </c>
      <c r="BF42">
        <v>240927</v>
      </c>
      <c r="BG42">
        <v>57.386252661999997</v>
      </c>
      <c r="BH42">
        <v>478207</v>
      </c>
      <c r="BI42">
        <v>9.1653575380000003</v>
      </c>
      <c r="BJ42">
        <v>9.2858129639999998</v>
      </c>
      <c r="BK42">
        <v>8.2511491239999994</v>
      </c>
      <c r="BL42">
        <v>8.3290062260000006</v>
      </c>
      <c r="BM42">
        <v>7.2649386160000002</v>
      </c>
      <c r="BN42">
        <v>7.3007426740000003</v>
      </c>
      <c r="BO42">
        <v>5.9858711040000001</v>
      </c>
      <c r="BP42">
        <v>5.9797443750000001</v>
      </c>
      <c r="BQ42">
        <v>4.7734721980000003</v>
      </c>
      <c r="BR42">
        <v>4.7311556469999996</v>
      </c>
      <c r="BS42">
        <v>3.9121138069999999</v>
      </c>
      <c r="BT42">
        <v>3.845329344</v>
      </c>
      <c r="BU42">
        <v>3.2403366889999998</v>
      </c>
      <c r="BV42">
        <v>3.1450525680000001</v>
      </c>
      <c r="BW42">
        <v>2.6422586840000002</v>
      </c>
      <c r="BX42">
        <v>2.5036085689999998</v>
      </c>
      <c r="BY42">
        <v>2.0313318210000002</v>
      </c>
      <c r="BZ42">
        <v>1.857162593</v>
      </c>
      <c r="CA42">
        <v>3.007009306</v>
      </c>
      <c r="CB42">
        <v>13629</v>
      </c>
      <c r="CC42">
        <v>3.304096119</v>
      </c>
      <c r="CD42">
        <v>11402</v>
      </c>
      <c r="CE42">
        <v>2.7158353059999998</v>
      </c>
      <c r="CF42">
        <v>25028</v>
      </c>
      <c r="CG42">
        <v>1.372403561</v>
      </c>
      <c r="CH42">
        <v>1.213574889</v>
      </c>
      <c r="CI42">
        <v>0.87105564300000005</v>
      </c>
      <c r="CJ42">
        <v>0.73314690999999998</v>
      </c>
      <c r="CK42">
        <v>0.59516882900000001</v>
      </c>
      <c r="CL42">
        <v>0.45660904099999999</v>
      </c>
      <c r="CM42">
        <v>0.465468086</v>
      </c>
      <c r="CN42">
        <v>0.31250446599999998</v>
      </c>
      <c r="CO42">
        <v>447.24447753999999</v>
      </c>
      <c r="CP42">
        <v>2.239170611</v>
      </c>
      <c r="CQ42">
        <v>0</v>
      </c>
      <c r="CR42">
        <v>0</v>
      </c>
      <c r="CS42">
        <v>0</v>
      </c>
      <c r="CT42">
        <v>0</v>
      </c>
      <c r="CU42">
        <v>0</v>
      </c>
      <c r="CV42">
        <v>69.599999999999994</v>
      </c>
      <c r="CW42">
        <v>412488</v>
      </c>
      <c r="CX42">
        <v>49.558704444</v>
      </c>
      <c r="CY42">
        <v>419834</v>
      </c>
      <c r="CZ42">
        <v>50.441295556</v>
      </c>
      <c r="DA42">
        <v>832322</v>
      </c>
      <c r="DB42">
        <v>0.1</v>
      </c>
      <c r="DC42">
        <v>0</v>
      </c>
      <c r="DD42">
        <v>622</v>
      </c>
      <c r="DE42">
        <v>591240</v>
      </c>
      <c r="DF42">
        <v>0</v>
      </c>
      <c r="DG42">
        <v>241082</v>
      </c>
      <c r="DH42">
        <v>44.3</v>
      </c>
      <c r="DI42" t="s">
        <v>434</v>
      </c>
      <c r="DJ42" t="s">
        <v>2383</v>
      </c>
      <c r="DK42">
        <v>100</v>
      </c>
      <c r="DL42">
        <v>200</v>
      </c>
      <c r="DM42">
        <v>100</v>
      </c>
      <c r="DN42">
        <v>200</v>
      </c>
      <c r="DO42">
        <v>82</v>
      </c>
      <c r="DS42">
        <v>100</v>
      </c>
      <c r="EC42">
        <v>0.02</v>
      </c>
      <c r="ED42">
        <v>0.01</v>
      </c>
      <c r="EE42">
        <v>0.02</v>
      </c>
      <c r="EF42">
        <v>0.01</v>
      </c>
      <c r="EG42">
        <v>0.01</v>
      </c>
      <c r="EH42">
        <v>0.02</v>
      </c>
      <c r="EI42">
        <v>0.01</v>
      </c>
      <c r="EJ42">
        <v>0.01</v>
      </c>
      <c r="EO42">
        <v>0.1</v>
      </c>
      <c r="EP42">
        <v>0.1</v>
      </c>
      <c r="EQ42">
        <v>0.1</v>
      </c>
      <c r="ET42">
        <v>43.1</v>
      </c>
      <c r="EU42">
        <v>100</v>
      </c>
      <c r="EV42" t="s">
        <v>434</v>
      </c>
      <c r="EW42" t="s">
        <v>2383</v>
      </c>
      <c r="EX42">
        <v>1015</v>
      </c>
      <c r="EY42" t="s">
        <v>2385</v>
      </c>
      <c r="EZ42" t="s">
        <v>434</v>
      </c>
      <c r="FA42" t="s">
        <v>2196</v>
      </c>
      <c r="FB42" t="s">
        <v>2216</v>
      </c>
      <c r="FC42" t="s">
        <v>2216</v>
      </c>
      <c r="FD42" t="s">
        <v>2336</v>
      </c>
      <c r="FE42" t="s">
        <v>2214</v>
      </c>
      <c r="FF42" t="s">
        <v>2048</v>
      </c>
      <c r="FG42" t="s">
        <v>2048</v>
      </c>
      <c r="FH42" t="s">
        <v>2048</v>
      </c>
      <c r="FI42">
        <v>0.3</v>
      </c>
      <c r="FJ42">
        <v>26</v>
      </c>
      <c r="FK42">
        <v>100</v>
      </c>
      <c r="FM42">
        <v>17</v>
      </c>
      <c r="FN42">
        <v>19</v>
      </c>
      <c r="FO42">
        <v>24</v>
      </c>
      <c r="FP42">
        <v>27</v>
      </c>
      <c r="FQ42">
        <v>30</v>
      </c>
      <c r="FR42">
        <v>40</v>
      </c>
      <c r="FS42">
        <v>44</v>
      </c>
      <c r="FT42">
        <v>50</v>
      </c>
      <c r="FU42">
        <v>60</v>
      </c>
      <c r="FV42">
        <v>77</v>
      </c>
      <c r="FY42">
        <v>6</v>
      </c>
      <c r="FZ42">
        <v>40</v>
      </c>
      <c r="GA42">
        <v>33.299999999999997</v>
      </c>
      <c r="GC42">
        <v>1.8</v>
      </c>
      <c r="GE42">
        <v>100</v>
      </c>
      <c r="GF42">
        <v>34</v>
      </c>
      <c r="GG42">
        <v>100</v>
      </c>
      <c r="GI42">
        <v>45</v>
      </c>
      <c r="GJ42">
        <v>80</v>
      </c>
      <c r="GL42">
        <v>60</v>
      </c>
      <c r="GM42">
        <v>67</v>
      </c>
      <c r="GO42">
        <v>71</v>
      </c>
      <c r="GP42">
        <v>67</v>
      </c>
      <c r="GQ42">
        <v>95</v>
      </c>
      <c r="GR42">
        <v>82</v>
      </c>
      <c r="GS42">
        <v>73</v>
      </c>
      <c r="GT42">
        <v>86</v>
      </c>
      <c r="GV42">
        <v>1532306</v>
      </c>
      <c r="GW42">
        <v>696389</v>
      </c>
      <c r="GX42">
        <v>1052149</v>
      </c>
      <c r="GZ42">
        <v>836125</v>
      </c>
      <c r="HA42">
        <v>2325188</v>
      </c>
      <c r="HB42">
        <v>1243077</v>
      </c>
      <c r="HC42">
        <v>1625227</v>
      </c>
      <c r="HD42">
        <v>1.6E-2</v>
      </c>
      <c r="HE42">
        <v>84400</v>
      </c>
      <c r="HT42">
        <v>100</v>
      </c>
      <c r="HU42">
        <v>100</v>
      </c>
      <c r="HV42">
        <v>100</v>
      </c>
      <c r="HW42">
        <v>100</v>
      </c>
      <c r="HX42">
        <v>100</v>
      </c>
      <c r="HY42">
        <v>100</v>
      </c>
      <c r="HZ42">
        <v>100</v>
      </c>
      <c r="IA42">
        <v>100</v>
      </c>
      <c r="IB42">
        <v>100</v>
      </c>
      <c r="IC42">
        <v>100</v>
      </c>
      <c r="ID42">
        <v>100</v>
      </c>
      <c r="IE42">
        <v>100</v>
      </c>
      <c r="IF42">
        <v>100</v>
      </c>
      <c r="IG42">
        <v>100</v>
      </c>
      <c r="IH42">
        <v>100</v>
      </c>
      <c r="II42">
        <v>100</v>
      </c>
      <c r="IJ42">
        <v>100</v>
      </c>
      <c r="IK42">
        <v>100</v>
      </c>
      <c r="IL42">
        <v>100</v>
      </c>
      <c r="IM42">
        <v>100</v>
      </c>
      <c r="IN42">
        <v>-40</v>
      </c>
      <c r="IO42">
        <v>100</v>
      </c>
      <c r="IP42">
        <v>590</v>
      </c>
      <c r="IQ42">
        <v>0</v>
      </c>
      <c r="IU42">
        <v>2304</v>
      </c>
    </row>
    <row r="43" spans="1:262">
      <c r="A43" t="s">
        <v>433</v>
      </c>
      <c r="B43" t="s">
        <v>2386</v>
      </c>
      <c r="C43" t="s">
        <v>2214</v>
      </c>
      <c r="D43" t="s">
        <v>2387</v>
      </c>
      <c r="E43" t="s">
        <v>2386</v>
      </c>
      <c r="F43" t="s">
        <v>435</v>
      </c>
      <c r="G43" t="s">
        <v>2388</v>
      </c>
      <c r="H43" t="s">
        <v>2389</v>
      </c>
      <c r="I43" t="s">
        <v>2390</v>
      </c>
      <c r="J43" t="s">
        <v>2391</v>
      </c>
      <c r="K43" t="s">
        <v>2392</v>
      </c>
      <c r="L43" t="s">
        <v>2393</v>
      </c>
      <c r="M43" t="s">
        <v>2394</v>
      </c>
      <c r="N43" t="s">
        <v>435</v>
      </c>
      <c r="O43" t="s">
        <v>2395</v>
      </c>
      <c r="P43" t="s">
        <v>2396</v>
      </c>
      <c r="Q43" t="s">
        <v>433</v>
      </c>
      <c r="R43" t="s">
        <v>2386</v>
      </c>
      <c r="S43">
        <v>25.825675963999998</v>
      </c>
      <c r="T43">
        <v>24.218822479</v>
      </c>
      <c r="U43">
        <v>27.389097214</v>
      </c>
      <c r="V43">
        <v>27.218187331999999</v>
      </c>
      <c r="W43">
        <v>17.390275955</v>
      </c>
      <c r="X43">
        <v>31.421148299999999</v>
      </c>
      <c r="Y43">
        <v>24.477663039999999</v>
      </c>
      <c r="Z43">
        <v>12.3</v>
      </c>
      <c r="AA43">
        <v>24.3</v>
      </c>
      <c r="AB43">
        <v>6</v>
      </c>
      <c r="AC43">
        <v>0.3</v>
      </c>
      <c r="AD43">
        <v>60.722000121999997</v>
      </c>
      <c r="AE43">
        <v>0</v>
      </c>
      <c r="AF43">
        <v>61.587001801</v>
      </c>
      <c r="AG43">
        <v>66.261001586999996</v>
      </c>
      <c r="AH43">
        <v>0</v>
      </c>
      <c r="AI43">
        <v>66.333999633999994</v>
      </c>
      <c r="AJ43">
        <v>63.462001801</v>
      </c>
      <c r="AK43">
        <v>0</v>
      </c>
      <c r="AL43">
        <v>63.946998596</v>
      </c>
      <c r="AM43">
        <v>0</v>
      </c>
      <c r="AN43">
        <v>0</v>
      </c>
      <c r="AO43">
        <v>17.848644858</v>
      </c>
      <c r="AP43">
        <v>18.277659819</v>
      </c>
      <c r="AQ43">
        <v>46.165642085999998</v>
      </c>
      <c r="AR43">
        <v>19239104</v>
      </c>
      <c r="AS43">
        <v>45.68098792</v>
      </c>
      <c r="AT43">
        <v>19571472</v>
      </c>
      <c r="AU43">
        <v>46.652198501000001</v>
      </c>
      <c r="AV43">
        <v>38810574</v>
      </c>
      <c r="AW43">
        <v>15.195619303000001</v>
      </c>
      <c r="AX43">
        <v>15.514457934999999</v>
      </c>
      <c r="AY43">
        <v>12.636723759000001</v>
      </c>
      <c r="AZ43">
        <v>12.860080747</v>
      </c>
      <c r="BA43">
        <v>10.358845857</v>
      </c>
      <c r="BB43">
        <v>10.486654053000001</v>
      </c>
      <c r="BC43">
        <v>50.816517292</v>
      </c>
      <c r="BD43">
        <v>21484545</v>
      </c>
      <c r="BE43">
        <v>51.012525650000001</v>
      </c>
      <c r="BF43">
        <v>21235929</v>
      </c>
      <c r="BG43">
        <v>50.619737497000003</v>
      </c>
      <c r="BH43">
        <v>42720476</v>
      </c>
      <c r="BI43">
        <v>8.5540683770000001</v>
      </c>
      <c r="BJ43">
        <v>8.6073506850000001</v>
      </c>
      <c r="BK43">
        <v>7.1585061879999996</v>
      </c>
      <c r="BL43">
        <v>7.1713171339999997</v>
      </c>
      <c r="BM43">
        <v>5.9525906610000003</v>
      </c>
      <c r="BN43">
        <v>5.9256493299999997</v>
      </c>
      <c r="BO43">
        <v>4.9329430509999996</v>
      </c>
      <c r="BP43">
        <v>4.8827257419999999</v>
      </c>
      <c r="BQ43">
        <v>4.0662745180000002</v>
      </c>
      <c r="BR43">
        <v>3.9984434549999999</v>
      </c>
      <c r="BS43">
        <v>3.3530314460000001</v>
      </c>
      <c r="BT43">
        <v>3.2702995989999999</v>
      </c>
      <c r="BU43">
        <v>2.7389402039999999</v>
      </c>
      <c r="BV43">
        <v>2.6358297450000001</v>
      </c>
      <c r="BW43">
        <v>2.1911464650000001</v>
      </c>
      <c r="BX43">
        <v>2.0689015689999999</v>
      </c>
      <c r="BY43">
        <v>1.706178881</v>
      </c>
      <c r="BZ43">
        <v>1.572566184</v>
      </c>
      <c r="CA43">
        <v>3.017840622</v>
      </c>
      <c r="CB43">
        <v>1392567</v>
      </c>
      <c r="CC43">
        <v>3.3064864300000001</v>
      </c>
      <c r="CD43">
        <v>1144474</v>
      </c>
      <c r="CE43">
        <v>2.728064002</v>
      </c>
      <c r="CF43">
        <v>2537041</v>
      </c>
      <c r="CG43">
        <v>1.3064136319999999</v>
      </c>
      <c r="CH43">
        <v>1.156751635</v>
      </c>
      <c r="CI43">
        <v>0.95815585700000006</v>
      </c>
      <c r="CJ43">
        <v>0.79758056099999997</v>
      </c>
      <c r="CK43">
        <v>0.59152036399999997</v>
      </c>
      <c r="CL43">
        <v>0.46260387600000002</v>
      </c>
      <c r="CM43">
        <v>0.45039657799999999</v>
      </c>
      <c r="CN43">
        <v>0.31112792900000003</v>
      </c>
      <c r="CO43">
        <v>37.082592355999999</v>
      </c>
      <c r="CP43">
        <v>3.2266989000000001</v>
      </c>
      <c r="CQ43">
        <v>13171256</v>
      </c>
      <c r="CR43">
        <v>35.239241331000002</v>
      </c>
      <c r="CS43">
        <v>20259574</v>
      </c>
      <c r="CT43">
        <v>24.099005649999999</v>
      </c>
      <c r="CU43">
        <v>0</v>
      </c>
      <c r="CV43">
        <v>74.8</v>
      </c>
      <c r="CW43">
        <v>42116216</v>
      </c>
      <c r="CX43">
        <v>50.097743385999998</v>
      </c>
      <c r="CY43">
        <v>41951875</v>
      </c>
      <c r="CZ43">
        <v>49.902256614000002</v>
      </c>
      <c r="DA43">
        <v>84068091</v>
      </c>
      <c r="DB43">
        <v>0.8</v>
      </c>
      <c r="DC43">
        <v>529061</v>
      </c>
      <c r="DD43">
        <v>720307</v>
      </c>
      <c r="DE43">
        <v>46691418</v>
      </c>
      <c r="DF43">
        <v>0</v>
      </c>
      <c r="DG43">
        <v>37376673</v>
      </c>
      <c r="DH43">
        <v>72.3</v>
      </c>
      <c r="DI43" t="s">
        <v>433</v>
      </c>
      <c r="DJ43" t="s">
        <v>2386</v>
      </c>
      <c r="DK43">
        <v>14000</v>
      </c>
      <c r="DL43">
        <v>520000</v>
      </c>
      <c r="DM43">
        <v>23000</v>
      </c>
      <c r="DN43">
        <v>460000</v>
      </c>
      <c r="DO43">
        <v>53</v>
      </c>
      <c r="DP43">
        <v>45</v>
      </c>
      <c r="DQ43">
        <v>68000</v>
      </c>
      <c r="DR43">
        <v>7700</v>
      </c>
      <c r="DS43">
        <v>440000</v>
      </c>
      <c r="EC43">
        <v>0.34</v>
      </c>
      <c r="ED43">
        <v>0.55000000000000004</v>
      </c>
      <c r="EE43">
        <v>0.14000000000000001</v>
      </c>
      <c r="EF43">
        <v>0.31</v>
      </c>
      <c r="EG43">
        <v>0.48</v>
      </c>
      <c r="EH43">
        <v>0.15</v>
      </c>
      <c r="EI43">
        <v>0.09</v>
      </c>
      <c r="EJ43">
        <v>0.22</v>
      </c>
      <c r="EO43">
        <v>0.5</v>
      </c>
      <c r="EP43">
        <v>0.2</v>
      </c>
      <c r="EQ43">
        <v>0.8</v>
      </c>
      <c r="ET43">
        <v>72.8</v>
      </c>
      <c r="EU43">
        <v>6700</v>
      </c>
      <c r="EV43" t="s">
        <v>433</v>
      </c>
      <c r="EW43" t="s">
        <v>2386</v>
      </c>
      <c r="EX43">
        <v>350300</v>
      </c>
      <c r="EY43" t="s">
        <v>2397</v>
      </c>
      <c r="EZ43" t="s">
        <v>433</v>
      </c>
      <c r="FA43" t="s">
        <v>2196</v>
      </c>
      <c r="FB43" t="s">
        <v>2216</v>
      </c>
      <c r="FC43" t="s">
        <v>2216</v>
      </c>
      <c r="FD43" t="s">
        <v>2226</v>
      </c>
      <c r="FE43" t="s">
        <v>2214</v>
      </c>
      <c r="FF43" t="s">
        <v>2048</v>
      </c>
      <c r="FG43" t="s">
        <v>2048</v>
      </c>
      <c r="FH43" t="s">
        <v>2048</v>
      </c>
      <c r="FI43">
        <v>7.5</v>
      </c>
      <c r="FJ43">
        <v>73.900000000000006</v>
      </c>
      <c r="FM43">
        <v>43790</v>
      </c>
      <c r="FN43">
        <v>53393</v>
      </c>
      <c r="FO43">
        <v>66305</v>
      </c>
      <c r="FP43">
        <v>79560</v>
      </c>
      <c r="FQ43">
        <v>101324</v>
      </c>
      <c r="FR43">
        <v>121762</v>
      </c>
      <c r="FS43">
        <v>157072</v>
      </c>
      <c r="FT43">
        <v>213995</v>
      </c>
      <c r="FU43">
        <v>256486</v>
      </c>
      <c r="FV43">
        <v>277592</v>
      </c>
      <c r="GB43">
        <v>155800</v>
      </c>
      <c r="GC43">
        <v>3.9</v>
      </c>
      <c r="GF43">
        <v>24</v>
      </c>
      <c r="GG43">
        <v>97</v>
      </c>
      <c r="GI43">
        <v>32</v>
      </c>
      <c r="GJ43">
        <v>96</v>
      </c>
      <c r="GL43">
        <v>42</v>
      </c>
      <c r="GM43">
        <v>100</v>
      </c>
      <c r="GO43">
        <v>49</v>
      </c>
      <c r="GP43">
        <v>100</v>
      </c>
      <c r="GR43">
        <v>54</v>
      </c>
      <c r="GS43">
        <v>98</v>
      </c>
      <c r="GU43">
        <v>0</v>
      </c>
      <c r="GV43">
        <v>229278486</v>
      </c>
      <c r="GW43">
        <v>222443091</v>
      </c>
      <c r="GX43">
        <v>222422695</v>
      </c>
      <c r="GY43">
        <v>82833996</v>
      </c>
      <c r="GZ43">
        <v>149439208</v>
      </c>
      <c r="HA43">
        <v>174572249</v>
      </c>
      <c r="HD43">
        <v>2.2999999999999998</v>
      </c>
      <c r="HE43">
        <v>4864467</v>
      </c>
      <c r="HF43">
        <v>155800</v>
      </c>
      <c r="HH43">
        <v>1</v>
      </c>
      <c r="HI43">
        <v>50.6</v>
      </c>
      <c r="HT43">
        <v>8200</v>
      </c>
      <c r="HU43">
        <v>8900</v>
      </c>
      <c r="HV43">
        <v>8900</v>
      </c>
      <c r="HW43">
        <v>11000</v>
      </c>
      <c r="HX43">
        <v>12000</v>
      </c>
      <c r="HY43">
        <v>13000</v>
      </c>
      <c r="HZ43">
        <v>14000</v>
      </c>
      <c r="IA43">
        <v>16000</v>
      </c>
      <c r="IB43">
        <v>20000</v>
      </c>
      <c r="IC43">
        <v>21000</v>
      </c>
      <c r="ID43">
        <v>37000</v>
      </c>
      <c r="IE43">
        <v>36000</v>
      </c>
      <c r="IF43">
        <v>35000</v>
      </c>
      <c r="IG43">
        <v>32000</v>
      </c>
      <c r="IH43">
        <v>30000</v>
      </c>
      <c r="II43">
        <v>28000</v>
      </c>
      <c r="IJ43">
        <v>24000</v>
      </c>
      <c r="IK43">
        <v>21000</v>
      </c>
      <c r="IL43">
        <v>17000</v>
      </c>
      <c r="IM43">
        <v>15000</v>
      </c>
      <c r="IN43">
        <v>-61</v>
      </c>
      <c r="IP43">
        <v>194900</v>
      </c>
      <c r="IQ43">
        <v>7.1</v>
      </c>
      <c r="IS43">
        <v>0.8</v>
      </c>
      <c r="IU43">
        <v>4003</v>
      </c>
    </row>
    <row r="44" spans="1:262">
      <c r="A44" t="s">
        <v>432</v>
      </c>
      <c r="B44" t="s">
        <v>2398</v>
      </c>
      <c r="C44" t="s">
        <v>2214</v>
      </c>
      <c r="D44" t="s">
        <v>2399</v>
      </c>
      <c r="E44" t="s">
        <v>2398</v>
      </c>
      <c r="F44" t="s">
        <v>2400</v>
      </c>
      <c r="G44" t="s">
        <v>2401</v>
      </c>
      <c r="H44" t="s">
        <v>2364</v>
      </c>
      <c r="I44" t="s">
        <v>2365</v>
      </c>
      <c r="J44" t="s">
        <v>2402</v>
      </c>
      <c r="K44" t="s">
        <v>2403</v>
      </c>
      <c r="L44" t="s">
        <v>2404</v>
      </c>
      <c r="M44" t="s">
        <v>2405</v>
      </c>
      <c r="N44" t="s">
        <v>2406</v>
      </c>
      <c r="O44" t="s">
        <v>2407</v>
      </c>
      <c r="P44" t="s">
        <v>2408</v>
      </c>
      <c r="Q44" t="s">
        <v>432</v>
      </c>
      <c r="R44" t="s">
        <v>2398</v>
      </c>
      <c r="S44">
        <v>26.092750549000002</v>
      </c>
      <c r="T44">
        <v>20.993562698000002</v>
      </c>
      <c r="U44">
        <v>31.215147018</v>
      </c>
      <c r="V44">
        <v>26.694852828999998</v>
      </c>
      <c r="W44">
        <v>18.158176422</v>
      </c>
      <c r="X44">
        <v>31.353130341</v>
      </c>
      <c r="Y44">
        <v>25.540283203000001</v>
      </c>
      <c r="Z44">
        <v>0</v>
      </c>
      <c r="AA44">
        <v>0</v>
      </c>
      <c r="AB44">
        <v>6</v>
      </c>
      <c r="AC44">
        <v>1.6</v>
      </c>
      <c r="AD44">
        <v>67.531997681000007</v>
      </c>
      <c r="AE44">
        <v>0</v>
      </c>
      <c r="AF44">
        <v>68.538002014</v>
      </c>
      <c r="AG44">
        <v>71.396003723000007</v>
      </c>
      <c r="AH44">
        <v>0</v>
      </c>
      <c r="AI44">
        <v>72.249000549000002</v>
      </c>
      <c r="AJ44">
        <v>69.447998046999999</v>
      </c>
      <c r="AK44">
        <v>0</v>
      </c>
      <c r="AL44">
        <v>70.390998839999995</v>
      </c>
      <c r="AM44">
        <v>0</v>
      </c>
      <c r="AN44">
        <v>0</v>
      </c>
      <c r="AO44">
        <v>15.166158724000001</v>
      </c>
      <c r="AP44">
        <v>15.52868344</v>
      </c>
      <c r="AQ44">
        <v>41.763502459999998</v>
      </c>
      <c r="AR44">
        <v>1085531</v>
      </c>
      <c r="AS44">
        <v>41.343765400999999</v>
      </c>
      <c r="AT44">
        <v>1104698</v>
      </c>
      <c r="AU44">
        <v>42.184316815000003</v>
      </c>
      <c r="AV44">
        <v>2190230</v>
      </c>
      <c r="AW44">
        <v>14.028904388999999</v>
      </c>
      <c r="AX44">
        <v>14.310426270000001</v>
      </c>
      <c r="AY44">
        <v>12.148702288000001</v>
      </c>
      <c r="AZ44">
        <v>12.345207105</v>
      </c>
      <c r="BA44">
        <v>10.120192471999999</v>
      </c>
      <c r="BB44">
        <v>10.240646173</v>
      </c>
      <c r="BC44">
        <v>55.554778001000003</v>
      </c>
      <c r="BD44">
        <v>1459413</v>
      </c>
      <c r="BE44">
        <v>55.583515067999997</v>
      </c>
      <c r="BF44">
        <v>1454086</v>
      </c>
      <c r="BG44">
        <v>55.526147870000003</v>
      </c>
      <c r="BH44">
        <v>2913494</v>
      </c>
      <c r="BI44">
        <v>8.450569046</v>
      </c>
      <c r="BJ44">
        <v>8.5240197480000006</v>
      </c>
      <c r="BK44">
        <v>7.2294869559999997</v>
      </c>
      <c r="BL44">
        <v>7.2814760989999998</v>
      </c>
      <c r="BM44">
        <v>6.5841541550000002</v>
      </c>
      <c r="BN44">
        <v>6.6094356029999997</v>
      </c>
      <c r="BO44">
        <v>6.0828634130000001</v>
      </c>
      <c r="BP44">
        <v>6.0843359460000004</v>
      </c>
      <c r="BQ44">
        <v>5.3109320379999998</v>
      </c>
      <c r="BR44">
        <v>5.3257271340000001</v>
      </c>
      <c r="BS44">
        <v>4.2846228440000003</v>
      </c>
      <c r="BT44">
        <v>4.2915278749999999</v>
      </c>
      <c r="BU44">
        <v>3.3103394169999998</v>
      </c>
      <c r="BV44">
        <v>3.2603453340000002</v>
      </c>
      <c r="BW44">
        <v>2.4412881980000001</v>
      </c>
      <c r="BX44">
        <v>2.3198170419999999</v>
      </c>
      <c r="BY44">
        <v>1.7690665299999999</v>
      </c>
      <c r="BZ44">
        <v>1.5888169160000001</v>
      </c>
      <c r="CA44">
        <v>2.6817195389999999</v>
      </c>
      <c r="CB44">
        <v>80678</v>
      </c>
      <c r="CC44">
        <v>3.0727195310000002</v>
      </c>
      <c r="CD44">
        <v>59957</v>
      </c>
      <c r="CE44">
        <v>2.2895353150000002</v>
      </c>
      <c r="CF44">
        <v>140639</v>
      </c>
      <c r="CG44">
        <v>1.2844956359999999</v>
      </c>
      <c r="CH44">
        <v>1.0632208379999999</v>
      </c>
      <c r="CI44">
        <v>0.88257182499999998</v>
      </c>
      <c r="CJ44">
        <v>0.65546764599999996</v>
      </c>
      <c r="CK44">
        <v>0.53781542000000004</v>
      </c>
      <c r="CL44">
        <v>0.36322797899999998</v>
      </c>
      <c r="CM44">
        <v>0.36783664999999999</v>
      </c>
      <c r="CN44">
        <v>0.20761885199999999</v>
      </c>
      <c r="CO44">
        <v>15.356846266</v>
      </c>
      <c r="CP44">
        <v>2.5817013000000002</v>
      </c>
      <c r="CQ44">
        <v>2229693</v>
      </c>
      <c r="CR44">
        <v>63.536362336000003</v>
      </c>
      <c r="CS44">
        <v>3367302</v>
      </c>
      <c r="CT44">
        <v>64.208026790000005</v>
      </c>
      <c r="CU44">
        <v>0</v>
      </c>
      <c r="CV44">
        <v>46.9</v>
      </c>
      <c r="CW44">
        <v>2625622</v>
      </c>
      <c r="CX44">
        <v>50.065603772999999</v>
      </c>
      <c r="CY44">
        <v>2618741</v>
      </c>
      <c r="CZ44">
        <v>49.934396227000001</v>
      </c>
      <c r="DA44">
        <v>5244363</v>
      </c>
      <c r="DB44">
        <v>2.6</v>
      </c>
      <c r="DC44">
        <v>37494</v>
      </c>
      <c r="DD44">
        <v>13352</v>
      </c>
      <c r="DE44">
        <v>1735045</v>
      </c>
      <c r="DF44">
        <v>0</v>
      </c>
      <c r="DG44">
        <v>3509318</v>
      </c>
      <c r="DH44">
        <v>67.400000000000006</v>
      </c>
      <c r="DI44" t="s">
        <v>432</v>
      </c>
      <c r="DJ44" t="s">
        <v>2398</v>
      </c>
      <c r="DK44">
        <v>6100</v>
      </c>
      <c r="DL44">
        <v>100000</v>
      </c>
      <c r="DM44">
        <v>8000</v>
      </c>
      <c r="DN44">
        <v>96000</v>
      </c>
      <c r="DO44">
        <v>25</v>
      </c>
      <c r="DP44">
        <v>10</v>
      </c>
      <c r="DQ44">
        <v>8000</v>
      </c>
      <c r="DR44">
        <v>1500</v>
      </c>
      <c r="DS44">
        <v>67000</v>
      </c>
      <c r="DT44">
        <v>26.7</v>
      </c>
      <c r="DU44">
        <v>45.3</v>
      </c>
      <c r="EC44">
        <v>2.61</v>
      </c>
      <c r="ED44">
        <v>4.2699999999999996</v>
      </c>
      <c r="EE44">
        <v>0.98</v>
      </c>
      <c r="EF44">
        <v>2.5</v>
      </c>
      <c r="EG44">
        <v>3.47</v>
      </c>
      <c r="EH44">
        <v>1.55</v>
      </c>
      <c r="EI44">
        <v>0.8</v>
      </c>
      <c r="EJ44">
        <v>1.55</v>
      </c>
      <c r="EO44">
        <v>2.2000000000000002</v>
      </c>
      <c r="EP44">
        <v>0.6</v>
      </c>
      <c r="EQ44">
        <v>3.1</v>
      </c>
      <c r="ET44">
        <v>68.2</v>
      </c>
      <c r="EU44">
        <v>2500</v>
      </c>
      <c r="EV44" t="s">
        <v>432</v>
      </c>
      <c r="EW44" t="s">
        <v>2398</v>
      </c>
      <c r="EX44">
        <v>9700</v>
      </c>
      <c r="EY44" t="s">
        <v>2409</v>
      </c>
      <c r="EZ44" t="s">
        <v>432</v>
      </c>
      <c r="FA44" t="s">
        <v>2196</v>
      </c>
      <c r="FB44" t="s">
        <v>2216</v>
      </c>
      <c r="FC44" t="s">
        <v>2216</v>
      </c>
      <c r="FD44" t="s">
        <v>2226</v>
      </c>
      <c r="FE44" t="s">
        <v>2214</v>
      </c>
      <c r="FF44" t="s">
        <v>2048</v>
      </c>
      <c r="FG44" t="s">
        <v>2048</v>
      </c>
      <c r="FH44" t="s">
        <v>2048</v>
      </c>
      <c r="FI44">
        <v>8.1</v>
      </c>
      <c r="FJ44">
        <v>86.3</v>
      </c>
      <c r="FM44">
        <v>14870</v>
      </c>
      <c r="FN44">
        <v>16881</v>
      </c>
      <c r="FO44">
        <v>17234</v>
      </c>
      <c r="FP44">
        <v>19563</v>
      </c>
      <c r="FQ44">
        <v>19346</v>
      </c>
      <c r="FR44">
        <v>25246</v>
      </c>
      <c r="FS44">
        <v>27296</v>
      </c>
      <c r="FT44">
        <v>29060</v>
      </c>
      <c r="FU44">
        <v>31226</v>
      </c>
      <c r="FV44">
        <v>26030</v>
      </c>
      <c r="GB44">
        <v>400</v>
      </c>
      <c r="GF44">
        <v>47</v>
      </c>
      <c r="GG44">
        <v>58</v>
      </c>
      <c r="GI44">
        <v>48</v>
      </c>
      <c r="GJ44">
        <v>59</v>
      </c>
      <c r="GL44">
        <v>50</v>
      </c>
      <c r="GM44">
        <v>59</v>
      </c>
      <c r="GO44">
        <v>51</v>
      </c>
      <c r="GP44">
        <v>60</v>
      </c>
      <c r="GR44">
        <v>51</v>
      </c>
      <c r="GS44">
        <v>49</v>
      </c>
      <c r="HF44">
        <v>400</v>
      </c>
      <c r="HM44">
        <v>10.4</v>
      </c>
      <c r="HT44">
        <v>2600</v>
      </c>
      <c r="HU44">
        <v>2600</v>
      </c>
      <c r="HV44">
        <v>2800</v>
      </c>
      <c r="HW44">
        <v>2300</v>
      </c>
      <c r="HX44">
        <v>2000</v>
      </c>
      <c r="HY44">
        <v>1700</v>
      </c>
      <c r="HZ44">
        <v>2200</v>
      </c>
      <c r="IA44">
        <v>2300</v>
      </c>
      <c r="IB44">
        <v>2100</v>
      </c>
      <c r="IC44">
        <v>2100</v>
      </c>
      <c r="ID44">
        <v>3800</v>
      </c>
      <c r="IE44">
        <v>3700</v>
      </c>
      <c r="IF44">
        <v>3500</v>
      </c>
      <c r="IG44">
        <v>3900</v>
      </c>
      <c r="IH44">
        <v>4200</v>
      </c>
      <c r="II44">
        <v>4500</v>
      </c>
      <c r="IJ44">
        <v>4100</v>
      </c>
      <c r="IK44">
        <v>4100</v>
      </c>
      <c r="IL44">
        <v>4300</v>
      </c>
      <c r="IM44">
        <v>4500</v>
      </c>
      <c r="IN44">
        <v>18</v>
      </c>
      <c r="IP44">
        <v>1300</v>
      </c>
      <c r="IQ44">
        <v>41.2</v>
      </c>
      <c r="IS44">
        <v>3.9</v>
      </c>
    </row>
    <row r="45" spans="1:262">
      <c r="A45" t="s">
        <v>431</v>
      </c>
      <c r="B45" t="s">
        <v>2410</v>
      </c>
      <c r="C45" t="s">
        <v>2341</v>
      </c>
    </row>
    <row r="46" spans="1:262">
      <c r="A46" t="s">
        <v>430</v>
      </c>
      <c r="B46" t="s">
        <v>2411</v>
      </c>
      <c r="C46" t="s">
        <v>2032</v>
      </c>
      <c r="D46" t="s">
        <v>2412</v>
      </c>
      <c r="E46" t="s">
        <v>2411</v>
      </c>
      <c r="F46" t="s">
        <v>2413</v>
      </c>
      <c r="G46" t="s">
        <v>2414</v>
      </c>
      <c r="M46" t="s">
        <v>2415</v>
      </c>
      <c r="N46" t="s">
        <v>2413</v>
      </c>
      <c r="Q46" t="s">
        <v>430</v>
      </c>
      <c r="R46" t="s">
        <v>2411</v>
      </c>
      <c r="S46">
        <v>67.838356017999999</v>
      </c>
      <c r="T46">
        <v>60.879062652999998</v>
      </c>
      <c r="U46">
        <v>75.461357117000006</v>
      </c>
      <c r="V46">
        <v>67.905143738000007</v>
      </c>
      <c r="W46">
        <v>58.031230927000003</v>
      </c>
      <c r="X46">
        <v>74.342445373999993</v>
      </c>
      <c r="Y46">
        <v>67.646606445000003</v>
      </c>
      <c r="Z46">
        <v>0</v>
      </c>
      <c r="AA46">
        <v>0</v>
      </c>
      <c r="AB46">
        <v>9.1</v>
      </c>
      <c r="AC46">
        <v>0.4</v>
      </c>
      <c r="AD46">
        <v>48.145000457999998</v>
      </c>
      <c r="AE46">
        <v>50.350299835000001</v>
      </c>
      <c r="AF46">
        <v>54.541000365999999</v>
      </c>
      <c r="AG46">
        <v>76.245002747000001</v>
      </c>
      <c r="AH46">
        <v>74.194801330999994</v>
      </c>
      <c r="AI46">
        <v>82.934997558999996</v>
      </c>
      <c r="AJ46">
        <v>62.098999022999998</v>
      </c>
      <c r="AK46">
        <v>62.314800261999999</v>
      </c>
      <c r="AL46">
        <v>68.773002625000004</v>
      </c>
      <c r="AM46">
        <v>27.6</v>
      </c>
      <c r="AN46">
        <v>0</v>
      </c>
      <c r="AO46">
        <v>6.9104084690000001</v>
      </c>
      <c r="AP46">
        <v>7.2462347390000001</v>
      </c>
      <c r="AQ46">
        <v>21.324744106000001</v>
      </c>
      <c r="AR46">
        <v>520679</v>
      </c>
      <c r="AS46">
        <v>20.825377348</v>
      </c>
      <c r="AT46">
        <v>545438</v>
      </c>
      <c r="AU46">
        <v>21.824250598999999</v>
      </c>
      <c r="AV46">
        <v>1066118</v>
      </c>
      <c r="AW46">
        <v>6.969123443</v>
      </c>
      <c r="AX46">
        <v>7.3036924589999996</v>
      </c>
      <c r="AY46">
        <v>6.9458454359999999</v>
      </c>
      <c r="AZ46">
        <v>7.2743234010000002</v>
      </c>
      <c r="BA46">
        <v>7.355570363</v>
      </c>
      <c r="BB46">
        <v>7.685690267</v>
      </c>
      <c r="BC46">
        <v>69.125408221000001</v>
      </c>
      <c r="BD46">
        <v>1723861</v>
      </c>
      <c r="BE46">
        <v>68.948578002000005</v>
      </c>
      <c r="BF46">
        <v>1732023</v>
      </c>
      <c r="BG46">
        <v>69.302332839000002</v>
      </c>
      <c r="BH46">
        <v>3455884</v>
      </c>
      <c r="BI46">
        <v>8.0730689449999993</v>
      </c>
      <c r="BJ46">
        <v>8.3947889530000008</v>
      </c>
      <c r="BK46">
        <v>8.4667952419999999</v>
      </c>
      <c r="BL46">
        <v>8.7424161609999995</v>
      </c>
      <c r="BM46">
        <v>8.3090887420000001</v>
      </c>
      <c r="BN46">
        <v>8.5059832449999995</v>
      </c>
      <c r="BO46">
        <v>7.4969182639999996</v>
      </c>
      <c r="BP46">
        <v>7.59614265</v>
      </c>
      <c r="BQ46">
        <v>6.5661979329999998</v>
      </c>
      <c r="BR46">
        <v>6.5280532520000003</v>
      </c>
      <c r="BS46">
        <v>6.0998378539999996</v>
      </c>
      <c r="BT46">
        <v>5.9252673519999997</v>
      </c>
      <c r="BU46">
        <v>6.2665435839999999</v>
      </c>
      <c r="BV46">
        <v>6.0573880979999997</v>
      </c>
      <c r="BW46">
        <v>5.7858247330000001</v>
      </c>
      <c r="BX46">
        <v>5.5692375529999998</v>
      </c>
      <c r="BY46">
        <v>4.5287323410000004</v>
      </c>
      <c r="BZ46">
        <v>4.2973653069999997</v>
      </c>
      <c r="CA46">
        <v>9.5498476730000004</v>
      </c>
      <c r="CB46">
        <v>255673</v>
      </c>
      <c r="CC46">
        <v>10.226044651</v>
      </c>
      <c r="CD46">
        <v>221767</v>
      </c>
      <c r="CE46">
        <v>8.8734165619999992</v>
      </c>
      <c r="CF46">
        <v>477439</v>
      </c>
      <c r="CG46">
        <v>3.4222670540000002</v>
      </c>
      <c r="CH46">
        <v>3.1887434080000001</v>
      </c>
      <c r="CI46">
        <v>2.6299748740000002</v>
      </c>
      <c r="CJ46">
        <v>2.390617266</v>
      </c>
      <c r="CK46">
        <v>1.8003658890000001</v>
      </c>
      <c r="CL46">
        <v>1.5416754530000001</v>
      </c>
      <c r="CM46">
        <v>2.3734368340000001</v>
      </c>
      <c r="CN46">
        <v>1.752380434</v>
      </c>
      <c r="CO46">
        <v>97.913063062999996</v>
      </c>
      <c r="CP46">
        <v>0.99478225799999997</v>
      </c>
      <c r="CQ46">
        <v>1357745</v>
      </c>
      <c r="CR46">
        <v>34.229820529000001</v>
      </c>
      <c r="CS46">
        <v>1357745</v>
      </c>
      <c r="CT46">
        <v>27.157936256999999</v>
      </c>
      <c r="CU46">
        <v>0</v>
      </c>
      <c r="CV46">
        <v>5.5</v>
      </c>
      <c r="CW46">
        <v>2500213</v>
      </c>
      <c r="CX46">
        <v>50.009851097000002</v>
      </c>
      <c r="CY46">
        <v>2499228</v>
      </c>
      <c r="CZ46">
        <v>49.990148902999998</v>
      </c>
      <c r="DA46">
        <v>4999441</v>
      </c>
      <c r="DB46">
        <v>0.4</v>
      </c>
      <c r="DC46">
        <v>4547</v>
      </c>
      <c r="DD46">
        <v>211</v>
      </c>
      <c r="DE46">
        <v>1032885</v>
      </c>
      <c r="DF46">
        <v>25.46</v>
      </c>
      <c r="DG46">
        <v>3966556</v>
      </c>
      <c r="DH46">
        <v>19.899999999999999</v>
      </c>
      <c r="DI46" t="s">
        <v>430</v>
      </c>
      <c r="DJ46" t="s">
        <v>2411</v>
      </c>
      <c r="DK46">
        <v>1000</v>
      </c>
      <c r="DL46">
        <v>14000</v>
      </c>
      <c r="DM46">
        <v>1000</v>
      </c>
      <c r="DN46">
        <v>14000</v>
      </c>
      <c r="DO46">
        <v>66</v>
      </c>
      <c r="DP46">
        <v>100</v>
      </c>
      <c r="DQ46">
        <v>500</v>
      </c>
      <c r="DR46">
        <v>100</v>
      </c>
      <c r="DS46">
        <v>1500</v>
      </c>
      <c r="EC46">
        <v>0.13</v>
      </c>
      <c r="ED46">
        <v>0.13</v>
      </c>
      <c r="EE46">
        <v>0.14000000000000001</v>
      </c>
      <c r="EF46">
        <v>0.33</v>
      </c>
      <c r="EG46">
        <v>0.2</v>
      </c>
      <c r="EH46">
        <v>0.46</v>
      </c>
      <c r="EI46">
        <v>0.06</v>
      </c>
      <c r="EJ46">
        <v>0.19</v>
      </c>
      <c r="EO46">
        <v>0.1</v>
      </c>
      <c r="EP46">
        <v>0.1</v>
      </c>
      <c r="EQ46">
        <v>0.4</v>
      </c>
      <c r="ET46">
        <v>28.1</v>
      </c>
      <c r="EU46">
        <v>200</v>
      </c>
      <c r="EV46" t="s">
        <v>430</v>
      </c>
      <c r="EW46" t="s">
        <v>2411</v>
      </c>
      <c r="EX46">
        <v>3000</v>
      </c>
      <c r="EY46" t="s">
        <v>2416</v>
      </c>
      <c r="EZ46" t="s">
        <v>430</v>
      </c>
      <c r="FA46" t="s">
        <v>2196</v>
      </c>
      <c r="FB46" t="s">
        <v>2243</v>
      </c>
      <c r="FC46" t="s">
        <v>2229</v>
      </c>
      <c r="FD46" t="s">
        <v>2298</v>
      </c>
      <c r="FE46" t="s">
        <v>2032</v>
      </c>
      <c r="FF46" t="s">
        <v>2049</v>
      </c>
      <c r="FG46" t="s">
        <v>2049</v>
      </c>
      <c r="FH46" t="s">
        <v>2048</v>
      </c>
      <c r="FI46">
        <v>1.4</v>
      </c>
      <c r="FJ46">
        <v>74</v>
      </c>
      <c r="FK46">
        <v>100</v>
      </c>
      <c r="FM46">
        <v>3409</v>
      </c>
      <c r="FN46">
        <v>3692</v>
      </c>
      <c r="FO46">
        <v>3955</v>
      </c>
      <c r="FP46">
        <v>4314</v>
      </c>
      <c r="FQ46">
        <v>4672</v>
      </c>
      <c r="FR46">
        <v>5623</v>
      </c>
      <c r="FS46">
        <v>6160</v>
      </c>
      <c r="FT46">
        <v>6745</v>
      </c>
      <c r="FU46">
        <v>8113</v>
      </c>
      <c r="FV46">
        <v>9466</v>
      </c>
      <c r="GU46">
        <v>100</v>
      </c>
      <c r="GV46">
        <v>22246679</v>
      </c>
      <c r="GX46">
        <v>19139767</v>
      </c>
      <c r="HB46">
        <v>54011158</v>
      </c>
      <c r="HL46">
        <v>0.4</v>
      </c>
      <c r="HQ46">
        <v>0.3</v>
      </c>
      <c r="HR46">
        <v>0</v>
      </c>
      <c r="HS46">
        <v>400</v>
      </c>
      <c r="HT46">
        <v>500</v>
      </c>
      <c r="HU46">
        <v>500</v>
      </c>
      <c r="HV46">
        <v>500</v>
      </c>
      <c r="HW46">
        <v>500</v>
      </c>
      <c r="HX46">
        <v>500</v>
      </c>
      <c r="HY46">
        <v>500</v>
      </c>
      <c r="HZ46">
        <v>500</v>
      </c>
      <c r="IA46">
        <v>500</v>
      </c>
      <c r="IB46">
        <v>500</v>
      </c>
      <c r="IC46">
        <v>1000</v>
      </c>
      <c r="ID46">
        <v>200</v>
      </c>
      <c r="IE46">
        <v>200</v>
      </c>
      <c r="IF46">
        <v>200</v>
      </c>
      <c r="IG46">
        <v>200</v>
      </c>
      <c r="IH46">
        <v>200</v>
      </c>
      <c r="II46">
        <v>200</v>
      </c>
      <c r="IJ46">
        <v>200</v>
      </c>
      <c r="IK46">
        <v>200</v>
      </c>
      <c r="IL46">
        <v>200</v>
      </c>
      <c r="IM46">
        <v>200</v>
      </c>
      <c r="IN46">
        <v>-15</v>
      </c>
      <c r="IO46">
        <v>100</v>
      </c>
      <c r="IP46">
        <v>10100</v>
      </c>
      <c r="IQ46">
        <v>15.4</v>
      </c>
      <c r="IR46">
        <v>79.8</v>
      </c>
      <c r="IS46">
        <v>0.9</v>
      </c>
      <c r="IT46">
        <v>100</v>
      </c>
      <c r="IU46">
        <v>85000</v>
      </c>
      <c r="IY46">
        <v>24.6</v>
      </c>
      <c r="IZ46">
        <v>100</v>
      </c>
      <c r="JB46">
        <v>0</v>
      </c>
    </row>
    <row r="47" spans="1:262">
      <c r="A47" t="s">
        <v>429</v>
      </c>
      <c r="B47" t="s">
        <v>2417</v>
      </c>
      <c r="C47" t="s">
        <v>2214</v>
      </c>
      <c r="D47" t="s">
        <v>2418</v>
      </c>
      <c r="E47" t="s">
        <v>2417</v>
      </c>
      <c r="F47" t="s">
        <v>2419</v>
      </c>
      <c r="G47" t="s">
        <v>2420</v>
      </c>
      <c r="H47" t="s">
        <v>2421</v>
      </c>
      <c r="I47" t="s">
        <v>2422</v>
      </c>
      <c r="J47" t="s">
        <v>2423</v>
      </c>
      <c r="K47" t="s">
        <v>2424</v>
      </c>
      <c r="L47" t="s">
        <v>2425</v>
      </c>
      <c r="M47" t="s">
        <v>2426</v>
      </c>
      <c r="N47" t="s">
        <v>2419</v>
      </c>
      <c r="O47" t="s">
        <v>2427</v>
      </c>
      <c r="P47" t="s">
        <v>2419</v>
      </c>
      <c r="Q47" t="s">
        <v>429</v>
      </c>
      <c r="R47" t="s">
        <v>2417</v>
      </c>
      <c r="S47">
        <v>41.330955504999999</v>
      </c>
      <c r="T47">
        <v>35.564979553000001</v>
      </c>
      <c r="U47">
        <v>46.597106934000003</v>
      </c>
      <c r="V47">
        <v>45.529098511000001</v>
      </c>
      <c r="W47">
        <v>34.167686461999999</v>
      </c>
      <c r="X47">
        <v>46.073089600000003</v>
      </c>
      <c r="Y47">
        <v>33.582820892000001</v>
      </c>
      <c r="Z47">
        <v>0</v>
      </c>
      <c r="AA47">
        <v>0</v>
      </c>
      <c r="AB47">
        <v>2.4</v>
      </c>
      <c r="AC47">
        <v>1.08</v>
      </c>
      <c r="AD47">
        <v>48.157001495000003</v>
      </c>
      <c r="AE47">
        <v>46.171699523999997</v>
      </c>
      <c r="AF47">
        <v>49.157001495000003</v>
      </c>
      <c r="AG47">
        <v>65.540000915999997</v>
      </c>
      <c r="AH47">
        <v>65.658096313000001</v>
      </c>
      <c r="AI47">
        <v>66.385002135999997</v>
      </c>
      <c r="AJ47">
        <v>56.952999114999997</v>
      </c>
      <c r="AK47">
        <v>56.061901093000003</v>
      </c>
      <c r="AL47">
        <v>57.855998993</v>
      </c>
      <c r="AM47">
        <v>0</v>
      </c>
      <c r="AN47">
        <v>0</v>
      </c>
      <c r="AO47">
        <v>15.90367696</v>
      </c>
      <c r="AP47">
        <v>15.793787296</v>
      </c>
      <c r="AQ47">
        <v>41.936972136999998</v>
      </c>
      <c r="AR47">
        <v>5232548</v>
      </c>
      <c r="AS47">
        <v>42.150174882000002</v>
      </c>
      <c r="AT47">
        <v>5280729</v>
      </c>
      <c r="AU47">
        <v>41.727844580999999</v>
      </c>
      <c r="AV47">
        <v>10513276</v>
      </c>
      <c r="AW47">
        <v>13.837704989000001</v>
      </c>
      <c r="AX47">
        <v>13.701653538</v>
      </c>
      <c r="AY47">
        <v>12.408792933000001</v>
      </c>
      <c r="AZ47">
        <v>12.232403746999999</v>
      </c>
      <c r="BA47">
        <v>11.233955692</v>
      </c>
      <c r="BB47">
        <v>10.989520011</v>
      </c>
      <c r="BC47">
        <v>55.204084848000001</v>
      </c>
      <c r="BD47">
        <v>6843215</v>
      </c>
      <c r="BE47">
        <v>55.124705374000001</v>
      </c>
      <c r="BF47">
        <v>6996024</v>
      </c>
      <c r="BG47">
        <v>55.281953631</v>
      </c>
      <c r="BH47">
        <v>13839238</v>
      </c>
      <c r="BI47">
        <v>9.6853567649999999</v>
      </c>
      <c r="BJ47">
        <v>9.4188333839999991</v>
      </c>
      <c r="BK47">
        <v>8.0286062739999995</v>
      </c>
      <c r="BL47">
        <v>7.8067802510000002</v>
      </c>
      <c r="BM47">
        <v>6.5821979270000002</v>
      </c>
      <c r="BN47">
        <v>6.4194100650000001</v>
      </c>
      <c r="BO47">
        <v>5.4135472199999999</v>
      </c>
      <c r="BP47">
        <v>5.3676972709999999</v>
      </c>
      <c r="BQ47">
        <v>4.3536038980000002</v>
      </c>
      <c r="BR47">
        <v>4.4560221489999998</v>
      </c>
      <c r="BS47">
        <v>3.3497099260000001</v>
      </c>
      <c r="BT47">
        <v>3.5688745609999999</v>
      </c>
      <c r="BU47">
        <v>2.6500516350000001</v>
      </c>
      <c r="BV47">
        <v>2.927334181</v>
      </c>
      <c r="BW47">
        <v>2.1441011240000001</v>
      </c>
      <c r="BX47">
        <v>2.416104222</v>
      </c>
      <c r="BY47">
        <v>1.683574914</v>
      </c>
      <c r="BZ47">
        <v>1.911377535</v>
      </c>
      <c r="CA47">
        <v>2.8589430149999999</v>
      </c>
      <c r="CB47">
        <v>338298</v>
      </c>
      <c r="CC47">
        <v>2.725119743</v>
      </c>
      <c r="CD47">
        <v>378415</v>
      </c>
      <c r="CE47">
        <v>2.9902017879999998</v>
      </c>
      <c r="CF47">
        <v>716715</v>
      </c>
      <c r="CG47">
        <v>1.1875566900000001</v>
      </c>
      <c r="CH47">
        <v>1.3622816170000001</v>
      </c>
      <c r="CI47">
        <v>0.75416906299999997</v>
      </c>
      <c r="CJ47">
        <v>0.8636315</v>
      </c>
      <c r="CK47">
        <v>0.47931136099999999</v>
      </c>
      <c r="CL47">
        <v>0.49679316699999998</v>
      </c>
      <c r="CM47">
        <v>0.30408262899999999</v>
      </c>
      <c r="CN47">
        <v>0.26749550300000002</v>
      </c>
      <c r="CO47">
        <v>78.834053459000003</v>
      </c>
      <c r="CP47">
        <v>2.5523588610000001</v>
      </c>
      <c r="CQ47">
        <v>4920776</v>
      </c>
      <c r="CR47">
        <v>38.655248303999997</v>
      </c>
      <c r="CS47">
        <v>4920776</v>
      </c>
      <c r="CT47">
        <v>19.628748854000001</v>
      </c>
      <c r="CU47">
        <v>0</v>
      </c>
      <c r="CV47">
        <v>56</v>
      </c>
      <c r="CW47">
        <v>12414061</v>
      </c>
      <c r="CX47">
        <v>49.519119576999998</v>
      </c>
      <c r="CY47">
        <v>12655168</v>
      </c>
      <c r="CZ47">
        <v>50.480880423000002</v>
      </c>
      <c r="DA47">
        <v>25069229</v>
      </c>
      <c r="DB47">
        <v>2.6</v>
      </c>
      <c r="DC47">
        <v>1810</v>
      </c>
      <c r="DD47">
        <v>38323</v>
      </c>
      <c r="DE47">
        <v>12339325</v>
      </c>
      <c r="DF47">
        <v>2.81</v>
      </c>
      <c r="DG47">
        <v>12729904</v>
      </c>
      <c r="DH47">
        <v>61.4</v>
      </c>
      <c r="DI47" t="s">
        <v>429</v>
      </c>
      <c r="DJ47" t="s">
        <v>2417</v>
      </c>
      <c r="DK47">
        <v>9200</v>
      </c>
      <c r="DL47">
        <v>430000</v>
      </c>
      <c r="DM47">
        <v>12000</v>
      </c>
      <c r="DN47">
        <v>400000</v>
      </c>
      <c r="DO47">
        <v>63</v>
      </c>
      <c r="DP47">
        <v>80</v>
      </c>
      <c r="DQ47">
        <v>32000</v>
      </c>
      <c r="DR47">
        <v>1900</v>
      </c>
      <c r="DS47">
        <v>340000</v>
      </c>
      <c r="DT47">
        <v>24</v>
      </c>
      <c r="DU47">
        <v>32.200000000000003</v>
      </c>
      <c r="EC47">
        <v>0.56999999999999995</v>
      </c>
      <c r="ED47">
        <v>0.93</v>
      </c>
      <c r="EE47">
        <v>0.2</v>
      </c>
      <c r="EF47">
        <v>0.8</v>
      </c>
      <c r="EG47">
        <v>1.02</v>
      </c>
      <c r="EH47">
        <v>0.59</v>
      </c>
      <c r="EI47">
        <v>0.5</v>
      </c>
      <c r="EJ47">
        <v>0.51</v>
      </c>
      <c r="EO47">
        <v>1.1000000000000001</v>
      </c>
      <c r="EP47">
        <v>0.6</v>
      </c>
      <c r="EQ47">
        <v>2.4</v>
      </c>
      <c r="ET47">
        <v>65.8</v>
      </c>
      <c r="EU47">
        <v>2800</v>
      </c>
      <c r="EV47" t="s">
        <v>429</v>
      </c>
      <c r="EW47" t="s">
        <v>2417</v>
      </c>
      <c r="EX47">
        <v>10900</v>
      </c>
      <c r="EY47" t="s">
        <v>2428</v>
      </c>
      <c r="EZ47" t="s">
        <v>429</v>
      </c>
      <c r="FA47" t="s">
        <v>2196</v>
      </c>
      <c r="FB47" t="s">
        <v>2216</v>
      </c>
      <c r="FC47" t="s">
        <v>2216</v>
      </c>
      <c r="FD47" t="s">
        <v>2302</v>
      </c>
      <c r="FE47" t="s">
        <v>2214</v>
      </c>
      <c r="FF47" t="s">
        <v>2048</v>
      </c>
      <c r="FG47" t="s">
        <v>2048</v>
      </c>
      <c r="FH47" t="s">
        <v>2048</v>
      </c>
      <c r="FI47">
        <v>7.5</v>
      </c>
      <c r="FJ47">
        <v>63.1</v>
      </c>
      <c r="FK47">
        <v>99.4</v>
      </c>
      <c r="FM47">
        <v>81458</v>
      </c>
      <c r="FN47">
        <v>98464</v>
      </c>
      <c r="FO47">
        <v>109925</v>
      </c>
      <c r="FP47">
        <v>122959</v>
      </c>
      <c r="FQ47">
        <v>140710</v>
      </c>
      <c r="FR47">
        <v>158002</v>
      </c>
      <c r="FS47">
        <v>189964</v>
      </c>
      <c r="FT47">
        <v>230463</v>
      </c>
      <c r="FU47">
        <v>252125</v>
      </c>
      <c r="FV47">
        <v>269135</v>
      </c>
      <c r="GB47">
        <v>2600</v>
      </c>
      <c r="GC47">
        <v>3.4</v>
      </c>
      <c r="GF47">
        <v>58</v>
      </c>
      <c r="GG47">
        <v>59</v>
      </c>
      <c r="GI47">
        <v>62</v>
      </c>
      <c r="GJ47">
        <v>68</v>
      </c>
      <c r="GL47">
        <v>67</v>
      </c>
      <c r="GM47">
        <v>78</v>
      </c>
      <c r="GO47">
        <v>70</v>
      </c>
      <c r="GP47">
        <v>83</v>
      </c>
      <c r="GQ47">
        <v>77</v>
      </c>
      <c r="GR47">
        <v>73</v>
      </c>
      <c r="GS47">
        <v>86</v>
      </c>
      <c r="GT47">
        <v>79</v>
      </c>
      <c r="GV47">
        <v>124202803</v>
      </c>
      <c r="GW47">
        <v>63012680</v>
      </c>
      <c r="HD47">
        <v>4.3</v>
      </c>
      <c r="HE47">
        <v>2214798</v>
      </c>
      <c r="HF47">
        <v>2600</v>
      </c>
      <c r="HG47">
        <v>9.1999999999999993</v>
      </c>
      <c r="HJ47">
        <v>9.3000000000000007</v>
      </c>
      <c r="HM47">
        <v>22.6</v>
      </c>
      <c r="HT47">
        <v>15000</v>
      </c>
      <c r="HU47">
        <v>14000</v>
      </c>
      <c r="HV47">
        <v>15000</v>
      </c>
      <c r="HW47">
        <v>14000</v>
      </c>
      <c r="HX47">
        <v>13000</v>
      </c>
      <c r="HY47">
        <v>14000</v>
      </c>
      <c r="HZ47">
        <v>14000</v>
      </c>
      <c r="IA47">
        <v>14000</v>
      </c>
      <c r="IB47">
        <v>15000</v>
      </c>
      <c r="IC47">
        <v>15000</v>
      </c>
      <c r="ID47">
        <v>27000</v>
      </c>
      <c r="IE47">
        <v>27000</v>
      </c>
      <c r="IF47">
        <v>25000</v>
      </c>
      <c r="IG47">
        <v>24000</v>
      </c>
      <c r="IH47">
        <v>23000</v>
      </c>
      <c r="II47">
        <v>21000</v>
      </c>
      <c r="IJ47">
        <v>19000</v>
      </c>
      <c r="IK47">
        <v>17000</v>
      </c>
      <c r="IL47">
        <v>15000</v>
      </c>
      <c r="IM47">
        <v>13000</v>
      </c>
      <c r="IN47">
        <v>-52</v>
      </c>
      <c r="IO47">
        <v>13.3</v>
      </c>
      <c r="IP47">
        <v>29500</v>
      </c>
      <c r="IQ47">
        <v>12.3</v>
      </c>
      <c r="IR47">
        <v>94.2</v>
      </c>
      <c r="IS47">
        <v>1.2</v>
      </c>
      <c r="IT47">
        <v>41400</v>
      </c>
      <c r="JA47">
        <v>13</v>
      </c>
    </row>
    <row r="48" spans="1:262">
      <c r="A48" t="s">
        <v>428</v>
      </c>
      <c r="B48" t="s">
        <v>2429</v>
      </c>
      <c r="C48" t="s">
        <v>2032</v>
      </c>
      <c r="D48" t="s">
        <v>2430</v>
      </c>
      <c r="E48" t="s">
        <v>2429</v>
      </c>
      <c r="F48" t="s">
        <v>428</v>
      </c>
      <c r="G48" t="s">
        <v>2431</v>
      </c>
      <c r="H48" t="s">
        <v>2432</v>
      </c>
      <c r="I48" t="s">
        <v>2433</v>
      </c>
      <c r="J48" t="s">
        <v>2434</v>
      </c>
      <c r="K48" t="s">
        <v>2057</v>
      </c>
      <c r="L48" t="s">
        <v>2435</v>
      </c>
      <c r="M48" t="s">
        <v>2436</v>
      </c>
      <c r="N48" t="s">
        <v>428</v>
      </c>
      <c r="O48" t="s">
        <v>2437</v>
      </c>
      <c r="P48" t="s">
        <v>428</v>
      </c>
      <c r="Q48" t="s">
        <v>428</v>
      </c>
      <c r="R48" t="s">
        <v>2429</v>
      </c>
      <c r="S48">
        <v>0</v>
      </c>
      <c r="T48">
        <v>0</v>
      </c>
      <c r="U48">
        <v>0</v>
      </c>
      <c r="V48">
        <v>0</v>
      </c>
      <c r="W48">
        <v>0</v>
      </c>
      <c r="X48">
        <v>0</v>
      </c>
      <c r="Y48">
        <v>0</v>
      </c>
      <c r="Z48">
        <v>0</v>
      </c>
      <c r="AA48">
        <v>0</v>
      </c>
      <c r="AB48">
        <v>9.6</v>
      </c>
      <c r="AC48">
        <v>0.3</v>
      </c>
      <c r="AD48">
        <v>40.700000762999998</v>
      </c>
      <c r="AE48">
        <v>0</v>
      </c>
      <c r="AF48">
        <v>50.160999298</v>
      </c>
      <c r="AG48">
        <v>66.813003539999997</v>
      </c>
      <c r="AH48">
        <v>0</v>
      </c>
      <c r="AI48">
        <v>78.501998900999993</v>
      </c>
      <c r="AJ48">
        <v>53.581001282000003</v>
      </c>
      <c r="AK48">
        <v>0</v>
      </c>
      <c r="AL48">
        <v>64.377998352000006</v>
      </c>
      <c r="AM48">
        <v>0</v>
      </c>
      <c r="AN48">
        <v>0</v>
      </c>
      <c r="AO48">
        <v>5.1849088419999996</v>
      </c>
      <c r="AP48">
        <v>5.5496619450000004</v>
      </c>
      <c r="AQ48">
        <v>16.211238991999998</v>
      </c>
      <c r="AR48">
        <v>893423</v>
      </c>
      <c r="AS48">
        <v>15.655395692000001</v>
      </c>
      <c r="AT48">
        <v>944627</v>
      </c>
      <c r="AU48">
        <v>16.774497836999998</v>
      </c>
      <c r="AV48">
        <v>1838053</v>
      </c>
      <c r="AW48">
        <v>5.2391773199999996</v>
      </c>
      <c r="AX48">
        <v>5.6123824300000003</v>
      </c>
      <c r="AY48">
        <v>5.2313095299999999</v>
      </c>
      <c r="AZ48">
        <v>5.6124534610000003</v>
      </c>
      <c r="BA48">
        <v>5.7425231459999999</v>
      </c>
      <c r="BB48">
        <v>6.1434466499999996</v>
      </c>
      <c r="BC48">
        <v>68.602549590999999</v>
      </c>
      <c r="BD48">
        <v>3879353</v>
      </c>
      <c r="BE48">
        <v>67.977637952999999</v>
      </c>
      <c r="BF48">
        <v>3898890</v>
      </c>
      <c r="BG48">
        <v>69.235690868000006</v>
      </c>
      <c r="BH48">
        <v>7778252</v>
      </c>
      <c r="BI48">
        <v>6.0433566059999997</v>
      </c>
      <c r="BJ48">
        <v>6.5169460739999998</v>
      </c>
      <c r="BK48">
        <v>6.6076821880000001</v>
      </c>
      <c r="BL48">
        <v>7.0997919850000004</v>
      </c>
      <c r="BM48">
        <v>6.9092340869999997</v>
      </c>
      <c r="BN48">
        <v>7.2479451580000003</v>
      </c>
      <c r="BO48">
        <v>5.4416721629999998</v>
      </c>
      <c r="BP48">
        <v>5.7033555460000001</v>
      </c>
      <c r="BQ48">
        <v>6.3678635290000001</v>
      </c>
      <c r="BR48">
        <v>6.5914577259999998</v>
      </c>
      <c r="BS48">
        <v>8.828974916</v>
      </c>
      <c r="BT48">
        <v>8.8792282609999997</v>
      </c>
      <c r="BU48">
        <v>9.1592293560000009</v>
      </c>
      <c r="BV48">
        <v>8.8628023129999995</v>
      </c>
      <c r="BW48">
        <v>7.6017398160000003</v>
      </c>
      <c r="BX48">
        <v>7.285112195</v>
      </c>
      <c r="BY48">
        <v>5.275362146</v>
      </c>
      <c r="BZ48">
        <v>4.9056049599999998</v>
      </c>
      <c r="CA48">
        <v>15.186211417000001</v>
      </c>
      <c r="CB48">
        <v>934031</v>
      </c>
      <c r="CC48">
        <v>16.366966354999999</v>
      </c>
      <c r="CD48">
        <v>787812</v>
      </c>
      <c r="CE48">
        <v>13.989811295000001</v>
      </c>
      <c r="CF48">
        <v>1721834</v>
      </c>
      <c r="CG48">
        <v>5.0763543640000002</v>
      </c>
      <c r="CH48">
        <v>4.5951279039999999</v>
      </c>
      <c r="CI48">
        <v>4.0173217550000002</v>
      </c>
      <c r="CJ48">
        <v>3.620421023</v>
      </c>
      <c r="CK48">
        <v>3.1820918580000002</v>
      </c>
      <c r="CL48">
        <v>2.7196042710000001</v>
      </c>
      <c r="CM48">
        <v>4.0911983779999996</v>
      </c>
      <c r="CN48">
        <v>3.0546580969999999</v>
      </c>
      <c r="CO48">
        <v>108.999596231</v>
      </c>
      <c r="CP48">
        <v>-9.8864959999999998E-3</v>
      </c>
      <c r="CQ48">
        <v>2136468</v>
      </c>
      <c r="CR48">
        <v>24.459935650999999</v>
      </c>
      <c r="CS48">
        <v>2136468</v>
      </c>
      <c r="CT48">
        <v>18.843199826999999</v>
      </c>
      <c r="CU48">
        <v>0</v>
      </c>
      <c r="CV48">
        <v>0</v>
      </c>
      <c r="CW48">
        <v>5706808</v>
      </c>
      <c r="CX48">
        <v>50.332849832999997</v>
      </c>
      <c r="CY48">
        <v>5631330</v>
      </c>
      <c r="CZ48">
        <v>49.667150167000003</v>
      </c>
      <c r="DA48">
        <v>11338138</v>
      </c>
      <c r="DB48">
        <v>0.4</v>
      </c>
      <c r="DC48">
        <v>287</v>
      </c>
      <c r="DD48">
        <v>5488</v>
      </c>
      <c r="DE48">
        <v>2603577</v>
      </c>
      <c r="DF48">
        <v>100.89</v>
      </c>
      <c r="DG48">
        <v>8734561</v>
      </c>
      <c r="DH48">
        <v>18.2</v>
      </c>
      <c r="DI48" t="s">
        <v>428</v>
      </c>
      <c r="DJ48" t="s">
        <v>2429</v>
      </c>
      <c r="DK48">
        <v>1400</v>
      </c>
      <c r="DL48">
        <v>32000</v>
      </c>
      <c r="DM48">
        <v>1700</v>
      </c>
      <c r="DN48">
        <v>32000</v>
      </c>
      <c r="DO48">
        <v>76</v>
      </c>
      <c r="DP48">
        <v>100</v>
      </c>
      <c r="DQ48">
        <v>100</v>
      </c>
      <c r="DR48">
        <v>100</v>
      </c>
      <c r="DS48">
        <v>1700</v>
      </c>
      <c r="EC48">
        <v>0.18</v>
      </c>
      <c r="ED48">
        <v>7.0000000000000007E-2</v>
      </c>
      <c r="EE48">
        <v>0.28000000000000003</v>
      </c>
      <c r="EF48">
        <v>0.26</v>
      </c>
      <c r="EG48">
        <v>0.09</v>
      </c>
      <c r="EH48">
        <v>0.43</v>
      </c>
      <c r="EI48">
        <v>0.06</v>
      </c>
      <c r="EJ48">
        <v>0.14000000000000001</v>
      </c>
      <c r="EO48">
        <v>0.1</v>
      </c>
      <c r="EP48">
        <v>0.1</v>
      </c>
      <c r="EQ48">
        <v>0.4</v>
      </c>
      <c r="ET48">
        <v>17.7</v>
      </c>
      <c r="EU48">
        <v>500</v>
      </c>
      <c r="EV48" t="s">
        <v>428</v>
      </c>
      <c r="EW48" t="s">
        <v>2429</v>
      </c>
      <c r="EX48">
        <v>82500</v>
      </c>
      <c r="EY48" t="s">
        <v>2438</v>
      </c>
      <c r="EZ48" t="s">
        <v>428</v>
      </c>
      <c r="FA48" t="s">
        <v>2196</v>
      </c>
      <c r="FB48" t="s">
        <v>2243</v>
      </c>
      <c r="FC48" t="s">
        <v>2229</v>
      </c>
      <c r="FD48" t="s">
        <v>2244</v>
      </c>
      <c r="FE48" t="s">
        <v>2032</v>
      </c>
      <c r="FF48" t="s">
        <v>2048</v>
      </c>
      <c r="FG48" t="s">
        <v>2048</v>
      </c>
      <c r="FH48" t="s">
        <v>2048</v>
      </c>
      <c r="FI48">
        <v>0.8</v>
      </c>
      <c r="FJ48">
        <v>78.099999999999994</v>
      </c>
      <c r="FL48">
        <v>87.3</v>
      </c>
      <c r="FM48">
        <v>6001</v>
      </c>
      <c r="FN48">
        <v>7463</v>
      </c>
      <c r="FO48">
        <v>8742</v>
      </c>
      <c r="FP48">
        <v>10193</v>
      </c>
      <c r="FQ48">
        <v>12597</v>
      </c>
      <c r="FR48">
        <v>15241</v>
      </c>
      <c r="FS48">
        <v>17242</v>
      </c>
      <c r="FT48">
        <v>19466</v>
      </c>
      <c r="FU48">
        <v>21946</v>
      </c>
      <c r="FV48">
        <v>24518</v>
      </c>
      <c r="FW48">
        <v>15</v>
      </c>
      <c r="FX48">
        <v>17</v>
      </c>
      <c r="FY48">
        <v>15.1</v>
      </c>
      <c r="FZ48">
        <v>20.9</v>
      </c>
      <c r="GF48">
        <v>74</v>
      </c>
      <c r="GG48">
        <v>77</v>
      </c>
      <c r="GI48">
        <v>76</v>
      </c>
      <c r="GJ48">
        <v>80</v>
      </c>
      <c r="GL48">
        <v>79</v>
      </c>
      <c r="GM48">
        <v>83</v>
      </c>
      <c r="GN48">
        <v>65</v>
      </c>
      <c r="GO48">
        <v>82</v>
      </c>
      <c r="GP48">
        <v>86</v>
      </c>
      <c r="GQ48">
        <v>67</v>
      </c>
      <c r="GR48">
        <v>85</v>
      </c>
      <c r="GS48">
        <v>89</v>
      </c>
      <c r="GU48">
        <v>67.099999999999994</v>
      </c>
      <c r="GV48">
        <v>72046448</v>
      </c>
      <c r="GW48">
        <v>69734372</v>
      </c>
      <c r="HD48">
        <v>0.1</v>
      </c>
      <c r="HE48">
        <v>2573954</v>
      </c>
      <c r="HK48">
        <v>86.2</v>
      </c>
      <c r="HS48">
        <v>3500</v>
      </c>
      <c r="HT48">
        <v>500</v>
      </c>
      <c r="HU48">
        <v>1000</v>
      </c>
      <c r="HV48">
        <v>1000</v>
      </c>
      <c r="HW48">
        <v>1000</v>
      </c>
      <c r="HX48">
        <v>1000</v>
      </c>
      <c r="HY48">
        <v>1000</v>
      </c>
      <c r="HZ48">
        <v>1000</v>
      </c>
      <c r="IA48">
        <v>1100</v>
      </c>
      <c r="IB48">
        <v>1100</v>
      </c>
      <c r="IC48">
        <v>1200</v>
      </c>
      <c r="ID48">
        <v>500</v>
      </c>
      <c r="IE48">
        <v>500</v>
      </c>
      <c r="IF48">
        <v>500</v>
      </c>
      <c r="IG48">
        <v>500</v>
      </c>
      <c r="IH48">
        <v>500</v>
      </c>
      <c r="II48">
        <v>500</v>
      </c>
      <c r="IJ48">
        <v>500</v>
      </c>
      <c r="IK48">
        <v>500</v>
      </c>
      <c r="IL48">
        <v>500</v>
      </c>
      <c r="IM48">
        <v>500</v>
      </c>
      <c r="IN48">
        <v>50</v>
      </c>
      <c r="IP48">
        <v>279200</v>
      </c>
      <c r="IQ48">
        <v>1.1000000000000001</v>
      </c>
      <c r="IT48">
        <v>3700</v>
      </c>
      <c r="IX48">
        <v>90.2</v>
      </c>
      <c r="IY48">
        <v>3.1</v>
      </c>
    </row>
    <row r="49" spans="1:262">
      <c r="A49" t="s">
        <v>427</v>
      </c>
      <c r="B49" t="s">
        <v>2439</v>
      </c>
      <c r="C49" t="s">
        <v>2032</v>
      </c>
      <c r="D49" t="s">
        <v>2440</v>
      </c>
      <c r="Q49" t="s">
        <v>427</v>
      </c>
      <c r="R49" t="s">
        <v>2439</v>
      </c>
      <c r="S49">
        <v>0</v>
      </c>
      <c r="T49">
        <v>0</v>
      </c>
      <c r="U49">
        <v>0</v>
      </c>
      <c r="V49">
        <v>0</v>
      </c>
      <c r="W49">
        <v>0</v>
      </c>
      <c r="X49">
        <v>0</v>
      </c>
      <c r="Y49">
        <v>0</v>
      </c>
      <c r="Z49">
        <v>0</v>
      </c>
      <c r="AA49">
        <v>0</v>
      </c>
      <c r="AB49">
        <v>11.6</v>
      </c>
      <c r="AC49">
        <v>0</v>
      </c>
      <c r="AD49">
        <v>0</v>
      </c>
      <c r="AE49">
        <v>52.159999847000002</v>
      </c>
      <c r="AF49">
        <v>0</v>
      </c>
      <c r="AG49">
        <v>0</v>
      </c>
      <c r="AH49">
        <v>60.430000305</v>
      </c>
      <c r="AI49">
        <v>0</v>
      </c>
      <c r="AJ49">
        <v>0</v>
      </c>
      <c r="AK49">
        <v>55.799999237000002</v>
      </c>
      <c r="AL49">
        <v>0</v>
      </c>
      <c r="AM49">
        <v>0</v>
      </c>
      <c r="AN49">
        <v>0</v>
      </c>
      <c r="AO49">
        <v>5.3326821290000002</v>
      </c>
      <c r="AP49">
        <v>6.5987605570000003</v>
      </c>
      <c r="AQ49">
        <v>18.883946127000002</v>
      </c>
      <c r="AR49">
        <v>14764</v>
      </c>
      <c r="AS49">
        <v>17.079348493000001</v>
      </c>
      <c r="AT49">
        <v>15412</v>
      </c>
      <c r="AU49">
        <v>21.010292996</v>
      </c>
      <c r="AV49">
        <v>30177</v>
      </c>
      <c r="AW49">
        <v>5.743849526</v>
      </c>
      <c r="AX49">
        <v>7.0551859830000003</v>
      </c>
      <c r="AY49">
        <v>6.0028168370000001</v>
      </c>
      <c r="AZ49">
        <v>7.3563464549999997</v>
      </c>
      <c r="BA49">
        <v>5.9233093300000004</v>
      </c>
      <c r="BB49">
        <v>7.3483155089999999</v>
      </c>
      <c r="BC49">
        <v>64.431159063999999</v>
      </c>
      <c r="BD49">
        <v>56128</v>
      </c>
      <c r="BE49">
        <v>64.929238318000003</v>
      </c>
      <c r="BF49">
        <v>46830</v>
      </c>
      <c r="BG49">
        <v>63.840666032999998</v>
      </c>
      <c r="BH49">
        <v>102961</v>
      </c>
      <c r="BI49">
        <v>5.4882896800000003</v>
      </c>
      <c r="BJ49">
        <v>6.614822449</v>
      </c>
      <c r="BK49">
        <v>5.6120942280000001</v>
      </c>
      <c r="BL49">
        <v>6.0473022710000004</v>
      </c>
      <c r="BM49">
        <v>5.7279480249999999</v>
      </c>
      <c r="BN49">
        <v>5.4449813279999999</v>
      </c>
      <c r="BO49">
        <v>5.8915063270000001</v>
      </c>
      <c r="BP49">
        <v>5.2642850450000003</v>
      </c>
      <c r="BQ49">
        <v>6.3083528319999997</v>
      </c>
      <c r="BR49">
        <v>5.6939406510000001</v>
      </c>
      <c r="BS49">
        <v>7.1863428819999999</v>
      </c>
      <c r="BT49">
        <v>6.7433175839999997</v>
      </c>
      <c r="BU49">
        <v>7.8076372640000002</v>
      </c>
      <c r="BV49">
        <v>7.2104509380000001</v>
      </c>
      <c r="BW49">
        <v>8.0722836830000002</v>
      </c>
      <c r="BX49">
        <v>7.2987913430000004</v>
      </c>
      <c r="BY49">
        <v>6.9114740689999996</v>
      </c>
      <c r="BZ49">
        <v>6.1744589149999998</v>
      </c>
      <c r="CA49">
        <v>16.684894808999999</v>
      </c>
      <c r="CB49">
        <v>15553</v>
      </c>
      <c r="CC49">
        <v>17.991413188999999</v>
      </c>
      <c r="CD49">
        <v>11113</v>
      </c>
      <c r="CE49">
        <v>15.149040971</v>
      </c>
      <c r="CF49">
        <v>26662</v>
      </c>
      <c r="CG49">
        <v>5.8642466100000004</v>
      </c>
      <c r="CH49">
        <v>5.3031012840000002</v>
      </c>
      <c r="CI49">
        <v>4.6159787369999998</v>
      </c>
      <c r="CJ49">
        <v>4.1078288340000002</v>
      </c>
      <c r="CK49">
        <v>3.2609436409999999</v>
      </c>
      <c r="CL49">
        <v>2.6287962949999999</v>
      </c>
      <c r="CM49">
        <v>4.2502442020000002</v>
      </c>
      <c r="CN49">
        <v>3.109314559</v>
      </c>
      <c r="CO49">
        <v>360.754504505</v>
      </c>
      <c r="CP49">
        <v>-0.23439341899999999</v>
      </c>
      <c r="CQ49">
        <v>0</v>
      </c>
      <c r="CR49">
        <v>0</v>
      </c>
      <c r="CS49">
        <v>0</v>
      </c>
      <c r="CT49">
        <v>0</v>
      </c>
      <c r="CU49">
        <v>0</v>
      </c>
      <c r="CV49">
        <v>0</v>
      </c>
      <c r="CW49">
        <v>86445</v>
      </c>
      <c r="CX49">
        <v>54.095469821999998</v>
      </c>
      <c r="CY49">
        <v>73355</v>
      </c>
      <c r="CZ49">
        <v>45.904530178000002</v>
      </c>
      <c r="DA49">
        <v>159800</v>
      </c>
      <c r="DB49">
        <v>0</v>
      </c>
      <c r="DC49">
        <v>102</v>
      </c>
      <c r="DD49">
        <v>35</v>
      </c>
      <c r="DE49">
        <v>17346</v>
      </c>
      <c r="DF49">
        <v>0</v>
      </c>
      <c r="DG49">
        <v>142454</v>
      </c>
      <c r="DH49">
        <v>0</v>
      </c>
      <c r="DI49" t="s">
        <v>427</v>
      </c>
      <c r="DJ49" t="s">
        <v>2439</v>
      </c>
      <c r="EV49" t="s">
        <v>427</v>
      </c>
      <c r="EW49" t="s">
        <v>2439</v>
      </c>
      <c r="EZ49" t="s">
        <v>2259</v>
      </c>
      <c r="FA49" t="s">
        <v>2196</v>
      </c>
      <c r="FB49" t="s">
        <v>2243</v>
      </c>
      <c r="FC49" t="s">
        <v>2229</v>
      </c>
      <c r="FD49" t="s">
        <v>2244</v>
      </c>
      <c r="FE49" t="s">
        <v>2032</v>
      </c>
      <c r="FF49" t="s">
        <v>2049</v>
      </c>
      <c r="FG49" t="s">
        <v>2049</v>
      </c>
      <c r="FH49" t="s">
        <v>2048</v>
      </c>
    </row>
    <row r="50" spans="1:262">
      <c r="A50" t="s">
        <v>426</v>
      </c>
      <c r="B50" t="s">
        <v>2441</v>
      </c>
      <c r="C50" t="s">
        <v>2214</v>
      </c>
      <c r="D50" t="s">
        <v>2442</v>
      </c>
      <c r="E50" t="s">
        <v>2441</v>
      </c>
      <c r="F50" t="s">
        <v>426</v>
      </c>
      <c r="G50" t="s">
        <v>2443</v>
      </c>
      <c r="H50" t="s">
        <v>2444</v>
      </c>
      <c r="I50" t="s">
        <v>2445</v>
      </c>
      <c r="J50" t="s">
        <v>2446</v>
      </c>
      <c r="K50" t="s">
        <v>2447</v>
      </c>
      <c r="L50" t="s">
        <v>2448</v>
      </c>
      <c r="M50" t="s">
        <v>2449</v>
      </c>
      <c r="N50" t="s">
        <v>426</v>
      </c>
      <c r="O50" t="s">
        <v>2450</v>
      </c>
      <c r="P50" t="s">
        <v>2451</v>
      </c>
      <c r="Q50" t="s">
        <v>426</v>
      </c>
      <c r="R50" t="s">
        <v>2441</v>
      </c>
      <c r="S50">
        <v>0</v>
      </c>
      <c r="T50">
        <v>0</v>
      </c>
      <c r="U50">
        <v>0</v>
      </c>
      <c r="V50">
        <v>0</v>
      </c>
      <c r="W50">
        <v>0</v>
      </c>
      <c r="X50">
        <v>0</v>
      </c>
      <c r="Y50">
        <v>0</v>
      </c>
      <c r="Z50">
        <v>0</v>
      </c>
      <c r="AA50">
        <v>0</v>
      </c>
      <c r="AB50">
        <v>5.0999999999999996</v>
      </c>
      <c r="AC50">
        <v>0.8</v>
      </c>
      <c r="AD50">
        <v>50.709999084000003</v>
      </c>
      <c r="AE50">
        <v>0</v>
      </c>
      <c r="AF50">
        <v>54.193000793000003</v>
      </c>
      <c r="AG50">
        <v>68.791999817000004</v>
      </c>
      <c r="AH50">
        <v>0</v>
      </c>
      <c r="AI50">
        <v>72.271003723000007</v>
      </c>
      <c r="AJ50">
        <v>60.243000031000001</v>
      </c>
      <c r="AK50">
        <v>0</v>
      </c>
      <c r="AL50">
        <v>63.782001495000003</v>
      </c>
      <c r="AM50">
        <v>0</v>
      </c>
      <c r="AN50">
        <v>0</v>
      </c>
      <c r="AO50">
        <v>11.186651138</v>
      </c>
      <c r="AP50">
        <v>10.032256019</v>
      </c>
      <c r="AQ50">
        <v>29.574115961</v>
      </c>
      <c r="AR50">
        <v>134741</v>
      </c>
      <c r="AS50">
        <v>29.664847394999999</v>
      </c>
      <c r="AT50">
        <v>148851</v>
      </c>
      <c r="AU50">
        <v>29.492463028</v>
      </c>
      <c r="AV50">
        <v>283592</v>
      </c>
      <c r="AW50">
        <v>9.7494336330000007</v>
      </c>
      <c r="AX50">
        <v>9.7261408490000001</v>
      </c>
      <c r="AY50">
        <v>8.7287626239999998</v>
      </c>
      <c r="AZ50">
        <v>9.7340661609999994</v>
      </c>
      <c r="BA50">
        <v>9.1052396350000002</v>
      </c>
      <c r="BB50">
        <v>9.8537383700000003</v>
      </c>
      <c r="BC50">
        <v>65.898304660999997</v>
      </c>
      <c r="BD50">
        <v>296968</v>
      </c>
      <c r="BE50">
        <v>65.381287551</v>
      </c>
      <c r="BF50">
        <v>334940</v>
      </c>
      <c r="BG50">
        <v>66.362797001000004</v>
      </c>
      <c r="BH50">
        <v>631912</v>
      </c>
      <c r="BI50">
        <v>8.9727021140000005</v>
      </c>
      <c r="BJ50">
        <v>9.5422736130000008</v>
      </c>
      <c r="BK50">
        <v>8.9555294790000008</v>
      </c>
      <c r="BL50">
        <v>9.2214966159999996</v>
      </c>
      <c r="BM50">
        <v>8.8452283190000003</v>
      </c>
      <c r="BN50">
        <v>8.5383347329999992</v>
      </c>
      <c r="BO50">
        <v>7.7527844989999997</v>
      </c>
      <c r="BP50">
        <v>7.4565296639999996</v>
      </c>
      <c r="BQ50">
        <v>6.3765518669999999</v>
      </c>
      <c r="BR50">
        <v>6.6592432910000001</v>
      </c>
      <c r="BS50">
        <v>5.090365491</v>
      </c>
      <c r="BT50">
        <v>5.2435844600000001</v>
      </c>
      <c r="BU50">
        <v>4.279729025</v>
      </c>
      <c r="BV50">
        <v>4.0914422479999999</v>
      </c>
      <c r="BW50">
        <v>3.4545618669999998</v>
      </c>
      <c r="BX50">
        <v>3.4154131470000002</v>
      </c>
      <c r="BY50">
        <v>2.548595256</v>
      </c>
      <c r="BZ50">
        <v>2.3407408580000002</v>
      </c>
      <c r="CA50">
        <v>4.5275793780000004</v>
      </c>
      <c r="CB50">
        <v>22501</v>
      </c>
      <c r="CC50">
        <v>4.9538650540000004</v>
      </c>
      <c r="CD50">
        <v>20919</v>
      </c>
      <c r="CE50">
        <v>4.1447399709999999</v>
      </c>
      <c r="CF50">
        <v>43416</v>
      </c>
      <c r="CG50">
        <v>1.9162900060000001</v>
      </c>
      <c r="CH50">
        <v>1.6555976480000001</v>
      </c>
      <c r="CI50">
        <v>1.4530691680000001</v>
      </c>
      <c r="CJ50">
        <v>1.2630965780000001</v>
      </c>
      <c r="CK50">
        <v>0.87844636099999995</v>
      </c>
      <c r="CL50">
        <v>0.71228740400000001</v>
      </c>
      <c r="CM50">
        <v>0.70605951899999997</v>
      </c>
      <c r="CN50">
        <v>0.51375834099999995</v>
      </c>
      <c r="CO50">
        <v>41.368421052999999</v>
      </c>
      <c r="CP50">
        <v>1.5578736070000001</v>
      </c>
      <c r="CQ50">
        <v>561564</v>
      </c>
      <c r="CR50">
        <v>75.294944216000005</v>
      </c>
      <c r="CS50">
        <v>0</v>
      </c>
      <c r="CT50">
        <v>0</v>
      </c>
      <c r="CU50">
        <v>0</v>
      </c>
      <c r="CV50">
        <v>65.599999999999994</v>
      </c>
      <c r="CW50">
        <v>454210</v>
      </c>
      <c r="CX50">
        <v>47.366785446000002</v>
      </c>
      <c r="CY50">
        <v>504710</v>
      </c>
      <c r="CZ50">
        <v>52.633214553999998</v>
      </c>
      <c r="DA50">
        <v>958920</v>
      </c>
      <c r="DB50">
        <v>1.2</v>
      </c>
      <c r="DC50">
        <v>18295</v>
      </c>
      <c r="DD50">
        <v>2132</v>
      </c>
      <c r="DE50">
        <v>213101</v>
      </c>
      <c r="DF50">
        <v>0</v>
      </c>
      <c r="DG50">
        <v>745819</v>
      </c>
      <c r="DH50">
        <v>57.7</v>
      </c>
      <c r="DI50" t="s">
        <v>426</v>
      </c>
      <c r="DJ50" t="s">
        <v>2441</v>
      </c>
      <c r="DK50">
        <v>100</v>
      </c>
      <c r="DL50">
        <v>6800</v>
      </c>
      <c r="DM50">
        <v>200</v>
      </c>
      <c r="DN50">
        <v>6200</v>
      </c>
      <c r="DO50">
        <v>43</v>
      </c>
      <c r="DP50">
        <v>35</v>
      </c>
      <c r="DQ50">
        <v>1000</v>
      </c>
      <c r="DR50">
        <v>100</v>
      </c>
      <c r="DS50">
        <v>7000</v>
      </c>
      <c r="EC50">
        <v>0.13</v>
      </c>
      <c r="ED50">
        <v>0.15</v>
      </c>
      <c r="EE50">
        <v>0.1</v>
      </c>
      <c r="EF50">
        <v>0.16</v>
      </c>
      <c r="EG50">
        <v>0.16</v>
      </c>
      <c r="EH50">
        <v>0.15</v>
      </c>
      <c r="EI50">
        <v>0.05</v>
      </c>
      <c r="EJ50">
        <v>0.14000000000000001</v>
      </c>
      <c r="EO50">
        <v>0.4</v>
      </c>
      <c r="EP50">
        <v>0.4</v>
      </c>
      <c r="EQ50">
        <v>0.8</v>
      </c>
      <c r="ET50">
        <v>56.3</v>
      </c>
      <c r="EU50">
        <v>100</v>
      </c>
      <c r="EV50" t="s">
        <v>426</v>
      </c>
      <c r="EW50" t="s">
        <v>2441</v>
      </c>
      <c r="EZ50" t="s">
        <v>426</v>
      </c>
      <c r="FA50" t="s">
        <v>2196</v>
      </c>
      <c r="FB50" t="s">
        <v>2216</v>
      </c>
      <c r="FC50" t="s">
        <v>2216</v>
      </c>
      <c r="FD50" t="s">
        <v>2336</v>
      </c>
      <c r="FE50" t="s">
        <v>2214</v>
      </c>
      <c r="FF50" t="s">
        <v>2048</v>
      </c>
      <c r="FG50" t="s">
        <v>2048</v>
      </c>
      <c r="FH50" t="s">
        <v>2048</v>
      </c>
      <c r="FI50">
        <v>9.3000000000000007</v>
      </c>
      <c r="FJ50">
        <v>66.400000000000006</v>
      </c>
      <c r="FK50">
        <v>66.3</v>
      </c>
      <c r="FM50">
        <v>967</v>
      </c>
      <c r="FN50">
        <v>1042</v>
      </c>
      <c r="FO50">
        <v>1287</v>
      </c>
      <c r="FP50">
        <v>1381</v>
      </c>
      <c r="FQ50">
        <v>1593</v>
      </c>
      <c r="FR50">
        <v>1945</v>
      </c>
      <c r="FS50">
        <v>2229</v>
      </c>
      <c r="FT50">
        <v>2454</v>
      </c>
      <c r="FU50">
        <v>2680</v>
      </c>
      <c r="FV50">
        <v>2907</v>
      </c>
      <c r="GF50">
        <v>53</v>
      </c>
      <c r="GG50">
        <v>45</v>
      </c>
      <c r="GI50">
        <v>63</v>
      </c>
      <c r="GJ50">
        <v>46</v>
      </c>
      <c r="GK50">
        <v>64</v>
      </c>
      <c r="GL50">
        <v>72</v>
      </c>
      <c r="GM50">
        <v>46</v>
      </c>
      <c r="GN50">
        <v>63</v>
      </c>
      <c r="GO50">
        <v>80</v>
      </c>
      <c r="GP50">
        <v>47</v>
      </c>
      <c r="GQ50">
        <v>78</v>
      </c>
      <c r="GV50">
        <v>3828456</v>
      </c>
      <c r="GX50">
        <v>2883765</v>
      </c>
      <c r="HD50">
        <v>1.5</v>
      </c>
      <c r="HE50">
        <v>26462</v>
      </c>
      <c r="HT50">
        <v>200</v>
      </c>
      <c r="HU50">
        <v>200</v>
      </c>
      <c r="HV50">
        <v>200</v>
      </c>
      <c r="HW50">
        <v>200</v>
      </c>
      <c r="HX50">
        <v>200</v>
      </c>
      <c r="HY50">
        <v>200</v>
      </c>
      <c r="HZ50">
        <v>500</v>
      </c>
      <c r="IA50">
        <v>500</v>
      </c>
      <c r="IB50">
        <v>500</v>
      </c>
      <c r="IC50">
        <v>500</v>
      </c>
      <c r="ID50">
        <v>1000</v>
      </c>
      <c r="IE50">
        <v>1000</v>
      </c>
      <c r="IF50">
        <v>1000</v>
      </c>
      <c r="IG50">
        <v>1000</v>
      </c>
      <c r="IH50">
        <v>1000</v>
      </c>
      <c r="II50">
        <v>1000</v>
      </c>
      <c r="IJ50">
        <v>1000</v>
      </c>
      <c r="IK50">
        <v>500</v>
      </c>
      <c r="IL50">
        <v>500</v>
      </c>
      <c r="IM50">
        <v>500</v>
      </c>
      <c r="IN50">
        <v>-58</v>
      </c>
      <c r="IO50">
        <v>58.1</v>
      </c>
      <c r="IQ50">
        <v>14.2</v>
      </c>
    </row>
    <row r="51" spans="1:262">
      <c r="A51" t="s">
        <v>425</v>
      </c>
      <c r="B51" t="s">
        <v>2452</v>
      </c>
      <c r="C51" t="s">
        <v>2032</v>
      </c>
      <c r="D51" t="s">
        <v>2453</v>
      </c>
      <c r="Q51" t="s">
        <v>425</v>
      </c>
      <c r="R51" t="s">
        <v>2452</v>
      </c>
      <c r="S51">
        <v>0</v>
      </c>
      <c r="T51">
        <v>0</v>
      </c>
      <c r="U51">
        <v>0</v>
      </c>
      <c r="V51">
        <v>0</v>
      </c>
      <c r="W51">
        <v>0</v>
      </c>
      <c r="X51">
        <v>0</v>
      </c>
      <c r="Y51">
        <v>0</v>
      </c>
      <c r="Z51">
        <v>0</v>
      </c>
      <c r="AA51">
        <v>0</v>
      </c>
      <c r="AB51">
        <v>11.6</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95.5</v>
      </c>
      <c r="CP51">
        <v>0.233431052</v>
      </c>
      <c r="CQ51">
        <v>0</v>
      </c>
      <c r="CR51">
        <v>0</v>
      </c>
      <c r="CS51">
        <v>0</v>
      </c>
      <c r="CT51">
        <v>0</v>
      </c>
      <c r="CU51">
        <v>0</v>
      </c>
      <c r="CV51">
        <v>0</v>
      </c>
      <c r="CW51">
        <v>0</v>
      </c>
      <c r="CX51">
        <v>0</v>
      </c>
      <c r="CY51">
        <v>0</v>
      </c>
      <c r="CZ51">
        <v>0</v>
      </c>
      <c r="DA51">
        <v>71625</v>
      </c>
      <c r="DB51">
        <v>0</v>
      </c>
      <c r="DC51">
        <v>0</v>
      </c>
      <c r="DD51">
        <v>40</v>
      </c>
      <c r="DE51">
        <v>21142</v>
      </c>
      <c r="DF51">
        <v>11.25</v>
      </c>
      <c r="DG51">
        <v>50483</v>
      </c>
      <c r="DH51">
        <v>0</v>
      </c>
      <c r="DI51" t="s">
        <v>425</v>
      </c>
      <c r="DJ51" t="s">
        <v>2452</v>
      </c>
      <c r="EV51" t="s">
        <v>425</v>
      </c>
      <c r="EW51" t="s">
        <v>2452</v>
      </c>
      <c r="EZ51" t="s">
        <v>2242</v>
      </c>
      <c r="FA51" t="s">
        <v>2196</v>
      </c>
      <c r="FB51" t="s">
        <v>2243</v>
      </c>
      <c r="FC51" t="s">
        <v>2229</v>
      </c>
      <c r="FD51" t="s">
        <v>2244</v>
      </c>
      <c r="FE51" t="s">
        <v>2032</v>
      </c>
      <c r="FF51" t="s">
        <v>2048</v>
      </c>
      <c r="FG51" t="s">
        <v>2048</v>
      </c>
      <c r="FH51" t="s">
        <v>2048</v>
      </c>
      <c r="FI51">
        <v>0.4</v>
      </c>
      <c r="FJ51">
        <v>42.3</v>
      </c>
      <c r="FR51">
        <v>55</v>
      </c>
      <c r="FS51">
        <v>69</v>
      </c>
      <c r="FT51">
        <v>69</v>
      </c>
      <c r="FU51">
        <v>89</v>
      </c>
      <c r="FV51">
        <v>95</v>
      </c>
      <c r="FX51">
        <v>17</v>
      </c>
      <c r="GK51">
        <v>42</v>
      </c>
      <c r="GN51">
        <v>46</v>
      </c>
      <c r="GQ51">
        <v>55</v>
      </c>
      <c r="GS51">
        <v>27</v>
      </c>
      <c r="GT51">
        <v>62</v>
      </c>
      <c r="GU51">
        <v>0</v>
      </c>
      <c r="GV51">
        <v>336411</v>
      </c>
      <c r="HA51">
        <v>183197</v>
      </c>
      <c r="HC51">
        <v>2157887</v>
      </c>
      <c r="HD51">
        <v>0.3</v>
      </c>
      <c r="HE51">
        <v>3763</v>
      </c>
      <c r="IP51">
        <v>500</v>
      </c>
    </row>
    <row r="52" spans="1:262">
      <c r="A52" t="s">
        <v>424</v>
      </c>
      <c r="B52" t="s">
        <v>2454</v>
      </c>
      <c r="C52" t="s">
        <v>2032</v>
      </c>
      <c r="D52" t="s">
        <v>2455</v>
      </c>
      <c r="E52" t="s">
        <v>2454</v>
      </c>
      <c r="F52" t="s">
        <v>425</v>
      </c>
      <c r="G52" t="s">
        <v>2456</v>
      </c>
      <c r="H52" t="s">
        <v>2457</v>
      </c>
      <c r="I52" t="s">
        <v>2458</v>
      </c>
      <c r="J52" t="s">
        <v>2459</v>
      </c>
      <c r="K52" t="s">
        <v>2460</v>
      </c>
      <c r="L52" t="s">
        <v>2461</v>
      </c>
      <c r="M52" t="s">
        <v>2462</v>
      </c>
      <c r="N52" t="s">
        <v>425</v>
      </c>
      <c r="Q52" t="s">
        <v>424</v>
      </c>
      <c r="R52" t="s">
        <v>2454</v>
      </c>
      <c r="S52">
        <v>56.239192963000001</v>
      </c>
      <c r="T52">
        <v>54.142837524000001</v>
      </c>
      <c r="U52">
        <v>58.355873107999997</v>
      </c>
      <c r="V52">
        <v>62.385063170999999</v>
      </c>
      <c r="W52">
        <v>42.115192413000003</v>
      </c>
      <c r="X52">
        <v>65.596641540999997</v>
      </c>
      <c r="Y52">
        <v>40.399059295999997</v>
      </c>
      <c r="Z52">
        <v>44</v>
      </c>
      <c r="AA52">
        <v>0</v>
      </c>
      <c r="AB52">
        <v>8.6</v>
      </c>
      <c r="AC52">
        <v>0.4</v>
      </c>
      <c r="AD52">
        <v>51.430000305</v>
      </c>
      <c r="AE52">
        <v>50.492000580000003</v>
      </c>
      <c r="AF52">
        <v>55.634998322000001</v>
      </c>
      <c r="AG52">
        <v>77.434997558999996</v>
      </c>
      <c r="AH52">
        <v>77.926803589000002</v>
      </c>
      <c r="AI52">
        <v>81.097000121999997</v>
      </c>
      <c r="AJ52">
        <v>64.320999146000005</v>
      </c>
      <c r="AK52">
        <v>63.771099091000004</v>
      </c>
      <c r="AL52">
        <v>68.336997986</v>
      </c>
      <c r="AM52">
        <v>31</v>
      </c>
      <c r="AN52">
        <v>0</v>
      </c>
      <c r="AO52">
        <v>9.2968315159999992</v>
      </c>
      <c r="AP52">
        <v>9.6906589719999996</v>
      </c>
      <c r="AQ52">
        <v>27.977129503</v>
      </c>
      <c r="AR52">
        <v>1456744</v>
      </c>
      <c r="AS52">
        <v>27.411212023000001</v>
      </c>
      <c r="AT52">
        <v>1516428</v>
      </c>
      <c r="AU52">
        <v>28.543154245</v>
      </c>
      <c r="AV52">
        <v>2973176</v>
      </c>
      <c r="AW52">
        <v>9.1340286259999992</v>
      </c>
      <c r="AX52">
        <v>9.509679083</v>
      </c>
      <c r="AY52">
        <v>8.9803518820000008</v>
      </c>
      <c r="AZ52">
        <v>9.3428161900000006</v>
      </c>
      <c r="BA52">
        <v>8.8778379960000002</v>
      </c>
      <c r="BB52">
        <v>9.2218805909999997</v>
      </c>
      <c r="BC52">
        <v>64.940053020999997</v>
      </c>
      <c r="BD52">
        <v>3457784</v>
      </c>
      <c r="BE52">
        <v>65.064291334999993</v>
      </c>
      <c r="BF52">
        <v>3443501</v>
      </c>
      <c r="BG52">
        <v>64.815740262000006</v>
      </c>
      <c r="BH52">
        <v>6901287</v>
      </c>
      <c r="BI52">
        <v>8.8206913969999992</v>
      </c>
      <c r="BJ52">
        <v>9.040618362</v>
      </c>
      <c r="BK52">
        <v>8.4668039789999998</v>
      </c>
      <c r="BL52">
        <v>8.4408342580000006</v>
      </c>
      <c r="BM52">
        <v>7.5289750379999996</v>
      </c>
      <c r="BN52">
        <v>7.5287633789999999</v>
      </c>
      <c r="BO52">
        <v>6.7053263940000001</v>
      </c>
      <c r="BP52">
        <v>6.8024533460000001</v>
      </c>
      <c r="BQ52">
        <v>6.1799427290000004</v>
      </c>
      <c r="BR52">
        <v>6.0700824149999999</v>
      </c>
      <c r="BS52">
        <v>5.6239817759999999</v>
      </c>
      <c r="BT52">
        <v>5.4493110439999999</v>
      </c>
      <c r="BU52">
        <v>5.0368037650000002</v>
      </c>
      <c r="BV52">
        <v>4.8086064740000003</v>
      </c>
      <c r="BW52">
        <v>4.3361416769999996</v>
      </c>
      <c r="BX52">
        <v>4.1367503990000003</v>
      </c>
      <c r="BY52">
        <v>3.4877865840000002</v>
      </c>
      <c r="BZ52">
        <v>3.3164399950000001</v>
      </c>
      <c r="CA52">
        <v>7.0828174759999998</v>
      </c>
      <c r="CB52">
        <v>399883</v>
      </c>
      <c r="CC52">
        <v>7.5244966409999998</v>
      </c>
      <c r="CD52">
        <v>352826</v>
      </c>
      <c r="CE52">
        <v>6.6411054930000004</v>
      </c>
      <c r="CF52">
        <v>752703</v>
      </c>
      <c r="CG52">
        <v>2.6070854259999998</v>
      </c>
      <c r="CH52">
        <v>2.4242646689999998</v>
      </c>
      <c r="CI52">
        <v>1.8377420449999999</v>
      </c>
      <c r="CJ52">
        <v>1.65823882</v>
      </c>
      <c r="CK52">
        <v>1.317024945</v>
      </c>
      <c r="CL52">
        <v>1.146582416</v>
      </c>
      <c r="CM52">
        <v>1.7626442259999999</v>
      </c>
      <c r="CN52">
        <v>1.4120195870000001</v>
      </c>
      <c r="CO52">
        <v>219.97857586399999</v>
      </c>
      <c r="CP52">
        <v>1.078841148</v>
      </c>
      <c r="CQ52">
        <v>3172152</v>
      </c>
      <c r="CR52">
        <v>36.817555701000003</v>
      </c>
      <c r="CS52">
        <v>3172152</v>
      </c>
      <c r="CT52">
        <v>29.849465968000001</v>
      </c>
      <c r="CU52">
        <v>0</v>
      </c>
      <c r="CV52">
        <v>12.1</v>
      </c>
      <c r="CW52">
        <v>5314411</v>
      </c>
      <c r="CX52">
        <v>50.007796071999998</v>
      </c>
      <c r="CY52">
        <v>5312754</v>
      </c>
      <c r="CZ52">
        <v>49.992203928000002</v>
      </c>
      <c r="DA52">
        <v>10627165</v>
      </c>
      <c r="DB52">
        <v>0.9</v>
      </c>
      <c r="DC52">
        <v>170</v>
      </c>
      <c r="DD52">
        <v>477</v>
      </c>
      <c r="DE52">
        <v>2011297</v>
      </c>
      <c r="DF52">
        <v>0</v>
      </c>
      <c r="DG52">
        <v>8615868</v>
      </c>
      <c r="DH52">
        <v>49.2</v>
      </c>
      <c r="DI52" t="s">
        <v>424</v>
      </c>
      <c r="DJ52" t="s">
        <v>2454</v>
      </c>
      <c r="DK52">
        <v>2500</v>
      </c>
      <c r="DL52">
        <v>72000</v>
      </c>
      <c r="DM52">
        <v>2800</v>
      </c>
      <c r="DN52">
        <v>71000</v>
      </c>
      <c r="DO52">
        <v>48</v>
      </c>
      <c r="DP52">
        <v>80</v>
      </c>
      <c r="DQ52">
        <v>1300</v>
      </c>
      <c r="DR52">
        <v>100</v>
      </c>
      <c r="DS52">
        <v>48000</v>
      </c>
      <c r="EC52">
        <v>0.48</v>
      </c>
      <c r="ED52">
        <v>0.35</v>
      </c>
      <c r="EE52">
        <v>0.61</v>
      </c>
      <c r="EF52">
        <v>0.45</v>
      </c>
      <c r="EG52">
        <v>0.27</v>
      </c>
      <c r="EH52">
        <v>0.63</v>
      </c>
      <c r="EI52">
        <v>0.1</v>
      </c>
      <c r="EJ52">
        <v>0.27</v>
      </c>
      <c r="EO52">
        <v>0.3</v>
      </c>
      <c r="EP52">
        <v>0.3</v>
      </c>
      <c r="EQ52">
        <v>0.9</v>
      </c>
      <c r="ET52">
        <v>47.6</v>
      </c>
      <c r="EU52">
        <v>1000</v>
      </c>
      <c r="EV52" t="s">
        <v>424</v>
      </c>
      <c r="EW52" t="s">
        <v>2454</v>
      </c>
      <c r="EX52">
        <v>97800</v>
      </c>
      <c r="EY52" t="s">
        <v>2463</v>
      </c>
      <c r="EZ52" t="s">
        <v>424</v>
      </c>
      <c r="FA52" t="s">
        <v>2196</v>
      </c>
      <c r="FB52" t="s">
        <v>2243</v>
      </c>
      <c r="FC52" t="s">
        <v>2229</v>
      </c>
      <c r="FD52" t="s">
        <v>2244</v>
      </c>
      <c r="FE52" t="s">
        <v>2032</v>
      </c>
      <c r="FF52" t="s">
        <v>2049</v>
      </c>
      <c r="FG52" t="s">
        <v>2048</v>
      </c>
      <c r="FH52" t="s">
        <v>2048</v>
      </c>
      <c r="FI52">
        <v>4.2</v>
      </c>
      <c r="FJ52">
        <v>83.7</v>
      </c>
      <c r="FK52">
        <v>90.8</v>
      </c>
      <c r="FL52">
        <v>63.6</v>
      </c>
      <c r="FM52">
        <v>14823</v>
      </c>
      <c r="FN52">
        <v>17023</v>
      </c>
      <c r="FO52">
        <v>19261</v>
      </c>
      <c r="FP52">
        <v>20780</v>
      </c>
      <c r="FQ52">
        <v>23346</v>
      </c>
      <c r="FR52">
        <v>25235</v>
      </c>
      <c r="FS52">
        <v>27357</v>
      </c>
      <c r="FT52">
        <v>29708</v>
      </c>
      <c r="FU52">
        <v>32265</v>
      </c>
      <c r="FV52">
        <v>34839</v>
      </c>
      <c r="FX52">
        <v>25</v>
      </c>
      <c r="FY52">
        <v>19.2</v>
      </c>
      <c r="FZ52">
        <v>4.8</v>
      </c>
      <c r="GA52">
        <v>22</v>
      </c>
      <c r="GB52">
        <v>900</v>
      </c>
      <c r="GF52">
        <v>56</v>
      </c>
      <c r="GG52">
        <v>62</v>
      </c>
      <c r="GI52">
        <v>63</v>
      </c>
      <c r="GJ52">
        <v>59</v>
      </c>
      <c r="GL52">
        <v>71</v>
      </c>
      <c r="GM52">
        <v>58</v>
      </c>
      <c r="GN52">
        <v>63</v>
      </c>
      <c r="GO52">
        <v>80</v>
      </c>
      <c r="GP52">
        <v>56</v>
      </c>
      <c r="GQ52">
        <v>86</v>
      </c>
      <c r="GR52">
        <v>88</v>
      </c>
      <c r="GS52">
        <v>55</v>
      </c>
      <c r="GT52">
        <v>84</v>
      </c>
      <c r="GV52">
        <v>40729788</v>
      </c>
      <c r="GW52">
        <v>17053575</v>
      </c>
      <c r="GX52">
        <v>17026154</v>
      </c>
      <c r="GY52">
        <v>19117473</v>
      </c>
      <c r="GZ52">
        <v>26788581</v>
      </c>
      <c r="HA52">
        <v>20973402</v>
      </c>
      <c r="HB52">
        <v>89156187</v>
      </c>
      <c r="HC52">
        <v>97118277</v>
      </c>
      <c r="HF52">
        <v>900</v>
      </c>
      <c r="HH52">
        <v>2</v>
      </c>
      <c r="HI52">
        <v>70.8</v>
      </c>
      <c r="HK52">
        <v>24.3</v>
      </c>
      <c r="HL52">
        <v>0.7</v>
      </c>
      <c r="HM52">
        <v>1.9</v>
      </c>
      <c r="HO52">
        <v>195</v>
      </c>
      <c r="HP52">
        <v>268</v>
      </c>
      <c r="HQ52">
        <v>0.5</v>
      </c>
      <c r="HR52">
        <v>1</v>
      </c>
      <c r="HS52">
        <v>9400</v>
      </c>
      <c r="HT52">
        <v>2800</v>
      </c>
      <c r="HU52">
        <v>2800</v>
      </c>
      <c r="HV52">
        <v>2800</v>
      </c>
      <c r="HW52">
        <v>2700</v>
      </c>
      <c r="HX52">
        <v>2700</v>
      </c>
      <c r="HY52">
        <v>2800</v>
      </c>
      <c r="HZ52">
        <v>2700</v>
      </c>
      <c r="IA52">
        <v>2700</v>
      </c>
      <c r="IB52">
        <v>2700</v>
      </c>
      <c r="IC52">
        <v>2700</v>
      </c>
      <c r="ID52">
        <v>3800</v>
      </c>
      <c r="IE52">
        <v>3600</v>
      </c>
      <c r="IF52">
        <v>3400</v>
      </c>
      <c r="IG52">
        <v>3200</v>
      </c>
      <c r="IH52">
        <v>3000</v>
      </c>
      <c r="II52">
        <v>2700</v>
      </c>
      <c r="IJ52">
        <v>2500</v>
      </c>
      <c r="IK52">
        <v>2300</v>
      </c>
      <c r="IL52">
        <v>2100</v>
      </c>
      <c r="IM52">
        <v>1900</v>
      </c>
      <c r="IN52">
        <v>-50</v>
      </c>
      <c r="IO52">
        <v>63.3</v>
      </c>
      <c r="IP52">
        <v>132000</v>
      </c>
      <c r="IQ52">
        <v>4</v>
      </c>
      <c r="IT52">
        <v>29000</v>
      </c>
      <c r="IU52">
        <v>9510</v>
      </c>
      <c r="IX52">
        <v>12.8</v>
      </c>
      <c r="IY52">
        <v>27.7</v>
      </c>
      <c r="IZ52">
        <v>83.3</v>
      </c>
      <c r="JB52">
        <v>0.3</v>
      </c>
    </row>
    <row r="53" spans="1:262">
      <c r="A53" t="s">
        <v>423</v>
      </c>
      <c r="B53" t="s">
        <v>2464</v>
      </c>
      <c r="C53" t="s">
        <v>2209</v>
      </c>
      <c r="D53" t="s">
        <v>2465</v>
      </c>
      <c r="E53" t="s">
        <v>2464</v>
      </c>
      <c r="F53" t="s">
        <v>2466</v>
      </c>
      <c r="G53" t="s">
        <v>2467</v>
      </c>
      <c r="H53" t="s">
        <v>2468</v>
      </c>
      <c r="I53" t="s">
        <v>2469</v>
      </c>
      <c r="J53" t="s">
        <v>2470</v>
      </c>
      <c r="K53" t="s">
        <v>2471</v>
      </c>
      <c r="L53" t="s">
        <v>2472</v>
      </c>
      <c r="M53" t="s">
        <v>2473</v>
      </c>
      <c r="N53" t="s">
        <v>2466</v>
      </c>
      <c r="O53" t="s">
        <v>2474</v>
      </c>
      <c r="P53" t="s">
        <v>2475</v>
      </c>
      <c r="Q53" t="s">
        <v>423</v>
      </c>
      <c r="R53" t="s">
        <v>2464</v>
      </c>
      <c r="S53">
        <v>32.784358978</v>
      </c>
      <c r="T53">
        <v>26.994419098000002</v>
      </c>
      <c r="U53">
        <v>38.653476714999996</v>
      </c>
      <c r="V53">
        <v>39.660415649000001</v>
      </c>
      <c r="W53">
        <v>20.320224761999999</v>
      </c>
      <c r="X53">
        <v>41.073589325</v>
      </c>
      <c r="Y53">
        <v>14.047937393</v>
      </c>
      <c r="Z53">
        <v>0</v>
      </c>
      <c r="AA53">
        <v>0</v>
      </c>
      <c r="AB53">
        <v>17.2</v>
      </c>
      <c r="AC53">
        <v>0.06</v>
      </c>
      <c r="AD53">
        <v>21.933000565</v>
      </c>
      <c r="AE53">
        <v>21.980199813999999</v>
      </c>
      <c r="AF53">
        <v>23.787000656</v>
      </c>
      <c r="AG53">
        <v>70.858001709000007</v>
      </c>
      <c r="AH53">
        <v>66.872901916999993</v>
      </c>
      <c r="AI53">
        <v>74.666999817000004</v>
      </c>
      <c r="AJ53">
        <v>46.412998199</v>
      </c>
      <c r="AK53">
        <v>45.013099670000003</v>
      </c>
      <c r="AL53">
        <v>49.474998474000003</v>
      </c>
      <c r="AM53">
        <v>0</v>
      </c>
      <c r="AN53">
        <v>0</v>
      </c>
      <c r="AO53">
        <v>12.926160309</v>
      </c>
      <c r="AP53">
        <v>13.428921132999999</v>
      </c>
      <c r="AQ53">
        <v>33.798720709000001</v>
      </c>
      <c r="AR53">
        <v>16135377</v>
      </c>
      <c r="AS53">
        <v>33.138910623000001</v>
      </c>
      <c r="AT53">
        <v>17130517</v>
      </c>
      <c r="AU53">
        <v>34.444643863000003</v>
      </c>
      <c r="AV53">
        <v>33265916</v>
      </c>
      <c r="AW53">
        <v>11.135770684000001</v>
      </c>
      <c r="AX53">
        <v>11.587266154</v>
      </c>
      <c r="AY53">
        <v>9.0769796290000002</v>
      </c>
      <c r="AZ53">
        <v>9.4284565760000003</v>
      </c>
      <c r="BA53">
        <v>8.5452927949999999</v>
      </c>
      <c r="BB53">
        <v>8.8489716200000004</v>
      </c>
      <c r="BC53">
        <v>60.971499944999998</v>
      </c>
      <c r="BD53">
        <v>29709493</v>
      </c>
      <c r="BE53">
        <v>61.017492087999997</v>
      </c>
      <c r="BF53">
        <v>30300849</v>
      </c>
      <c r="BG53">
        <v>60.926471776</v>
      </c>
      <c r="BH53">
        <v>60010342</v>
      </c>
      <c r="BI53">
        <v>8.3345211169999995</v>
      </c>
      <c r="BJ53">
        <v>8.5081468470000008</v>
      </c>
      <c r="BK53">
        <v>8.2671542779999996</v>
      </c>
      <c r="BL53">
        <v>8.2813860940000001</v>
      </c>
      <c r="BM53">
        <v>7.9478020679999997</v>
      </c>
      <c r="BN53">
        <v>7.9686510540000004</v>
      </c>
      <c r="BO53">
        <v>6.8008098070000003</v>
      </c>
      <c r="BP53">
        <v>6.8850609550000001</v>
      </c>
      <c r="BQ53">
        <v>5.7012296210000004</v>
      </c>
      <c r="BR53">
        <v>5.6508399149999997</v>
      </c>
      <c r="BS53">
        <v>4.8176459920000001</v>
      </c>
      <c r="BT53">
        <v>4.5813107689999999</v>
      </c>
      <c r="BU53">
        <v>4.1890442349999999</v>
      </c>
      <c r="BV53">
        <v>4.0292258690000002</v>
      </c>
      <c r="BW53">
        <v>3.566250637</v>
      </c>
      <c r="BX53">
        <v>3.472868193</v>
      </c>
      <c r="BY53">
        <v>2.8477415380000002</v>
      </c>
      <c r="BZ53">
        <v>2.7000104600000001</v>
      </c>
      <c r="CA53">
        <v>5.2297793459999999</v>
      </c>
      <c r="CB53">
        <v>2845255</v>
      </c>
      <c r="CC53">
        <v>5.8435972889999999</v>
      </c>
      <c r="CD53">
        <v>2302105</v>
      </c>
      <c r="CE53">
        <v>4.6288843609999999</v>
      </c>
      <c r="CF53">
        <v>5147337</v>
      </c>
      <c r="CG53">
        <v>2.2285092369999999</v>
      </c>
      <c r="CH53">
        <v>2.0030050589999999</v>
      </c>
      <c r="CI53">
        <v>1.6798374410000001</v>
      </c>
      <c r="CJ53">
        <v>1.356782355</v>
      </c>
      <c r="CK53">
        <v>0.94694760300000003</v>
      </c>
      <c r="CL53">
        <v>0.67533186999999995</v>
      </c>
      <c r="CM53">
        <v>0.98830300900000001</v>
      </c>
      <c r="CN53">
        <v>0.59376507700000003</v>
      </c>
      <c r="CO53">
        <v>98.873469284999999</v>
      </c>
      <c r="CP53">
        <v>2.033262176</v>
      </c>
      <c r="CQ53">
        <v>20076002</v>
      </c>
      <c r="CR53">
        <v>47.764963475000002</v>
      </c>
      <c r="CS53">
        <v>25162242</v>
      </c>
      <c r="CT53">
        <v>25.565253941000002</v>
      </c>
      <c r="CU53">
        <v>0</v>
      </c>
      <c r="CV53">
        <v>10.6</v>
      </c>
      <c r="CW53">
        <v>48690125</v>
      </c>
      <c r="CX53">
        <v>49.469971643999997</v>
      </c>
      <c r="CY53">
        <v>49733470</v>
      </c>
      <c r="CZ53">
        <v>50.530028356000003</v>
      </c>
      <c r="DA53">
        <v>98423595</v>
      </c>
      <c r="DB53">
        <v>0.1</v>
      </c>
      <c r="DC53">
        <v>246749</v>
      </c>
      <c r="DD53">
        <v>24864</v>
      </c>
      <c r="DE53">
        <v>56392783</v>
      </c>
      <c r="DF53">
        <v>50.08</v>
      </c>
      <c r="DG53">
        <v>42030812</v>
      </c>
      <c r="DH53">
        <v>30.1</v>
      </c>
      <c r="DI53" t="s">
        <v>423</v>
      </c>
      <c r="DJ53" t="s">
        <v>2464</v>
      </c>
      <c r="DK53">
        <v>4500</v>
      </c>
      <c r="DL53">
        <v>26000</v>
      </c>
      <c r="DM53">
        <v>5000</v>
      </c>
      <c r="DN53">
        <v>25000</v>
      </c>
      <c r="DO53">
        <v>32</v>
      </c>
      <c r="DP53">
        <v>16</v>
      </c>
      <c r="DQ53">
        <v>1000</v>
      </c>
      <c r="DR53">
        <v>200</v>
      </c>
      <c r="DS53">
        <v>4300</v>
      </c>
      <c r="DT53">
        <v>4.0999999999999996</v>
      </c>
      <c r="DU53">
        <v>6.6</v>
      </c>
      <c r="DV53">
        <v>6.2</v>
      </c>
      <c r="DW53">
        <v>9.5</v>
      </c>
      <c r="EC53">
        <v>0.04</v>
      </c>
      <c r="ED53">
        <v>0.03</v>
      </c>
      <c r="EE53">
        <v>0.04</v>
      </c>
      <c r="EF53">
        <v>0.09</v>
      </c>
      <c r="EG53">
        <v>0.05</v>
      </c>
      <c r="EH53">
        <v>0.13</v>
      </c>
      <c r="EI53">
        <v>0.02</v>
      </c>
      <c r="EJ53">
        <v>0.05</v>
      </c>
      <c r="EO53">
        <v>0.1</v>
      </c>
      <c r="EP53">
        <v>0.1</v>
      </c>
      <c r="EQ53">
        <v>0.1</v>
      </c>
      <c r="ET53">
        <v>30</v>
      </c>
      <c r="EU53">
        <v>1000</v>
      </c>
      <c r="EV53" t="s">
        <v>423</v>
      </c>
      <c r="EW53" t="s">
        <v>2464</v>
      </c>
      <c r="EX53">
        <v>23000</v>
      </c>
      <c r="EY53" t="s">
        <v>2476</v>
      </c>
      <c r="EZ53" t="s">
        <v>423</v>
      </c>
      <c r="FA53" t="s">
        <v>2196</v>
      </c>
      <c r="FB53" t="s">
        <v>2212</v>
      </c>
      <c r="FC53" t="s">
        <v>2211</v>
      </c>
      <c r="FD53" t="s">
        <v>2209</v>
      </c>
      <c r="FE53" t="s">
        <v>2209</v>
      </c>
      <c r="FF53" t="s">
        <v>2048</v>
      </c>
      <c r="FG53" t="s">
        <v>2049</v>
      </c>
      <c r="FH53" t="s">
        <v>2048</v>
      </c>
      <c r="FI53">
        <v>2.8</v>
      </c>
      <c r="FJ53">
        <v>13.9</v>
      </c>
      <c r="FM53">
        <v>579</v>
      </c>
      <c r="FN53">
        <v>743</v>
      </c>
      <c r="FO53">
        <v>939</v>
      </c>
      <c r="FP53">
        <v>1224</v>
      </c>
      <c r="FQ53">
        <v>1780</v>
      </c>
      <c r="FR53">
        <v>2220</v>
      </c>
      <c r="FS53">
        <v>3168</v>
      </c>
      <c r="FT53">
        <v>4753</v>
      </c>
      <c r="FU53">
        <v>6693</v>
      </c>
      <c r="FV53">
        <v>8401</v>
      </c>
      <c r="GB53">
        <v>93300</v>
      </c>
      <c r="GC53">
        <v>2.5</v>
      </c>
      <c r="GE53">
        <v>95.4</v>
      </c>
      <c r="GU53">
        <v>100</v>
      </c>
      <c r="HD53">
        <v>0.3</v>
      </c>
      <c r="HE53">
        <v>886792</v>
      </c>
      <c r="HF53">
        <v>93300</v>
      </c>
      <c r="HH53">
        <v>1</v>
      </c>
      <c r="HI53">
        <v>31.5</v>
      </c>
      <c r="HT53">
        <v>100</v>
      </c>
      <c r="HU53">
        <v>200</v>
      </c>
      <c r="HV53">
        <v>200</v>
      </c>
      <c r="HW53">
        <v>200</v>
      </c>
      <c r="HX53">
        <v>200</v>
      </c>
      <c r="HY53">
        <v>500</v>
      </c>
      <c r="HZ53">
        <v>500</v>
      </c>
      <c r="IA53">
        <v>500</v>
      </c>
      <c r="IB53">
        <v>500</v>
      </c>
      <c r="IC53">
        <v>1000</v>
      </c>
      <c r="ID53">
        <v>500</v>
      </c>
      <c r="IE53">
        <v>500</v>
      </c>
      <c r="IF53">
        <v>500</v>
      </c>
      <c r="IG53">
        <v>500</v>
      </c>
      <c r="IH53">
        <v>500</v>
      </c>
      <c r="II53">
        <v>500</v>
      </c>
      <c r="IJ53">
        <v>500</v>
      </c>
      <c r="IK53">
        <v>500</v>
      </c>
      <c r="IL53">
        <v>500</v>
      </c>
      <c r="IM53">
        <v>500</v>
      </c>
      <c r="IN53">
        <v>88</v>
      </c>
      <c r="IO53">
        <v>96.7</v>
      </c>
      <c r="IP53">
        <v>64300</v>
      </c>
      <c r="IQ53">
        <v>6.7</v>
      </c>
    </row>
    <row r="54" spans="1:262">
      <c r="A54" t="s">
        <v>422</v>
      </c>
      <c r="B54" t="s">
        <v>2477</v>
      </c>
      <c r="C54" t="s">
        <v>2032</v>
      </c>
      <c r="D54" t="s">
        <v>2478</v>
      </c>
      <c r="E54" t="s">
        <v>2477</v>
      </c>
      <c r="F54" t="s">
        <v>2479</v>
      </c>
      <c r="G54" t="s">
        <v>2480</v>
      </c>
      <c r="J54" t="s">
        <v>2481</v>
      </c>
      <c r="K54" t="s">
        <v>2482</v>
      </c>
      <c r="M54" t="s">
        <v>2128</v>
      </c>
      <c r="N54" t="s">
        <v>2483</v>
      </c>
      <c r="Q54" t="s">
        <v>422</v>
      </c>
      <c r="R54" t="s">
        <v>2477</v>
      </c>
      <c r="S54">
        <v>30.352947234999998</v>
      </c>
      <c r="T54">
        <v>24.379959106000001</v>
      </c>
      <c r="U54">
        <v>37.577144623000002</v>
      </c>
      <c r="V54">
        <v>33.214206695999998</v>
      </c>
      <c r="W54">
        <v>19.292249680000001</v>
      </c>
      <c r="X54">
        <v>37.722770691000001</v>
      </c>
      <c r="Y54">
        <v>23.124282836999999</v>
      </c>
      <c r="Z54">
        <v>29</v>
      </c>
      <c r="AA54">
        <v>0</v>
      </c>
      <c r="AB54">
        <v>8.8000000000000007</v>
      </c>
      <c r="AC54">
        <v>0.2</v>
      </c>
      <c r="AD54">
        <v>45.319999695</v>
      </c>
      <c r="AE54">
        <v>45.493499755999999</v>
      </c>
      <c r="AF54">
        <v>49.252998351999999</v>
      </c>
      <c r="AG54">
        <v>75.739997864000003</v>
      </c>
      <c r="AH54">
        <v>76.842903136999993</v>
      </c>
      <c r="AI54">
        <v>79.613998413000004</v>
      </c>
      <c r="AJ54">
        <v>59.097000121999997</v>
      </c>
      <c r="AK54">
        <v>59.824001312</v>
      </c>
      <c r="AL54">
        <v>63.143001556000002</v>
      </c>
      <c r="AM54">
        <v>46.991500723999998</v>
      </c>
      <c r="AN54">
        <v>0</v>
      </c>
      <c r="AO54">
        <v>8.2702990219999997</v>
      </c>
      <c r="AP54">
        <v>9.8170758439999997</v>
      </c>
      <c r="AQ54">
        <v>27.132080913999999</v>
      </c>
      <c r="AR54">
        <v>852262</v>
      </c>
      <c r="AS54">
        <v>24.990733985999999</v>
      </c>
      <c r="AT54">
        <v>889786</v>
      </c>
      <c r="AU54">
        <v>29.556760700000002</v>
      </c>
      <c r="AV54">
        <v>1742081</v>
      </c>
      <c r="AW54">
        <v>8.2753718719999991</v>
      </c>
      <c r="AX54">
        <v>9.8100668740000003</v>
      </c>
      <c r="AY54">
        <v>8.4450630909999997</v>
      </c>
      <c r="AZ54">
        <v>9.9296179809999998</v>
      </c>
      <c r="BA54">
        <v>9.0902240029999994</v>
      </c>
      <c r="BB54">
        <v>10.387326985</v>
      </c>
      <c r="BC54">
        <v>64.580829081000005</v>
      </c>
      <c r="BD54">
        <v>2249693</v>
      </c>
      <c r="BE54">
        <v>65.967336712999995</v>
      </c>
      <c r="BF54">
        <v>1896897</v>
      </c>
      <c r="BG54">
        <v>63.010840983000001</v>
      </c>
      <c r="BH54">
        <v>4146570</v>
      </c>
      <c r="BI54">
        <v>9.6136072010000007</v>
      </c>
      <c r="BJ54">
        <v>10.440774534000001</v>
      </c>
      <c r="BK54">
        <v>8.6289758830000007</v>
      </c>
      <c r="BL54">
        <v>8.6681030069999991</v>
      </c>
      <c r="BM54">
        <v>7.3062230079999999</v>
      </c>
      <c r="BN54">
        <v>6.7202736620000003</v>
      </c>
      <c r="BO54">
        <v>6.6713544100000002</v>
      </c>
      <c r="BP54">
        <v>5.8491682909999998</v>
      </c>
      <c r="BQ54">
        <v>6.2387546949999999</v>
      </c>
      <c r="BR54">
        <v>5.4091311930000003</v>
      </c>
      <c r="BS54">
        <v>5.576850447</v>
      </c>
      <c r="BT54">
        <v>4.779187544</v>
      </c>
      <c r="BU54">
        <v>4.9399585730000002</v>
      </c>
      <c r="BV54">
        <v>4.1849863210000002</v>
      </c>
      <c r="BW54">
        <v>4.2739491279999999</v>
      </c>
      <c r="BX54">
        <v>3.589157422</v>
      </c>
      <c r="BY54">
        <v>3.6274393659999999</v>
      </c>
      <c r="BZ54">
        <v>2.9827320230000001</v>
      </c>
      <c r="CA54">
        <v>8.2870900049999996</v>
      </c>
      <c r="CB54">
        <v>308358</v>
      </c>
      <c r="CC54">
        <v>9.0419293009999997</v>
      </c>
      <c r="CD54">
        <v>223747</v>
      </c>
      <c r="CE54">
        <v>7.4323983169999996</v>
      </c>
      <c r="CF54">
        <v>532093</v>
      </c>
      <c r="CG54">
        <v>2.9824543910000001</v>
      </c>
      <c r="CH54">
        <v>2.4137431619999998</v>
      </c>
      <c r="CI54">
        <v>2.2625202619999998</v>
      </c>
      <c r="CJ54">
        <v>1.8759790970000001</v>
      </c>
      <c r="CK54">
        <v>1.7593404939999999</v>
      </c>
      <c r="CL54">
        <v>1.496431737</v>
      </c>
      <c r="CM54">
        <v>2.0376141539999999</v>
      </c>
      <c r="CN54">
        <v>1.646244321</v>
      </c>
      <c r="CO54">
        <v>309.881467181</v>
      </c>
      <c r="CP54">
        <v>0.509367036</v>
      </c>
      <c r="CQ54">
        <v>1106698</v>
      </c>
      <c r="CR54">
        <v>23.931647958999999</v>
      </c>
      <c r="CS54">
        <v>1106698</v>
      </c>
      <c r="CT54">
        <v>17.236289127999999</v>
      </c>
      <c r="CU54">
        <v>0</v>
      </c>
      <c r="CV54">
        <v>0</v>
      </c>
      <c r="CW54">
        <v>3410314</v>
      </c>
      <c r="CX54">
        <v>53.114002436</v>
      </c>
      <c r="CY54">
        <v>3010430</v>
      </c>
      <c r="CZ54">
        <v>46.885997564</v>
      </c>
      <c r="DA54">
        <v>6420744</v>
      </c>
      <c r="DB54">
        <v>0.6</v>
      </c>
      <c r="DC54">
        <v>48</v>
      </c>
      <c r="DD54">
        <v>32564</v>
      </c>
      <c r="DE54">
        <v>1796332</v>
      </c>
      <c r="DF54">
        <v>0</v>
      </c>
      <c r="DG54">
        <v>4624412</v>
      </c>
      <c r="DH54">
        <v>36.799999999999997</v>
      </c>
      <c r="DI54" t="s">
        <v>422</v>
      </c>
      <c r="DJ54" t="s">
        <v>2477</v>
      </c>
      <c r="DK54">
        <v>1000</v>
      </c>
      <c r="DL54">
        <v>27000</v>
      </c>
      <c r="DM54">
        <v>1000</v>
      </c>
      <c r="DN54">
        <v>26000</v>
      </c>
      <c r="DO54">
        <v>50</v>
      </c>
      <c r="DP54">
        <v>56</v>
      </c>
      <c r="DQ54">
        <v>1000</v>
      </c>
      <c r="DR54">
        <v>100</v>
      </c>
      <c r="DS54">
        <v>15000</v>
      </c>
      <c r="EC54">
        <v>0.1</v>
      </c>
      <c r="ED54">
        <v>0.09</v>
      </c>
      <c r="EE54">
        <v>0.11</v>
      </c>
      <c r="EF54">
        <v>0.23</v>
      </c>
      <c r="EG54">
        <v>0.14000000000000001</v>
      </c>
      <c r="EH54">
        <v>0.33</v>
      </c>
      <c r="EI54">
        <v>0.04</v>
      </c>
      <c r="EJ54">
        <v>0.14000000000000001</v>
      </c>
      <c r="EO54">
        <v>0.1</v>
      </c>
      <c r="EP54">
        <v>0.1</v>
      </c>
      <c r="EQ54">
        <v>0.5</v>
      </c>
      <c r="ET54">
        <v>37.299999999999997</v>
      </c>
      <c r="EU54">
        <v>200</v>
      </c>
      <c r="EV54" t="s">
        <v>422</v>
      </c>
      <c r="EW54" t="s">
        <v>2477</v>
      </c>
      <c r="EX54">
        <v>45000</v>
      </c>
      <c r="EY54" t="s">
        <v>2484</v>
      </c>
      <c r="EZ54" t="s">
        <v>422</v>
      </c>
      <c r="FA54" t="s">
        <v>2196</v>
      </c>
      <c r="FB54" t="s">
        <v>2243</v>
      </c>
      <c r="FC54" t="s">
        <v>2229</v>
      </c>
      <c r="FD54" t="s">
        <v>2298</v>
      </c>
      <c r="FE54" t="s">
        <v>2032</v>
      </c>
      <c r="FF54" t="s">
        <v>2048</v>
      </c>
      <c r="FG54" t="s">
        <v>2048</v>
      </c>
      <c r="FH54" t="s">
        <v>2048</v>
      </c>
      <c r="FI54">
        <v>1.2</v>
      </c>
      <c r="FJ54">
        <v>91.9</v>
      </c>
      <c r="FK54">
        <v>89.5</v>
      </c>
      <c r="FM54">
        <v>8482</v>
      </c>
      <c r="FN54">
        <v>8890</v>
      </c>
      <c r="FO54">
        <v>9271</v>
      </c>
      <c r="FP54">
        <v>10140</v>
      </c>
      <c r="FQ54">
        <v>10549</v>
      </c>
      <c r="FR54">
        <v>10803</v>
      </c>
      <c r="FS54">
        <v>11536</v>
      </c>
      <c r="FT54">
        <v>11780</v>
      </c>
      <c r="FU54">
        <v>11862</v>
      </c>
      <c r="FV54">
        <v>13321</v>
      </c>
      <c r="FW54">
        <v>47</v>
      </c>
      <c r="FX54">
        <v>34</v>
      </c>
      <c r="FY54">
        <v>12.4</v>
      </c>
      <c r="FZ54">
        <v>7.5</v>
      </c>
      <c r="GA54">
        <v>35.1</v>
      </c>
      <c r="GF54">
        <v>56</v>
      </c>
      <c r="GG54">
        <v>69</v>
      </c>
      <c r="GI54">
        <v>59</v>
      </c>
      <c r="GJ54">
        <v>69</v>
      </c>
      <c r="GK54">
        <v>80</v>
      </c>
      <c r="GL54">
        <v>64</v>
      </c>
      <c r="GM54">
        <v>66</v>
      </c>
      <c r="GN54">
        <v>83</v>
      </c>
      <c r="GO54">
        <v>69</v>
      </c>
      <c r="GP54">
        <v>63</v>
      </c>
      <c r="GQ54">
        <v>85</v>
      </c>
      <c r="GR54">
        <v>72</v>
      </c>
      <c r="GS54">
        <v>69</v>
      </c>
      <c r="GV54">
        <v>59224233</v>
      </c>
      <c r="GW54">
        <v>62305782</v>
      </c>
      <c r="GX54">
        <v>68138036</v>
      </c>
      <c r="GY54">
        <v>69971303</v>
      </c>
      <c r="HA54">
        <v>60112211</v>
      </c>
      <c r="HB54">
        <v>49288264</v>
      </c>
      <c r="HC54">
        <v>46000846</v>
      </c>
      <c r="HD54">
        <v>0.4</v>
      </c>
      <c r="HE54">
        <v>283545</v>
      </c>
      <c r="HS54">
        <v>1800</v>
      </c>
      <c r="HT54">
        <v>1100</v>
      </c>
      <c r="HU54">
        <v>1100</v>
      </c>
      <c r="HV54">
        <v>1100</v>
      </c>
      <c r="HW54">
        <v>1000</v>
      </c>
      <c r="HX54">
        <v>1000</v>
      </c>
      <c r="HY54">
        <v>1000</v>
      </c>
      <c r="HZ54">
        <v>1000</v>
      </c>
      <c r="IA54">
        <v>1000</v>
      </c>
      <c r="IB54">
        <v>1000</v>
      </c>
      <c r="IC54">
        <v>1000</v>
      </c>
      <c r="ID54">
        <v>1000</v>
      </c>
      <c r="IE54">
        <v>1000</v>
      </c>
      <c r="IF54">
        <v>1000</v>
      </c>
      <c r="IG54">
        <v>1000</v>
      </c>
      <c r="IH54">
        <v>1000</v>
      </c>
      <c r="II54">
        <v>1000</v>
      </c>
      <c r="IJ54">
        <v>1000</v>
      </c>
      <c r="IK54">
        <v>1000</v>
      </c>
      <c r="IL54">
        <v>1000</v>
      </c>
      <c r="IM54">
        <v>1000</v>
      </c>
      <c r="IN54">
        <v>66</v>
      </c>
      <c r="IO54">
        <v>77.3</v>
      </c>
      <c r="IP54">
        <v>54100</v>
      </c>
      <c r="IQ54">
        <v>7.8</v>
      </c>
      <c r="IS54">
        <v>0.1</v>
      </c>
      <c r="IU54">
        <v>9225</v>
      </c>
      <c r="IY54">
        <v>2.4</v>
      </c>
      <c r="IZ54">
        <v>74.400000000000006</v>
      </c>
    </row>
    <row r="55" spans="1:262">
      <c r="A55" t="s">
        <v>421</v>
      </c>
      <c r="B55" t="s">
        <v>2485</v>
      </c>
      <c r="C55" t="s">
        <v>2214</v>
      </c>
      <c r="D55" t="s">
        <v>2486</v>
      </c>
      <c r="E55" t="s">
        <v>2485</v>
      </c>
      <c r="F55" t="s">
        <v>2487</v>
      </c>
      <c r="G55" t="s">
        <v>2488</v>
      </c>
      <c r="H55" t="s">
        <v>2489</v>
      </c>
      <c r="I55" t="s">
        <v>2490</v>
      </c>
      <c r="J55" t="s">
        <v>2491</v>
      </c>
      <c r="K55" t="s">
        <v>2492</v>
      </c>
      <c r="L55" t="s">
        <v>2493</v>
      </c>
      <c r="M55" t="s">
        <v>2128</v>
      </c>
      <c r="N55" t="s">
        <v>2487</v>
      </c>
      <c r="O55" t="s">
        <v>2128</v>
      </c>
      <c r="P55" t="s">
        <v>2494</v>
      </c>
      <c r="Q55" t="s">
        <v>421</v>
      </c>
      <c r="R55" t="s">
        <v>2485</v>
      </c>
      <c r="S55">
        <v>0</v>
      </c>
      <c r="T55">
        <v>0</v>
      </c>
      <c r="U55">
        <v>0</v>
      </c>
      <c r="V55">
        <v>0</v>
      </c>
      <c r="W55">
        <v>0</v>
      </c>
      <c r="X55">
        <v>0</v>
      </c>
      <c r="Y55">
        <v>0</v>
      </c>
      <c r="Z55">
        <v>0</v>
      </c>
      <c r="AA55">
        <v>0</v>
      </c>
      <c r="AB55">
        <v>6</v>
      </c>
      <c r="AC55">
        <v>6.2</v>
      </c>
      <c r="AD55">
        <v>54.775001525999997</v>
      </c>
      <c r="AE55">
        <v>0</v>
      </c>
      <c r="AF55">
        <v>56.140998840000002</v>
      </c>
      <c r="AG55">
        <v>67.072998046999999</v>
      </c>
      <c r="AH55">
        <v>0</v>
      </c>
      <c r="AI55">
        <v>68.117996215999995</v>
      </c>
      <c r="AJ55">
        <v>61.966999053999999</v>
      </c>
      <c r="AK55">
        <v>0</v>
      </c>
      <c r="AL55">
        <v>63.194999695</v>
      </c>
      <c r="AM55">
        <v>0</v>
      </c>
      <c r="AN55">
        <v>0</v>
      </c>
      <c r="AO55">
        <v>16.175297983</v>
      </c>
      <c r="AP55">
        <v>13.263388964000001</v>
      </c>
      <c r="AQ55">
        <v>37.116598865999997</v>
      </c>
      <c r="AR55">
        <v>239800</v>
      </c>
      <c r="AS55">
        <v>41.208636357000003</v>
      </c>
      <c r="AT55">
        <v>246016</v>
      </c>
      <c r="AU55">
        <v>33.837239050000001</v>
      </c>
      <c r="AV55">
        <v>485847</v>
      </c>
      <c r="AW55">
        <v>13.715304032000001</v>
      </c>
      <c r="AX55">
        <v>11.334783935999999</v>
      </c>
      <c r="AY55">
        <v>11.318034342000001</v>
      </c>
      <c r="AZ55">
        <v>9.2390661489999992</v>
      </c>
      <c r="BA55">
        <v>9.6574739820000008</v>
      </c>
      <c r="BB55">
        <v>8.506245753</v>
      </c>
      <c r="BC55">
        <v>60.425523788</v>
      </c>
      <c r="BD55">
        <v>325572</v>
      </c>
      <c r="BE55">
        <v>55.948322083000001</v>
      </c>
      <c r="BF55">
        <v>465421</v>
      </c>
      <c r="BG55">
        <v>64.014227278999996</v>
      </c>
      <c r="BH55">
        <v>790954</v>
      </c>
      <c r="BI55">
        <v>9.1065315719999997</v>
      </c>
      <c r="BJ55">
        <v>10.173934811000001</v>
      </c>
      <c r="BK55">
        <v>8.9554778039999992</v>
      </c>
      <c r="BL55">
        <v>11.610004209</v>
      </c>
      <c r="BM55">
        <v>8.1857737939999993</v>
      </c>
      <c r="BN55">
        <v>11.011011562</v>
      </c>
      <c r="BO55">
        <v>6.2164038550000003</v>
      </c>
      <c r="BP55">
        <v>8.1423112999999994</v>
      </c>
      <c r="BQ55">
        <v>4.245315443</v>
      </c>
      <c r="BR55">
        <v>5.2605446090000001</v>
      </c>
      <c r="BS55">
        <v>3.3011864339999999</v>
      </c>
      <c r="BT55">
        <v>3.6447086460000002</v>
      </c>
      <c r="BU55">
        <v>2.6768652300000002</v>
      </c>
      <c r="BV55">
        <v>2.593067365</v>
      </c>
      <c r="BW55">
        <v>1.9604338800000001</v>
      </c>
      <c r="BX55">
        <v>1.7090890089999999</v>
      </c>
      <c r="BY55">
        <v>1.642860089</v>
      </c>
      <c r="BZ55">
        <v>1.3633100149999999</v>
      </c>
      <c r="CA55">
        <v>2.4578773470000002</v>
      </c>
      <c r="CB55">
        <v>16544</v>
      </c>
      <c r="CC55">
        <v>2.8430415600000001</v>
      </c>
      <c r="CD55">
        <v>15621</v>
      </c>
      <c r="CE55">
        <v>2.1485336720000001</v>
      </c>
      <c r="CF55">
        <v>32173</v>
      </c>
      <c r="CG55">
        <v>1.2244119389999999</v>
      </c>
      <c r="CH55">
        <v>0.96939154500000002</v>
      </c>
      <c r="CI55">
        <v>0.77107878900000004</v>
      </c>
      <c r="CJ55">
        <v>0.58675146600000005</v>
      </c>
      <c r="CK55">
        <v>0.50265332200000001</v>
      </c>
      <c r="CL55">
        <v>0.35994575400000001</v>
      </c>
      <c r="CM55">
        <v>0.34489751000000002</v>
      </c>
      <c r="CN55">
        <v>0.23244490800000001</v>
      </c>
      <c r="CO55">
        <v>46.66573975</v>
      </c>
      <c r="CP55">
        <v>3.654506773</v>
      </c>
      <c r="CQ55">
        <v>375896</v>
      </c>
      <c r="CR55">
        <v>39.805449983999999</v>
      </c>
      <c r="CS55">
        <v>0</v>
      </c>
      <c r="CT55">
        <v>0</v>
      </c>
      <c r="CU55">
        <v>0</v>
      </c>
      <c r="CV55">
        <v>66.2</v>
      </c>
      <c r="CW55">
        <v>581916</v>
      </c>
      <c r="CX55">
        <v>44.45585294</v>
      </c>
      <c r="CY55">
        <v>727058</v>
      </c>
      <c r="CZ55">
        <v>55.54414706</v>
      </c>
      <c r="DA55">
        <v>1308974</v>
      </c>
      <c r="DB55">
        <v>7.1</v>
      </c>
      <c r="DC55">
        <v>0</v>
      </c>
      <c r="DD55">
        <v>144</v>
      </c>
      <c r="DE55">
        <v>364641</v>
      </c>
      <c r="DF55">
        <v>0</v>
      </c>
      <c r="DG55">
        <v>944333</v>
      </c>
      <c r="DH55">
        <v>51.9</v>
      </c>
      <c r="DI55" t="s">
        <v>421</v>
      </c>
      <c r="DJ55" t="s">
        <v>2485</v>
      </c>
      <c r="DK55">
        <v>4400</v>
      </c>
      <c r="DL55">
        <v>65000</v>
      </c>
      <c r="DM55">
        <v>5200</v>
      </c>
      <c r="DN55">
        <v>62000</v>
      </c>
      <c r="DO55">
        <v>35</v>
      </c>
      <c r="DP55">
        <v>48</v>
      </c>
      <c r="DQ55">
        <v>2800</v>
      </c>
      <c r="DR55">
        <v>1000</v>
      </c>
      <c r="DS55">
        <v>23000</v>
      </c>
      <c r="EC55">
        <v>5.45</v>
      </c>
      <c r="ED55">
        <v>7.26</v>
      </c>
      <c r="EE55">
        <v>3.85</v>
      </c>
      <c r="EF55">
        <v>6.48</v>
      </c>
      <c r="EG55">
        <v>7.76</v>
      </c>
      <c r="EH55">
        <v>5.63</v>
      </c>
      <c r="EI55">
        <v>2.16</v>
      </c>
      <c r="EJ55">
        <v>4.0599999999999996</v>
      </c>
      <c r="EO55">
        <v>3.1</v>
      </c>
      <c r="EP55">
        <v>1.6</v>
      </c>
      <c r="EQ55">
        <v>7.2</v>
      </c>
      <c r="ET55">
        <v>51.5</v>
      </c>
      <c r="EU55">
        <v>1200</v>
      </c>
      <c r="EV55" t="s">
        <v>421</v>
      </c>
      <c r="EW55" t="s">
        <v>2485</v>
      </c>
      <c r="EZ55" t="s">
        <v>421</v>
      </c>
      <c r="FA55" t="s">
        <v>2196</v>
      </c>
      <c r="FB55" t="s">
        <v>2216</v>
      </c>
      <c r="FC55" t="s">
        <v>2216</v>
      </c>
      <c r="FD55" t="s">
        <v>2226</v>
      </c>
      <c r="FE55" t="s">
        <v>2214</v>
      </c>
      <c r="FF55" t="s">
        <v>2048</v>
      </c>
      <c r="FG55" t="s">
        <v>2048</v>
      </c>
      <c r="FH55" t="s">
        <v>2048</v>
      </c>
      <c r="FJ55">
        <v>13.7</v>
      </c>
      <c r="FM55">
        <v>2290</v>
      </c>
      <c r="FN55">
        <v>3892</v>
      </c>
      <c r="FO55">
        <v>5927</v>
      </c>
      <c r="FP55">
        <v>10910</v>
      </c>
      <c r="FQ55">
        <v>11361</v>
      </c>
      <c r="FR55">
        <v>10830</v>
      </c>
      <c r="FS55">
        <v>14881</v>
      </c>
      <c r="FT55">
        <v>20563</v>
      </c>
      <c r="FU55">
        <v>21368</v>
      </c>
      <c r="FV55">
        <v>22900</v>
      </c>
      <c r="FW55">
        <v>22</v>
      </c>
      <c r="FZ55">
        <v>10</v>
      </c>
      <c r="GF55">
        <v>60</v>
      </c>
      <c r="GG55">
        <v>35</v>
      </c>
      <c r="GI55">
        <v>63</v>
      </c>
      <c r="GJ55">
        <v>44</v>
      </c>
      <c r="GL55">
        <v>65</v>
      </c>
      <c r="GM55">
        <v>54</v>
      </c>
      <c r="GO55">
        <v>67</v>
      </c>
      <c r="GP55">
        <v>52</v>
      </c>
      <c r="GR55">
        <v>69</v>
      </c>
      <c r="GS55">
        <v>52</v>
      </c>
      <c r="GV55">
        <v>2364083</v>
      </c>
      <c r="GW55">
        <v>8715789</v>
      </c>
      <c r="HT55">
        <v>1000</v>
      </c>
      <c r="HU55">
        <v>1000</v>
      </c>
      <c r="HV55">
        <v>1000</v>
      </c>
      <c r="HW55">
        <v>1000</v>
      </c>
      <c r="HX55">
        <v>1300</v>
      </c>
      <c r="HY55">
        <v>1500</v>
      </c>
      <c r="HZ55">
        <v>1500</v>
      </c>
      <c r="IA55">
        <v>1500</v>
      </c>
      <c r="IB55">
        <v>1900</v>
      </c>
      <c r="IC55">
        <v>2000</v>
      </c>
      <c r="ID55">
        <v>1300</v>
      </c>
      <c r="IE55">
        <v>1500</v>
      </c>
      <c r="IF55">
        <v>1600</v>
      </c>
      <c r="IG55">
        <v>1700</v>
      </c>
      <c r="IH55">
        <v>1500</v>
      </c>
      <c r="II55">
        <v>1500</v>
      </c>
      <c r="IJ55">
        <v>1700</v>
      </c>
      <c r="IK55">
        <v>1900</v>
      </c>
      <c r="IL55">
        <v>1700</v>
      </c>
      <c r="IM55">
        <v>1800</v>
      </c>
      <c r="IN55">
        <v>42</v>
      </c>
    </row>
    <row r="56" spans="1:262">
      <c r="A56" t="s">
        <v>2495</v>
      </c>
      <c r="B56" t="s">
        <v>2496</v>
      </c>
      <c r="C56" t="s">
        <v>2497</v>
      </c>
      <c r="D56" t="s">
        <v>2498</v>
      </c>
      <c r="E56" t="s">
        <v>2496</v>
      </c>
      <c r="F56" t="s">
        <v>434</v>
      </c>
      <c r="G56" t="s">
        <v>2499</v>
      </c>
      <c r="H56" t="s">
        <v>2500</v>
      </c>
      <c r="I56" t="s">
        <v>2501</v>
      </c>
      <c r="J56" t="s">
        <v>2502</v>
      </c>
      <c r="K56" t="s">
        <v>2503</v>
      </c>
      <c r="L56" t="s">
        <v>2504</v>
      </c>
      <c r="M56" t="s">
        <v>2505</v>
      </c>
      <c r="N56" t="s">
        <v>434</v>
      </c>
      <c r="O56" t="s">
        <v>2506</v>
      </c>
      <c r="P56" t="s">
        <v>2507</v>
      </c>
      <c r="Q56" t="s">
        <v>2495</v>
      </c>
      <c r="R56" t="s">
        <v>2496</v>
      </c>
      <c r="S56">
        <v>80.229118346999996</v>
      </c>
      <c r="T56">
        <v>76.364730835000003</v>
      </c>
      <c r="U56">
        <v>83.966636657999999</v>
      </c>
      <c r="V56">
        <v>79.261734008999994</v>
      </c>
      <c r="W56">
        <v>68.350257873999993</v>
      </c>
      <c r="X56">
        <v>88.422782897999994</v>
      </c>
      <c r="Y56">
        <v>87.016387938999998</v>
      </c>
      <c r="Z56">
        <v>0</v>
      </c>
      <c r="AA56">
        <v>0</v>
      </c>
      <c r="AB56">
        <v>9.1999999999999993</v>
      </c>
      <c r="AC56">
        <v>0</v>
      </c>
      <c r="AD56">
        <v>60.451000213999997</v>
      </c>
      <c r="AE56">
        <v>0</v>
      </c>
      <c r="AF56">
        <v>68.455001831000004</v>
      </c>
      <c r="AG56">
        <v>75.274002074999999</v>
      </c>
      <c r="AH56">
        <v>0</v>
      </c>
      <c r="AI56">
        <v>82.361999511999997</v>
      </c>
      <c r="AJ56">
        <v>67.986999511999997</v>
      </c>
      <c r="AK56">
        <v>70.88999939</v>
      </c>
      <c r="AL56">
        <v>75.612998962000006</v>
      </c>
      <c r="AM56">
        <v>0</v>
      </c>
      <c r="AN56">
        <v>0</v>
      </c>
      <c r="AO56">
        <v>5.7977989919999997</v>
      </c>
      <c r="AP56">
        <v>6.226298935</v>
      </c>
      <c r="AQ56">
        <v>17.877002752999999</v>
      </c>
      <c r="AR56">
        <v>115760315</v>
      </c>
      <c r="AS56">
        <v>17.074491700999999</v>
      </c>
      <c r="AT56">
        <v>133218041</v>
      </c>
      <c r="AU56">
        <v>18.638208522999999</v>
      </c>
      <c r="AV56">
        <v>248978380</v>
      </c>
      <c r="AW56">
        <v>5.747523728</v>
      </c>
      <c r="AX56">
        <v>6.3084364060000002</v>
      </c>
      <c r="AY56">
        <v>5.5291689809999998</v>
      </c>
      <c r="AZ56">
        <v>6.1034731830000002</v>
      </c>
      <c r="BA56">
        <v>5.6160521550000002</v>
      </c>
      <c r="BB56">
        <v>6.0985339039999999</v>
      </c>
      <c r="BC56">
        <v>71.202113711999999</v>
      </c>
      <c r="BD56">
        <v>481610648</v>
      </c>
      <c r="BE56">
        <v>71.036926879999996</v>
      </c>
      <c r="BF56">
        <v>510042436</v>
      </c>
      <c r="BG56">
        <v>71.358783101</v>
      </c>
      <c r="BH56">
        <v>991653198</v>
      </c>
      <c r="BI56">
        <v>6.073866733</v>
      </c>
      <c r="BJ56">
        <v>6.4844170390000002</v>
      </c>
      <c r="BK56">
        <v>7.7549618740000001</v>
      </c>
      <c r="BL56">
        <v>8.0154917159999997</v>
      </c>
      <c r="BM56">
        <v>8.5015774050000008</v>
      </c>
      <c r="BN56">
        <v>8.5495794269999994</v>
      </c>
      <c r="BO56">
        <v>6.6034800929999999</v>
      </c>
      <c r="BP56">
        <v>6.5873740300000003</v>
      </c>
      <c r="BQ56">
        <v>7.3756170130000003</v>
      </c>
      <c r="BR56">
        <v>7.3403950890000003</v>
      </c>
      <c r="BS56">
        <v>8.8817057520000002</v>
      </c>
      <c r="BT56">
        <v>8.7228426310000007</v>
      </c>
      <c r="BU56">
        <v>8.2837842639999995</v>
      </c>
      <c r="BV56">
        <v>8.0391179269999995</v>
      </c>
      <c r="BW56">
        <v>6.3442198400000001</v>
      </c>
      <c r="BX56">
        <v>6.1823812670000002</v>
      </c>
      <c r="BY56">
        <v>5.6016617499999999</v>
      </c>
      <c r="BZ56">
        <v>5.3386500730000002</v>
      </c>
      <c r="CA56">
        <v>10.920883535</v>
      </c>
      <c r="CB56">
        <v>80601282</v>
      </c>
      <c r="CC56">
        <v>11.888581418999999</v>
      </c>
      <c r="CD56">
        <v>71497278</v>
      </c>
      <c r="CE56">
        <v>10.003008376</v>
      </c>
      <c r="CF56">
        <v>152098421</v>
      </c>
      <c r="CG56">
        <v>4.8925607879999999</v>
      </c>
      <c r="CH56">
        <v>4.499996146</v>
      </c>
      <c r="CI56">
        <v>2.898065071</v>
      </c>
      <c r="CJ56">
        <v>2.530305604</v>
      </c>
      <c r="CK56">
        <v>1.9180432080000001</v>
      </c>
      <c r="CL56">
        <v>1.57704468</v>
      </c>
      <c r="CM56">
        <v>2.179912351</v>
      </c>
      <c r="CN56">
        <v>1.3956619450000001</v>
      </c>
      <c r="CO56">
        <v>148.34883327099999</v>
      </c>
      <c r="CP56">
        <v>0.455899679</v>
      </c>
      <c r="CQ56">
        <v>25582138</v>
      </c>
      <c r="CR56">
        <v>3.105277906</v>
      </c>
      <c r="CS56">
        <v>388398439</v>
      </c>
      <c r="CT56">
        <v>27.887561767000001</v>
      </c>
      <c r="CU56">
        <v>0</v>
      </c>
      <c r="CV56">
        <v>25.2</v>
      </c>
      <c r="CW56">
        <v>677972245</v>
      </c>
      <c r="CX56">
        <v>48.679373957000003</v>
      </c>
      <c r="CY56">
        <v>714757755</v>
      </c>
      <c r="CZ56">
        <v>51.320626042999997</v>
      </c>
      <c r="DA56">
        <v>1392730000</v>
      </c>
      <c r="DB56">
        <v>0</v>
      </c>
      <c r="DC56">
        <v>321756</v>
      </c>
      <c r="DD56">
        <v>212050</v>
      </c>
      <c r="DE56">
        <v>568902350</v>
      </c>
      <c r="DF56">
        <v>0</v>
      </c>
      <c r="DG56">
        <v>823827650</v>
      </c>
      <c r="DH56">
        <v>0</v>
      </c>
      <c r="DI56" t="s">
        <v>2495</v>
      </c>
      <c r="DJ56" t="s">
        <v>2496</v>
      </c>
      <c r="EV56" t="s">
        <v>2495</v>
      </c>
      <c r="EW56" t="s">
        <v>2496</v>
      </c>
      <c r="EZ56" t="s">
        <v>2495</v>
      </c>
      <c r="FA56" t="s">
        <v>2495</v>
      </c>
      <c r="FB56" t="s">
        <v>2495</v>
      </c>
      <c r="FD56" t="s">
        <v>2495</v>
      </c>
      <c r="FE56" t="s">
        <v>2497</v>
      </c>
      <c r="FF56" t="s">
        <v>2049</v>
      </c>
      <c r="FG56" t="s">
        <v>2049</v>
      </c>
      <c r="FH56" t="s">
        <v>2049</v>
      </c>
      <c r="FI56">
        <v>0.2</v>
      </c>
      <c r="FJ56">
        <v>93.4</v>
      </c>
      <c r="FK56">
        <v>52.3</v>
      </c>
      <c r="FV56">
        <v>863189</v>
      </c>
      <c r="FX56">
        <v>31</v>
      </c>
      <c r="FY56">
        <v>30.7</v>
      </c>
      <c r="FZ56">
        <v>30.2</v>
      </c>
      <c r="GC56">
        <v>5.5</v>
      </c>
      <c r="GD56">
        <v>81.5</v>
      </c>
      <c r="GE56">
        <v>55.2</v>
      </c>
      <c r="GV56">
        <v>635813433</v>
      </c>
      <c r="GW56">
        <v>757504322</v>
      </c>
      <c r="GX56">
        <v>989975570</v>
      </c>
      <c r="GZ56">
        <v>1047344973</v>
      </c>
      <c r="HB56">
        <v>1212486405</v>
      </c>
      <c r="HC56">
        <v>1320389000</v>
      </c>
      <c r="HD56">
        <v>0.06</v>
      </c>
      <c r="HE56">
        <v>276825600</v>
      </c>
      <c r="HH56">
        <v>246</v>
      </c>
      <c r="HI56">
        <v>86.5</v>
      </c>
      <c r="HK56">
        <v>91.3</v>
      </c>
      <c r="IO56">
        <v>56.4</v>
      </c>
      <c r="IQ56">
        <v>6.3</v>
      </c>
    </row>
    <row r="57" spans="1:262">
      <c r="A57" t="s">
        <v>2508</v>
      </c>
      <c r="B57" t="s">
        <v>2509</v>
      </c>
      <c r="C57" t="s">
        <v>2138</v>
      </c>
      <c r="D57" t="s">
        <v>2510</v>
      </c>
      <c r="E57" t="s">
        <v>2509</v>
      </c>
      <c r="F57" t="s">
        <v>2508</v>
      </c>
      <c r="G57" t="s">
        <v>2511</v>
      </c>
      <c r="H57" t="s">
        <v>2512</v>
      </c>
      <c r="I57" t="s">
        <v>2513</v>
      </c>
      <c r="J57" t="s">
        <v>2514</v>
      </c>
      <c r="K57" t="s">
        <v>2515</v>
      </c>
      <c r="L57" t="s">
        <v>2516</v>
      </c>
      <c r="M57" t="s">
        <v>2517</v>
      </c>
      <c r="N57" t="s">
        <v>2508</v>
      </c>
      <c r="O57" t="s">
        <v>2518</v>
      </c>
      <c r="P57" t="s">
        <v>2519</v>
      </c>
      <c r="Q57" t="s">
        <v>2508</v>
      </c>
      <c r="R57" t="s">
        <v>2509</v>
      </c>
      <c r="S57">
        <v>88.715759277000004</v>
      </c>
      <c r="T57">
        <v>90.014221191000004</v>
      </c>
      <c r="U57">
        <v>87.315246582</v>
      </c>
      <c r="V57">
        <v>92.160163878999995</v>
      </c>
      <c r="W57">
        <v>83.807182311999995</v>
      </c>
      <c r="X57">
        <v>91.969993591000005</v>
      </c>
      <c r="Y57">
        <v>73.184509277000004</v>
      </c>
      <c r="Z57">
        <v>0</v>
      </c>
      <c r="AA57">
        <v>0</v>
      </c>
      <c r="AB57">
        <v>9</v>
      </c>
      <c r="AC57">
        <v>0</v>
      </c>
      <c r="AD57">
        <v>57.834999084000003</v>
      </c>
      <c r="AE57">
        <v>57.372699738000001</v>
      </c>
      <c r="AF57">
        <v>69.957000731999997</v>
      </c>
      <c r="AG57">
        <v>68.346000670999999</v>
      </c>
      <c r="AH57">
        <v>67.827301024999997</v>
      </c>
      <c r="AI57">
        <v>78.317001343000001</v>
      </c>
      <c r="AJ57">
        <v>63.058998107999997</v>
      </c>
      <c r="AK57">
        <v>62.395999908</v>
      </c>
      <c r="AL57">
        <v>74.180999756000006</v>
      </c>
      <c r="AM57">
        <v>25.5</v>
      </c>
      <c r="AN57">
        <v>0</v>
      </c>
      <c r="AO57">
        <v>5.340012486</v>
      </c>
      <c r="AP57">
        <v>5.6718349510000001</v>
      </c>
      <c r="AQ57">
        <v>16.787847957</v>
      </c>
      <c r="AR57">
        <v>96721</v>
      </c>
      <c r="AS57">
        <v>16.275133059000002</v>
      </c>
      <c r="AT57">
        <v>102932</v>
      </c>
      <c r="AU57">
        <v>17.300222697999999</v>
      </c>
      <c r="AV57">
        <v>199652</v>
      </c>
      <c r="AW57">
        <v>5.4835458289999996</v>
      </c>
      <c r="AX57">
        <v>5.8079751249999996</v>
      </c>
      <c r="AY57">
        <v>5.4515747440000002</v>
      </c>
      <c r="AZ57">
        <v>5.8204126220000001</v>
      </c>
      <c r="BA57">
        <v>6.1234723290000002</v>
      </c>
      <c r="BB57">
        <v>6.6591033240000002</v>
      </c>
      <c r="BC57">
        <v>69.493090269999996</v>
      </c>
      <c r="BD57">
        <v>408704</v>
      </c>
      <c r="BE57">
        <v>68.771990638000005</v>
      </c>
      <c r="BF57">
        <v>417752</v>
      </c>
      <c r="BG57">
        <v>70.213202234999997</v>
      </c>
      <c r="BH57">
        <v>826457</v>
      </c>
      <c r="BI57">
        <v>7.4948635929999998</v>
      </c>
      <c r="BJ57">
        <v>8.4022017729999998</v>
      </c>
      <c r="BK57">
        <v>8.1314247159999997</v>
      </c>
      <c r="BL57">
        <v>9.1721500900000006</v>
      </c>
      <c r="BM57">
        <v>8.0136365089999995</v>
      </c>
      <c r="BN57">
        <v>8.3521156350000005</v>
      </c>
      <c r="BO57">
        <v>7.806834072</v>
      </c>
      <c r="BP57">
        <v>7.4297239380000004</v>
      </c>
      <c r="BQ57">
        <v>7.1945036660000001</v>
      </c>
      <c r="BR57">
        <v>6.8381024410000002</v>
      </c>
      <c r="BS57">
        <v>6.6183510659999998</v>
      </c>
      <c r="BT57">
        <v>6.3115256940000002</v>
      </c>
      <c r="BU57">
        <v>6.2831594839999996</v>
      </c>
      <c r="BV57">
        <v>6.1484936340000003</v>
      </c>
      <c r="BW57">
        <v>5.80561244</v>
      </c>
      <c r="BX57">
        <v>5.8424303540000002</v>
      </c>
      <c r="BY57">
        <v>5.3001327639999998</v>
      </c>
      <c r="BZ57">
        <v>5.057355351</v>
      </c>
      <c r="CA57">
        <v>13.719061773</v>
      </c>
      <c r="CB57">
        <v>88863</v>
      </c>
      <c r="CC57">
        <v>14.952876304</v>
      </c>
      <c r="CD57">
        <v>74292</v>
      </c>
      <c r="CE57">
        <v>12.486575066</v>
      </c>
      <c r="CF57">
        <v>163156</v>
      </c>
      <c r="CG57">
        <v>4.5385478729999997</v>
      </c>
      <c r="CH57">
        <v>4.3151392919999996</v>
      </c>
      <c r="CI57">
        <v>3.7959773640000001</v>
      </c>
      <c r="CJ57">
        <v>3.3556031769999999</v>
      </c>
      <c r="CK57">
        <v>2.842229428</v>
      </c>
      <c r="CL57">
        <v>2.3496785579999999</v>
      </c>
      <c r="CM57">
        <v>3.7761216379999998</v>
      </c>
      <c r="CN57">
        <v>2.4661540400000002</v>
      </c>
      <c r="CO57">
        <v>128.70833333300001</v>
      </c>
      <c r="CP57">
        <v>0.80922539800000004</v>
      </c>
      <c r="CQ57">
        <v>0</v>
      </c>
      <c r="CR57">
        <v>0</v>
      </c>
      <c r="CS57">
        <v>0</v>
      </c>
      <c r="CT57">
        <v>0</v>
      </c>
      <c r="CU57">
        <v>0</v>
      </c>
      <c r="CV57">
        <v>0</v>
      </c>
      <c r="CW57">
        <v>594288</v>
      </c>
      <c r="CX57">
        <v>49.971074498</v>
      </c>
      <c r="CY57">
        <v>594977</v>
      </c>
      <c r="CZ57">
        <v>50.028925502</v>
      </c>
      <c r="DA57">
        <v>1189265</v>
      </c>
      <c r="DB57">
        <v>0</v>
      </c>
      <c r="DC57">
        <v>11014</v>
      </c>
      <c r="DD57">
        <v>10</v>
      </c>
      <c r="DE57">
        <v>394717</v>
      </c>
      <c r="DF57">
        <v>84.42</v>
      </c>
      <c r="DG57">
        <v>794548</v>
      </c>
      <c r="DH57">
        <v>0</v>
      </c>
      <c r="DI57" t="s">
        <v>2508</v>
      </c>
      <c r="DJ57" t="s">
        <v>2509</v>
      </c>
      <c r="EV57" t="s">
        <v>2508</v>
      </c>
      <c r="EW57" t="s">
        <v>2509</v>
      </c>
      <c r="EZ57" t="s">
        <v>2508</v>
      </c>
      <c r="FA57" t="s">
        <v>2106</v>
      </c>
      <c r="FB57" t="s">
        <v>2520</v>
      </c>
      <c r="FD57" t="s">
        <v>2508</v>
      </c>
      <c r="FE57" t="s">
        <v>2138</v>
      </c>
      <c r="FF57" t="s">
        <v>2049</v>
      </c>
      <c r="FG57" t="s">
        <v>2049</v>
      </c>
      <c r="FH57" t="s">
        <v>2049</v>
      </c>
      <c r="GC57">
        <v>0.4</v>
      </c>
      <c r="HH57">
        <v>22</v>
      </c>
      <c r="IO57">
        <v>85.5</v>
      </c>
      <c r="IQ57">
        <v>2.5</v>
      </c>
    </row>
    <row r="58" spans="1:262">
      <c r="A58" t="s">
        <v>2521</v>
      </c>
      <c r="B58" t="s">
        <v>2522</v>
      </c>
      <c r="C58" t="s">
        <v>2285</v>
      </c>
      <c r="D58" t="s">
        <v>2523</v>
      </c>
      <c r="Q58" t="s">
        <v>2521</v>
      </c>
      <c r="R58" t="s">
        <v>2522</v>
      </c>
      <c r="S58">
        <v>80.992263793999996</v>
      </c>
      <c r="T58">
        <v>78.584785460999996</v>
      </c>
      <c r="U58">
        <v>83.576896667</v>
      </c>
      <c r="V58">
        <v>87.545989989999995</v>
      </c>
      <c r="W58">
        <v>70.644371032999999</v>
      </c>
      <c r="X58">
        <v>87.876594542999996</v>
      </c>
      <c r="Y58">
        <v>41.184196471999996</v>
      </c>
      <c r="Z58">
        <v>0</v>
      </c>
      <c r="AA58">
        <v>0</v>
      </c>
      <c r="AB58">
        <v>7</v>
      </c>
      <c r="AC58">
        <v>0.09</v>
      </c>
      <c r="AD58">
        <v>52.938999176000003</v>
      </c>
      <c r="AE58">
        <v>52.776298523000001</v>
      </c>
      <c r="AF58">
        <v>70.111999511999997</v>
      </c>
      <c r="AG58">
        <v>68.547996521000002</v>
      </c>
      <c r="AH58">
        <v>68.720802307</v>
      </c>
      <c r="AI58">
        <v>83.516998290999993</v>
      </c>
      <c r="AJ58">
        <v>60.558998107999997</v>
      </c>
      <c r="AK58">
        <v>60.561199188000003</v>
      </c>
      <c r="AL58">
        <v>76.927001953000001</v>
      </c>
      <c r="AM58">
        <v>0</v>
      </c>
      <c r="AN58">
        <v>0</v>
      </c>
      <c r="AO58">
        <v>4.8842783489999997</v>
      </c>
      <c r="AP58">
        <v>5.3338563389999996</v>
      </c>
      <c r="AQ58">
        <v>15.586605520000001</v>
      </c>
      <c r="AR58">
        <v>806124</v>
      </c>
      <c r="AS58">
        <v>14.925685739</v>
      </c>
      <c r="AT58">
        <v>850716</v>
      </c>
      <c r="AU58">
        <v>16.269151934</v>
      </c>
      <c r="AV58">
        <v>1656845</v>
      </c>
      <c r="AW58">
        <v>5.1620376219999997</v>
      </c>
      <c r="AX58">
        <v>5.6270939760000003</v>
      </c>
      <c r="AY58">
        <v>4.8793697680000001</v>
      </c>
      <c r="AZ58">
        <v>5.3082016190000001</v>
      </c>
      <c r="BA58">
        <v>4.1259947950000004</v>
      </c>
      <c r="BB58">
        <v>4.4831336420000003</v>
      </c>
      <c r="BC58">
        <v>64.992517586999995</v>
      </c>
      <c r="BD58">
        <v>3398673</v>
      </c>
      <c r="BE58">
        <v>62.927717817999998</v>
      </c>
      <c r="BF58">
        <v>3509965</v>
      </c>
      <c r="BG58">
        <v>67.124830223000004</v>
      </c>
      <c r="BH58">
        <v>6908658</v>
      </c>
      <c r="BI58">
        <v>4.6833217659999997</v>
      </c>
      <c r="BJ58">
        <v>5.0621564680000004</v>
      </c>
      <c r="BK58">
        <v>6.0604371849999996</v>
      </c>
      <c r="BL58">
        <v>6.5568202480000002</v>
      </c>
      <c r="BM58">
        <v>6.4705436220000001</v>
      </c>
      <c r="BN58">
        <v>7.0882693889999997</v>
      </c>
      <c r="BO58">
        <v>7.4090422340000002</v>
      </c>
      <c r="BP58">
        <v>8.1199855599999999</v>
      </c>
      <c r="BQ58">
        <v>8.3966266600000008</v>
      </c>
      <c r="BR58">
        <v>9.1327942409999991</v>
      </c>
      <c r="BS58">
        <v>7.1939688669999997</v>
      </c>
      <c r="BT58">
        <v>7.7907436399999996</v>
      </c>
      <c r="BU58">
        <v>6.0814555090000004</v>
      </c>
      <c r="BV58">
        <v>6.4714506429999998</v>
      </c>
      <c r="BW58">
        <v>6.0715645330000001</v>
      </c>
      <c r="BX58">
        <v>6.2253483110000003</v>
      </c>
      <c r="BY58">
        <v>6.4347626470000003</v>
      </c>
      <c r="BZ58">
        <v>6.1941280809999997</v>
      </c>
      <c r="CA58">
        <v>19.420876892999999</v>
      </c>
      <c r="CB58">
        <v>1196119</v>
      </c>
      <c r="CC58">
        <v>22.146596443</v>
      </c>
      <c r="CD58">
        <v>868331</v>
      </c>
      <c r="CE58">
        <v>16.606017842</v>
      </c>
      <c r="CF58">
        <v>2064425</v>
      </c>
      <c r="CG58">
        <v>6.8780665949999999</v>
      </c>
      <c r="CH58">
        <v>6.1165158829999999</v>
      </c>
      <c r="CI58">
        <v>5.9268167429999998</v>
      </c>
      <c r="CJ58">
        <v>4.7980805850000001</v>
      </c>
      <c r="CK58">
        <v>3.9955298689999998</v>
      </c>
      <c r="CL58">
        <v>2.8540017739999999</v>
      </c>
      <c r="CM58">
        <v>5.346183237</v>
      </c>
      <c r="CN58">
        <v>2.8374196</v>
      </c>
      <c r="CO58">
        <v>137.65770525799999</v>
      </c>
      <c r="CP58">
        <v>0.334427262</v>
      </c>
      <c r="CQ58">
        <v>1291552</v>
      </c>
      <c r="CR58">
        <v>16.465401230000001</v>
      </c>
      <c r="CS58">
        <v>1291552</v>
      </c>
      <c r="CT58">
        <v>12.150148148</v>
      </c>
      <c r="CU58">
        <v>0</v>
      </c>
      <c r="CV58">
        <v>0</v>
      </c>
      <c r="CW58">
        <v>5400916</v>
      </c>
      <c r="CX58">
        <v>50.808588933000003</v>
      </c>
      <c r="CY58">
        <v>5229012</v>
      </c>
      <c r="CZ58">
        <v>49.191411066999997</v>
      </c>
      <c r="DA58">
        <v>10629928</v>
      </c>
      <c r="DB58">
        <v>0.1</v>
      </c>
      <c r="DC58">
        <v>2186</v>
      </c>
      <c r="DD58">
        <v>1240</v>
      </c>
      <c r="DE58">
        <v>2785892</v>
      </c>
      <c r="DF58">
        <v>0</v>
      </c>
      <c r="DG58">
        <v>7844036</v>
      </c>
      <c r="DH58">
        <v>11.3</v>
      </c>
      <c r="DI58" t="s">
        <v>2521</v>
      </c>
      <c r="DJ58" t="s">
        <v>2522</v>
      </c>
      <c r="EV58" t="s">
        <v>2521</v>
      </c>
      <c r="EW58" t="s">
        <v>2522</v>
      </c>
      <c r="EX58">
        <v>13000</v>
      </c>
      <c r="EY58" t="s">
        <v>2524</v>
      </c>
      <c r="EZ58" t="s">
        <v>2521</v>
      </c>
      <c r="FA58" t="s">
        <v>2106</v>
      </c>
      <c r="FB58" t="s">
        <v>2520</v>
      </c>
      <c r="FD58" t="s">
        <v>2525</v>
      </c>
      <c r="FE58" t="s">
        <v>2285</v>
      </c>
      <c r="FF58" t="s">
        <v>2049</v>
      </c>
      <c r="FG58" t="s">
        <v>2049</v>
      </c>
      <c r="FH58" t="s">
        <v>2049</v>
      </c>
      <c r="FI58">
        <v>0</v>
      </c>
      <c r="FK58">
        <v>100</v>
      </c>
      <c r="FX58">
        <v>21</v>
      </c>
      <c r="FZ58">
        <v>25.5</v>
      </c>
      <c r="GB58">
        <v>43700</v>
      </c>
      <c r="GC58">
        <v>0.1</v>
      </c>
      <c r="GE58">
        <v>55.1</v>
      </c>
      <c r="GU58">
        <v>94.8</v>
      </c>
      <c r="HF58">
        <v>43700</v>
      </c>
      <c r="HH58">
        <v>147</v>
      </c>
      <c r="HI58">
        <v>47.8</v>
      </c>
      <c r="HK58">
        <v>95.9</v>
      </c>
      <c r="HO58">
        <v>70</v>
      </c>
      <c r="IO58">
        <v>87.7</v>
      </c>
      <c r="IQ58">
        <v>4.8</v>
      </c>
      <c r="IT58">
        <v>21600</v>
      </c>
      <c r="IW58">
        <v>64</v>
      </c>
    </row>
    <row r="59" spans="1:262">
      <c r="A59" t="s">
        <v>2526</v>
      </c>
      <c r="B59" t="s">
        <v>2527</v>
      </c>
      <c r="C59" t="s">
        <v>2285</v>
      </c>
      <c r="D59" t="s">
        <v>2528</v>
      </c>
      <c r="Q59" t="s">
        <v>2526</v>
      </c>
      <c r="R59" t="s">
        <v>2527</v>
      </c>
      <c r="S59">
        <v>84.181587218999994</v>
      </c>
      <c r="T59">
        <v>83.133987426999994</v>
      </c>
      <c r="U59">
        <v>85.320022582999997</v>
      </c>
      <c r="V59">
        <v>89.574638367000006</v>
      </c>
      <c r="W59">
        <v>77.937393188000001</v>
      </c>
      <c r="X59">
        <v>88.292137146000002</v>
      </c>
      <c r="Y59">
        <v>54.581874847000002</v>
      </c>
      <c r="Z59">
        <v>0</v>
      </c>
      <c r="AA59">
        <v>0</v>
      </c>
      <c r="AB59">
        <v>6.5</v>
      </c>
      <c r="AC59">
        <v>0.04</v>
      </c>
      <c r="AD59">
        <v>52.181999206999997</v>
      </c>
      <c r="AE59">
        <v>52.277099608999997</v>
      </c>
      <c r="AF59">
        <v>66.331001282000003</v>
      </c>
      <c r="AG59">
        <v>67.442001343000001</v>
      </c>
      <c r="AH59">
        <v>67.809501647999994</v>
      </c>
      <c r="AI59">
        <v>78.944999695000007</v>
      </c>
      <c r="AJ59">
        <v>59.541000365999999</v>
      </c>
      <c r="AK59">
        <v>59.786300658999998</v>
      </c>
      <c r="AL59">
        <v>72.671997070000003</v>
      </c>
      <c r="AM59">
        <v>0</v>
      </c>
      <c r="AN59">
        <v>0</v>
      </c>
      <c r="AO59">
        <v>4.9148987240000004</v>
      </c>
      <c r="AP59">
        <v>5.4323129689999998</v>
      </c>
      <c r="AQ59">
        <v>15.44613676</v>
      </c>
      <c r="AR59">
        <v>410724</v>
      </c>
      <c r="AS59">
        <v>14.688221561000001</v>
      </c>
      <c r="AT59">
        <v>430599</v>
      </c>
      <c r="AU59">
        <v>16.246025576000001</v>
      </c>
      <c r="AV59">
        <v>841316</v>
      </c>
      <c r="AW59">
        <v>5.0028076559999999</v>
      </c>
      <c r="AX59">
        <v>5.528336039</v>
      </c>
      <c r="AY59">
        <v>4.7705151800000003</v>
      </c>
      <c r="AZ59">
        <v>5.2853765680000002</v>
      </c>
      <c r="BA59">
        <v>4.6454923189999997</v>
      </c>
      <c r="BB59">
        <v>5.158601998</v>
      </c>
      <c r="BC59">
        <v>68.924616735000001</v>
      </c>
      <c r="BD59">
        <v>1869171</v>
      </c>
      <c r="BE59">
        <v>66.844901639</v>
      </c>
      <c r="BF59">
        <v>1885013</v>
      </c>
      <c r="BG59">
        <v>71.119403632000001</v>
      </c>
      <c r="BH59">
        <v>3754166</v>
      </c>
      <c r="BI59">
        <v>5.5460498490000001</v>
      </c>
      <c r="BJ59">
        <v>6.151468478</v>
      </c>
      <c r="BK59">
        <v>6.7709881239999996</v>
      </c>
      <c r="BL59">
        <v>7.4565606779999998</v>
      </c>
      <c r="BM59">
        <v>7.3883510130000003</v>
      </c>
      <c r="BN59">
        <v>8.13859581</v>
      </c>
      <c r="BO59">
        <v>7.8393263339999999</v>
      </c>
      <c r="BP59">
        <v>8.7336524299999994</v>
      </c>
      <c r="BQ59">
        <v>7.7501671730000004</v>
      </c>
      <c r="BR59">
        <v>8.5829097779999994</v>
      </c>
      <c r="BS59">
        <v>6.6907234469999999</v>
      </c>
      <c r="BT59">
        <v>7.1810407950000004</v>
      </c>
      <c r="BU59">
        <v>6.3577339860000004</v>
      </c>
      <c r="BV59">
        <v>6.5252348849999997</v>
      </c>
      <c r="BW59">
        <v>6.8732568240000003</v>
      </c>
      <c r="BX59">
        <v>6.759149796</v>
      </c>
      <c r="BY59">
        <v>6.9828125710000002</v>
      </c>
      <c r="BZ59">
        <v>6.4321889829999996</v>
      </c>
      <c r="CA59">
        <v>15.629246504999999</v>
      </c>
      <c r="CB59">
        <v>516386</v>
      </c>
      <c r="CC59">
        <v>18.466876800000001</v>
      </c>
      <c r="CD59">
        <v>334878</v>
      </c>
      <c r="CE59">
        <v>12.634570792</v>
      </c>
      <c r="CF59">
        <v>851289</v>
      </c>
      <c r="CG59">
        <v>6.1600907019999998</v>
      </c>
      <c r="CH59">
        <v>5.2044654499999998</v>
      </c>
      <c r="CI59">
        <v>4.5434022220000001</v>
      </c>
      <c r="CJ59">
        <v>3.323197146</v>
      </c>
      <c r="CK59">
        <v>3.3824756530000002</v>
      </c>
      <c r="CL59">
        <v>2.0430905410000002</v>
      </c>
      <c r="CM59">
        <v>4.3809082229999996</v>
      </c>
      <c r="CN59">
        <v>2.0638176559999999</v>
      </c>
      <c r="CO59">
        <v>113.285586522</v>
      </c>
      <c r="CP59">
        <v>0.13850815999999999</v>
      </c>
      <c r="CQ59">
        <v>429920</v>
      </c>
      <c r="CR59">
        <v>14.691429406999999</v>
      </c>
      <c r="CS59">
        <v>0</v>
      </c>
      <c r="CT59">
        <v>0</v>
      </c>
      <c r="CU59">
        <v>0</v>
      </c>
      <c r="CV59">
        <v>0</v>
      </c>
      <c r="CW59">
        <v>2796281</v>
      </c>
      <c r="CX59">
        <v>51.338332522999998</v>
      </c>
      <c r="CY59">
        <v>2650490</v>
      </c>
      <c r="CZ59">
        <v>48.661667477000002</v>
      </c>
      <c r="DA59">
        <v>5446771</v>
      </c>
      <c r="DB59">
        <v>0.1</v>
      </c>
      <c r="DC59">
        <v>949</v>
      </c>
      <c r="DD59">
        <v>1221</v>
      </c>
      <c r="DE59">
        <v>2520439</v>
      </c>
      <c r="DF59">
        <v>53.9</v>
      </c>
      <c r="DG59">
        <v>2926332</v>
      </c>
      <c r="DH59">
        <v>13.8</v>
      </c>
      <c r="DI59" t="s">
        <v>2526</v>
      </c>
      <c r="DJ59" t="s">
        <v>2527</v>
      </c>
      <c r="EV59" t="s">
        <v>2526</v>
      </c>
      <c r="EW59" t="s">
        <v>2527</v>
      </c>
      <c r="EZ59" t="s">
        <v>2526</v>
      </c>
      <c r="FA59" t="s">
        <v>2106</v>
      </c>
      <c r="FB59" t="s">
        <v>2520</v>
      </c>
      <c r="FD59" t="s">
        <v>2525</v>
      </c>
      <c r="FE59" t="s">
        <v>2285</v>
      </c>
      <c r="FF59" t="s">
        <v>2049</v>
      </c>
      <c r="FG59" t="s">
        <v>2049</v>
      </c>
      <c r="FH59" t="s">
        <v>2049</v>
      </c>
      <c r="FR59">
        <v>398</v>
      </c>
      <c r="FS59">
        <v>461</v>
      </c>
      <c r="FT59">
        <v>644</v>
      </c>
      <c r="FW59">
        <v>19</v>
      </c>
      <c r="GC59">
        <v>0</v>
      </c>
      <c r="GM59">
        <v>85</v>
      </c>
      <c r="HH59">
        <v>119</v>
      </c>
    </row>
    <row r="60" spans="1:262">
      <c r="A60" t="s">
        <v>420</v>
      </c>
      <c r="B60" t="s">
        <v>2529</v>
      </c>
      <c r="C60" t="s">
        <v>2214</v>
      </c>
      <c r="D60" t="s">
        <v>2530</v>
      </c>
      <c r="E60" t="s">
        <v>2529</v>
      </c>
      <c r="F60" t="s">
        <v>420</v>
      </c>
      <c r="G60" t="s">
        <v>2531</v>
      </c>
      <c r="H60" t="s">
        <v>2532</v>
      </c>
      <c r="I60" t="s">
        <v>2533</v>
      </c>
      <c r="J60" t="s">
        <v>2534</v>
      </c>
      <c r="K60" t="s">
        <v>2535</v>
      </c>
      <c r="L60" t="s">
        <v>2536</v>
      </c>
      <c r="M60" t="s">
        <v>2537</v>
      </c>
      <c r="N60" t="s">
        <v>420</v>
      </c>
      <c r="O60" t="s">
        <v>2538</v>
      </c>
      <c r="P60" t="s">
        <v>2539</v>
      </c>
      <c r="Q60" t="s">
        <v>420</v>
      </c>
      <c r="R60" t="s">
        <v>2529</v>
      </c>
      <c r="S60">
        <v>0</v>
      </c>
      <c r="T60">
        <v>0</v>
      </c>
      <c r="U60">
        <v>0</v>
      </c>
      <c r="V60">
        <v>0</v>
      </c>
      <c r="W60">
        <v>0</v>
      </c>
      <c r="X60">
        <v>0</v>
      </c>
      <c r="Y60">
        <v>0</v>
      </c>
      <c r="Z60">
        <v>0</v>
      </c>
      <c r="AA60">
        <v>0</v>
      </c>
      <c r="AB60">
        <v>5.0999999999999996</v>
      </c>
      <c r="AC60">
        <v>0.2</v>
      </c>
      <c r="AD60">
        <v>71.458999633999994</v>
      </c>
      <c r="AE60">
        <v>0</v>
      </c>
      <c r="AF60">
        <v>74.622001647999994</v>
      </c>
      <c r="AG60">
        <v>85.473999023000005</v>
      </c>
      <c r="AH60">
        <v>0</v>
      </c>
      <c r="AI60">
        <v>87.103996276999993</v>
      </c>
      <c r="AJ60">
        <v>78.388000488000003</v>
      </c>
      <c r="AK60">
        <v>0</v>
      </c>
      <c r="AL60">
        <v>80.848999023000005</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0.7</v>
      </c>
      <c r="DC60">
        <v>2252</v>
      </c>
      <c r="DD60">
        <v>507267</v>
      </c>
      <c r="DE60">
        <v>0</v>
      </c>
      <c r="DF60">
        <v>0</v>
      </c>
      <c r="DG60">
        <v>0</v>
      </c>
      <c r="DH60">
        <v>60.5</v>
      </c>
      <c r="DI60" t="s">
        <v>420</v>
      </c>
      <c r="DJ60" t="s">
        <v>2529</v>
      </c>
      <c r="DK60">
        <v>500</v>
      </c>
      <c r="DL60">
        <v>14000</v>
      </c>
      <c r="DM60">
        <v>500</v>
      </c>
      <c r="DN60">
        <v>13000</v>
      </c>
      <c r="DO60">
        <v>62</v>
      </c>
      <c r="DP60">
        <v>39</v>
      </c>
      <c r="DQ60">
        <v>1200</v>
      </c>
      <c r="DR60">
        <v>200</v>
      </c>
      <c r="DS60">
        <v>9600</v>
      </c>
      <c r="EC60">
        <v>0.15</v>
      </c>
      <c r="ED60">
        <v>0.22</v>
      </c>
      <c r="EE60">
        <v>7.0000000000000007E-2</v>
      </c>
      <c r="EF60">
        <v>0.15</v>
      </c>
      <c r="EG60">
        <v>0.19</v>
      </c>
      <c r="EH60">
        <v>0.12</v>
      </c>
      <c r="EI60">
        <v>0.04</v>
      </c>
      <c r="EJ60">
        <v>0.11</v>
      </c>
      <c r="EO60">
        <v>0.3</v>
      </c>
      <c r="EP60">
        <v>0.2</v>
      </c>
      <c r="EQ60">
        <v>0.6</v>
      </c>
      <c r="ET60">
        <v>59.4</v>
      </c>
      <c r="EU60">
        <v>100</v>
      </c>
      <c r="EV60" t="s">
        <v>420</v>
      </c>
      <c r="EW60" t="s">
        <v>2529</v>
      </c>
      <c r="EX60">
        <v>1600</v>
      </c>
      <c r="EZ60" t="s">
        <v>420</v>
      </c>
      <c r="FA60" t="s">
        <v>2196</v>
      </c>
      <c r="FB60" t="s">
        <v>2216</v>
      </c>
      <c r="FC60" t="s">
        <v>2216</v>
      </c>
      <c r="FD60" t="s">
        <v>2336</v>
      </c>
      <c r="FE60" t="s">
        <v>2214</v>
      </c>
      <c r="FF60" t="s">
        <v>2048</v>
      </c>
      <c r="FG60" t="s">
        <v>2048</v>
      </c>
      <c r="FH60" t="s">
        <v>2048</v>
      </c>
      <c r="FI60">
        <v>10.4</v>
      </c>
      <c r="FJ60">
        <v>94.5</v>
      </c>
      <c r="FM60">
        <v>4699</v>
      </c>
      <c r="FN60">
        <v>5554</v>
      </c>
      <c r="FO60">
        <v>6356</v>
      </c>
      <c r="FP60">
        <v>7085</v>
      </c>
      <c r="FQ60">
        <v>7862</v>
      </c>
      <c r="FR60">
        <v>8431</v>
      </c>
      <c r="FS60">
        <v>8712</v>
      </c>
      <c r="FT60">
        <v>8795</v>
      </c>
      <c r="FU60">
        <v>8907</v>
      </c>
      <c r="FV60">
        <v>8835</v>
      </c>
      <c r="FY60">
        <v>33.6</v>
      </c>
      <c r="GA60">
        <v>32</v>
      </c>
      <c r="GF60">
        <v>80</v>
      </c>
      <c r="GG60">
        <v>69</v>
      </c>
      <c r="GI60">
        <v>83</v>
      </c>
      <c r="GJ60">
        <v>71</v>
      </c>
      <c r="GL60">
        <v>84</v>
      </c>
      <c r="GM60">
        <v>72</v>
      </c>
      <c r="GO60">
        <v>85</v>
      </c>
      <c r="GP60">
        <v>72</v>
      </c>
      <c r="GQ60">
        <v>77</v>
      </c>
      <c r="GR60">
        <v>86</v>
      </c>
      <c r="GS60">
        <v>73</v>
      </c>
      <c r="GT60">
        <v>85</v>
      </c>
      <c r="HB60">
        <v>4631024</v>
      </c>
      <c r="HC60">
        <v>4155552</v>
      </c>
      <c r="HD60">
        <v>0.21</v>
      </c>
      <c r="HE60">
        <v>196354</v>
      </c>
      <c r="HT60">
        <v>1000</v>
      </c>
      <c r="HU60">
        <v>1000</v>
      </c>
      <c r="HV60">
        <v>1000</v>
      </c>
      <c r="HW60">
        <v>1000</v>
      </c>
      <c r="HX60">
        <v>1000</v>
      </c>
      <c r="HY60">
        <v>1000</v>
      </c>
      <c r="HZ60">
        <v>1000</v>
      </c>
      <c r="IA60">
        <v>1000</v>
      </c>
      <c r="IB60">
        <v>1000</v>
      </c>
      <c r="IC60">
        <v>500</v>
      </c>
      <c r="ID60">
        <v>1000</v>
      </c>
      <c r="IE60">
        <v>1000</v>
      </c>
      <c r="IF60">
        <v>1000</v>
      </c>
      <c r="IG60">
        <v>500</v>
      </c>
      <c r="IH60">
        <v>500</v>
      </c>
      <c r="II60">
        <v>500</v>
      </c>
      <c r="IJ60">
        <v>500</v>
      </c>
      <c r="IK60">
        <v>500</v>
      </c>
      <c r="IL60">
        <v>500</v>
      </c>
      <c r="IM60">
        <v>500</v>
      </c>
      <c r="IN60">
        <v>-55</v>
      </c>
      <c r="IS60">
        <v>1.4</v>
      </c>
    </row>
    <row r="61" spans="1:262">
      <c r="A61" t="s">
        <v>419</v>
      </c>
      <c r="B61" t="s">
        <v>2540</v>
      </c>
      <c r="C61" t="s">
        <v>2214</v>
      </c>
      <c r="D61" t="s">
        <v>2541</v>
      </c>
      <c r="E61" t="s">
        <v>2540</v>
      </c>
      <c r="F61" t="s">
        <v>2542</v>
      </c>
      <c r="G61" t="s">
        <v>2543</v>
      </c>
      <c r="H61" t="s">
        <v>2544</v>
      </c>
      <c r="I61" t="s">
        <v>2545</v>
      </c>
      <c r="J61" t="s">
        <v>2546</v>
      </c>
      <c r="K61" t="s">
        <v>2547</v>
      </c>
      <c r="L61" t="s">
        <v>2548</v>
      </c>
      <c r="M61" t="s">
        <v>2549</v>
      </c>
      <c r="N61" t="s">
        <v>2542</v>
      </c>
      <c r="O61" t="s">
        <v>2550</v>
      </c>
      <c r="P61" t="s">
        <v>2551</v>
      </c>
      <c r="Q61" t="s">
        <v>419</v>
      </c>
      <c r="R61" t="s">
        <v>2540</v>
      </c>
      <c r="S61">
        <v>0</v>
      </c>
      <c r="T61">
        <v>0</v>
      </c>
      <c r="U61">
        <v>0</v>
      </c>
      <c r="V61">
        <v>0</v>
      </c>
      <c r="W61">
        <v>0</v>
      </c>
      <c r="X61">
        <v>0</v>
      </c>
      <c r="Y61">
        <v>0</v>
      </c>
      <c r="Z61">
        <v>0</v>
      </c>
      <c r="AA61">
        <v>0</v>
      </c>
      <c r="AB61">
        <v>4.5</v>
      </c>
      <c r="AC61">
        <v>15.4</v>
      </c>
      <c r="AD61">
        <v>48.527000426999997</v>
      </c>
      <c r="AE61">
        <v>47.133899689000003</v>
      </c>
      <c r="AF61">
        <v>51.257999419999997</v>
      </c>
      <c r="AG61">
        <v>56.779998779000003</v>
      </c>
      <c r="AH61">
        <v>55.845500946000001</v>
      </c>
      <c r="AI61">
        <v>58.435001372999999</v>
      </c>
      <c r="AJ61">
        <v>52.505001067999999</v>
      </c>
      <c r="AK61">
        <v>51.135398864999999</v>
      </c>
      <c r="AL61">
        <v>54.777000426999997</v>
      </c>
      <c r="AM61">
        <v>0</v>
      </c>
      <c r="AN61">
        <v>0</v>
      </c>
      <c r="AO61">
        <v>12.143663368</v>
      </c>
      <c r="AP61">
        <v>12.968714532</v>
      </c>
      <c r="AQ61">
        <v>38.112491540000001</v>
      </c>
      <c r="AR61">
        <v>214947</v>
      </c>
      <c r="AS61">
        <v>36.986572424000002</v>
      </c>
      <c r="AT61">
        <v>218105</v>
      </c>
      <c r="AU61">
        <v>39.295275293000003</v>
      </c>
      <c r="AV61">
        <v>433031</v>
      </c>
      <c r="AW61">
        <v>12.577771200999999</v>
      </c>
      <c r="AX61">
        <v>13.373879895</v>
      </c>
      <c r="AY61">
        <v>12.265137855000001</v>
      </c>
      <c r="AZ61">
        <v>12.952680865</v>
      </c>
      <c r="BA61">
        <v>10.711778552</v>
      </c>
      <c r="BB61">
        <v>11.565858737999999</v>
      </c>
      <c r="BC61">
        <v>57.872920518999997</v>
      </c>
      <c r="BD61">
        <v>337007</v>
      </c>
      <c r="BE61">
        <v>57.989614447999998</v>
      </c>
      <c r="BF61">
        <v>320537</v>
      </c>
      <c r="BG61">
        <v>57.750206276</v>
      </c>
      <c r="BH61">
        <v>657547</v>
      </c>
      <c r="BI61">
        <v>9.5204338669999995</v>
      </c>
      <c r="BJ61">
        <v>10.598253952</v>
      </c>
      <c r="BK61">
        <v>8.5020096630000008</v>
      </c>
      <c r="BL61">
        <v>8.5983692499999993</v>
      </c>
      <c r="BM61">
        <v>7.8524824840000003</v>
      </c>
      <c r="BN61">
        <v>6.5640752180000002</v>
      </c>
      <c r="BO61">
        <v>7.1430783629999999</v>
      </c>
      <c r="BP61">
        <v>5.7049228760000004</v>
      </c>
      <c r="BQ61">
        <v>5.2583311540000004</v>
      </c>
      <c r="BR61">
        <v>4.447811314</v>
      </c>
      <c r="BS61">
        <v>3.433116767</v>
      </c>
      <c r="BT61">
        <v>3.6677463870000002</v>
      </c>
      <c r="BU61">
        <v>2.1237387989999998</v>
      </c>
      <c r="BV61">
        <v>2.7392349239999998</v>
      </c>
      <c r="BW61">
        <v>1.748819667</v>
      </c>
      <c r="BX61">
        <v>2.1150028280000002</v>
      </c>
      <c r="BY61">
        <v>1.695825132</v>
      </c>
      <c r="BZ61">
        <v>1.7489307890000001</v>
      </c>
      <c r="CA61">
        <v>4.0145879410000003</v>
      </c>
      <c r="CB61">
        <v>29196</v>
      </c>
      <c r="CC61">
        <v>5.0238131289999997</v>
      </c>
      <c r="CD61">
        <v>16399</v>
      </c>
      <c r="CE61">
        <v>2.954518432</v>
      </c>
      <c r="CF61">
        <v>45613</v>
      </c>
      <c r="CG61">
        <v>1.657455712</v>
      </c>
      <c r="CH61">
        <v>1.292962121</v>
      </c>
      <c r="CI61">
        <v>1.4188082420000001</v>
      </c>
      <c r="CJ61">
        <v>0.88833721899999996</v>
      </c>
      <c r="CK61">
        <v>1.0165315420000001</v>
      </c>
      <c r="CL61">
        <v>0.49632306599999998</v>
      </c>
      <c r="CM61">
        <v>0.93101763299999996</v>
      </c>
      <c r="CN61">
        <v>0.27689602600000002</v>
      </c>
      <c r="CO61">
        <v>66.057616279000001</v>
      </c>
      <c r="CP61">
        <v>1.011798397</v>
      </c>
      <c r="CQ61">
        <v>0</v>
      </c>
      <c r="CR61">
        <v>0</v>
      </c>
      <c r="CS61">
        <v>0</v>
      </c>
      <c r="CT61">
        <v>0</v>
      </c>
      <c r="CU61">
        <v>0</v>
      </c>
      <c r="CV61">
        <v>32.700000000000003</v>
      </c>
      <c r="CW61">
        <v>581150</v>
      </c>
      <c r="CX61">
        <v>51.148930628000002</v>
      </c>
      <c r="CY61">
        <v>555041</v>
      </c>
      <c r="CZ61">
        <v>48.851069371999998</v>
      </c>
      <c r="DA61">
        <v>1136191</v>
      </c>
      <c r="DB61">
        <v>27.3</v>
      </c>
      <c r="DC61">
        <v>879</v>
      </c>
      <c r="DD61">
        <v>240</v>
      </c>
      <c r="DE61">
        <v>865789</v>
      </c>
      <c r="DF61">
        <v>0</v>
      </c>
      <c r="DG61">
        <v>270402</v>
      </c>
      <c r="DH61">
        <v>62.9</v>
      </c>
      <c r="DI61" t="s">
        <v>419</v>
      </c>
      <c r="DJ61" t="s">
        <v>2540</v>
      </c>
      <c r="DK61">
        <v>4100</v>
      </c>
      <c r="DL61">
        <v>200000</v>
      </c>
      <c r="DM61">
        <v>4500</v>
      </c>
      <c r="DN61">
        <v>190000</v>
      </c>
      <c r="DO61">
        <v>96</v>
      </c>
      <c r="DP61">
        <v>100</v>
      </c>
      <c r="DQ61">
        <v>10000</v>
      </c>
      <c r="DR61">
        <v>500</v>
      </c>
      <c r="DS61">
        <v>43000</v>
      </c>
      <c r="EC61">
        <v>9.19</v>
      </c>
      <c r="ED61">
        <v>15.38</v>
      </c>
      <c r="EE61">
        <v>3.95</v>
      </c>
      <c r="EF61">
        <v>9.77</v>
      </c>
      <c r="EG61">
        <v>13.97</v>
      </c>
      <c r="EH61">
        <v>6.29</v>
      </c>
      <c r="EI61">
        <v>2.0299999999999998</v>
      </c>
      <c r="EJ61">
        <v>4.9000000000000004</v>
      </c>
      <c r="EO61">
        <v>12.3</v>
      </c>
      <c r="EP61">
        <v>4.0999999999999996</v>
      </c>
      <c r="EQ61">
        <v>27</v>
      </c>
      <c r="ET61">
        <v>63.4</v>
      </c>
      <c r="EU61">
        <v>2000</v>
      </c>
      <c r="EV61" t="s">
        <v>419</v>
      </c>
      <c r="EW61" t="s">
        <v>2540</v>
      </c>
      <c r="EX61">
        <v>4000</v>
      </c>
      <c r="EY61" t="s">
        <v>2552</v>
      </c>
      <c r="EZ61" t="s">
        <v>419</v>
      </c>
      <c r="FA61" t="s">
        <v>2196</v>
      </c>
      <c r="FB61" t="s">
        <v>2212</v>
      </c>
      <c r="FC61" t="s">
        <v>2319</v>
      </c>
      <c r="FD61" t="s">
        <v>2321</v>
      </c>
      <c r="FE61" t="s">
        <v>2214</v>
      </c>
      <c r="FF61" t="s">
        <v>2048</v>
      </c>
      <c r="FG61" t="s">
        <v>2048</v>
      </c>
      <c r="FH61" t="s">
        <v>2048</v>
      </c>
      <c r="FI61">
        <v>60.5</v>
      </c>
      <c r="FJ61">
        <v>82.9</v>
      </c>
      <c r="FM61">
        <v>60757</v>
      </c>
      <c r="FN61">
        <v>69110</v>
      </c>
      <c r="FO61">
        <v>79524</v>
      </c>
      <c r="FP61">
        <v>92343</v>
      </c>
      <c r="FQ61">
        <v>113669</v>
      </c>
      <c r="FR61">
        <v>133958</v>
      </c>
      <c r="FS61">
        <v>155177</v>
      </c>
      <c r="FT61">
        <v>174103</v>
      </c>
      <c r="FU61">
        <v>177156</v>
      </c>
      <c r="FV61">
        <v>191782</v>
      </c>
      <c r="FY61">
        <v>15.4</v>
      </c>
      <c r="GA61">
        <v>32.5</v>
      </c>
      <c r="GF61">
        <v>89</v>
      </c>
      <c r="GG61">
        <v>76</v>
      </c>
      <c r="GI61">
        <v>92</v>
      </c>
      <c r="GJ61">
        <v>84</v>
      </c>
      <c r="GK61">
        <v>91</v>
      </c>
      <c r="GL61">
        <v>94</v>
      </c>
      <c r="GM61">
        <v>92</v>
      </c>
      <c r="GN61">
        <v>91</v>
      </c>
      <c r="GO61">
        <v>95</v>
      </c>
      <c r="GP61">
        <v>93</v>
      </c>
      <c r="GQ61">
        <v>93</v>
      </c>
      <c r="GR61">
        <v>98</v>
      </c>
      <c r="GS61">
        <v>98</v>
      </c>
      <c r="GT61">
        <v>97</v>
      </c>
      <c r="GV61">
        <v>82568469</v>
      </c>
      <c r="GW61">
        <v>96931522</v>
      </c>
      <c r="HD61">
        <v>6.4</v>
      </c>
      <c r="HE61">
        <v>373934</v>
      </c>
      <c r="HT61">
        <v>6200</v>
      </c>
      <c r="HU61">
        <v>6800</v>
      </c>
      <c r="HV61">
        <v>7300</v>
      </c>
      <c r="HW61">
        <v>7500</v>
      </c>
      <c r="HX61">
        <v>7500</v>
      </c>
      <c r="HY61">
        <v>7700</v>
      </c>
      <c r="HZ61">
        <v>7900</v>
      </c>
      <c r="IA61">
        <v>7900</v>
      </c>
      <c r="IB61">
        <v>8100</v>
      </c>
      <c r="IC61">
        <v>8300</v>
      </c>
      <c r="ID61">
        <v>4600</v>
      </c>
      <c r="IE61">
        <v>3900</v>
      </c>
      <c r="IF61">
        <v>3300</v>
      </c>
      <c r="IG61">
        <v>3100</v>
      </c>
      <c r="IH61">
        <v>3100</v>
      </c>
      <c r="II61">
        <v>2900</v>
      </c>
      <c r="IJ61">
        <v>2800</v>
      </c>
      <c r="IK61">
        <v>2800</v>
      </c>
      <c r="IL61">
        <v>2600</v>
      </c>
      <c r="IM61">
        <v>2300</v>
      </c>
      <c r="IN61">
        <v>-49</v>
      </c>
      <c r="IP61">
        <v>2400</v>
      </c>
      <c r="IQ61">
        <v>12.6</v>
      </c>
      <c r="IS61">
        <v>34.9</v>
      </c>
      <c r="IT61">
        <v>2700</v>
      </c>
    </row>
    <row r="62" spans="1:262">
      <c r="A62" t="s">
        <v>418</v>
      </c>
      <c r="B62" t="s">
        <v>2553</v>
      </c>
      <c r="C62" t="s">
        <v>2214</v>
      </c>
      <c r="D62" t="s">
        <v>2554</v>
      </c>
      <c r="E62" t="s">
        <v>2553</v>
      </c>
      <c r="F62" t="s">
        <v>418</v>
      </c>
      <c r="G62" t="s">
        <v>2555</v>
      </c>
      <c r="H62" t="s">
        <v>2556</v>
      </c>
      <c r="I62" t="s">
        <v>2557</v>
      </c>
      <c r="J62" t="s">
        <v>2558</v>
      </c>
      <c r="K62" t="s">
        <v>2559</v>
      </c>
      <c r="L62" t="s">
        <v>2560</v>
      </c>
      <c r="M62" t="s">
        <v>2561</v>
      </c>
      <c r="N62" t="s">
        <v>418</v>
      </c>
      <c r="O62" t="s">
        <v>2562</v>
      </c>
      <c r="P62" t="s">
        <v>2563</v>
      </c>
      <c r="Q62" t="s">
        <v>418</v>
      </c>
      <c r="R62" t="s">
        <v>2553</v>
      </c>
      <c r="S62">
        <v>34.827568053999997</v>
      </c>
      <c r="T62">
        <v>29.075431823999999</v>
      </c>
      <c r="U62">
        <v>40.943874358999999</v>
      </c>
      <c r="V62">
        <v>38.361328125</v>
      </c>
      <c r="W62">
        <v>22.412277222</v>
      </c>
      <c r="X62">
        <v>43.095272064</v>
      </c>
      <c r="Y62">
        <v>28.164287566999999</v>
      </c>
      <c r="Z62">
        <v>0</v>
      </c>
      <c r="AA62">
        <v>0</v>
      </c>
      <c r="AB62">
        <v>4.3</v>
      </c>
      <c r="AC62">
        <v>0.4</v>
      </c>
      <c r="AD62">
        <v>73.441001892000003</v>
      </c>
      <c r="AE62">
        <v>0</v>
      </c>
      <c r="AF62">
        <v>76.171997070000003</v>
      </c>
      <c r="AG62">
        <v>85.754997252999999</v>
      </c>
      <c r="AH62">
        <v>0</v>
      </c>
      <c r="AI62">
        <v>87.077003478999998</v>
      </c>
      <c r="AJ62">
        <v>79.550003051999994</v>
      </c>
      <c r="AK62">
        <v>0</v>
      </c>
      <c r="AL62">
        <v>81.606002808</v>
      </c>
      <c r="AM62">
        <v>0</v>
      </c>
      <c r="AN62">
        <v>0</v>
      </c>
      <c r="AO62">
        <v>14.742606524999999</v>
      </c>
      <c r="AP62">
        <v>15.175669326</v>
      </c>
      <c r="AQ62">
        <v>40.782981907</v>
      </c>
      <c r="AR62">
        <v>21991425</v>
      </c>
      <c r="AS62">
        <v>40.285288581000003</v>
      </c>
      <c r="AT62">
        <v>22553651</v>
      </c>
      <c r="AU62">
        <v>41.280334987000003</v>
      </c>
      <c r="AV62">
        <v>44545032</v>
      </c>
      <c r="AW62">
        <v>13.279434707</v>
      </c>
      <c r="AX62">
        <v>13.606894990000001</v>
      </c>
      <c r="AY62">
        <v>12.26324735</v>
      </c>
      <c r="AZ62">
        <v>12.497770671</v>
      </c>
      <c r="BA62">
        <v>11.437630843000001</v>
      </c>
      <c r="BB62">
        <v>11.644071126</v>
      </c>
      <c r="BC62">
        <v>55.715885094999997</v>
      </c>
      <c r="BD62">
        <v>30542916</v>
      </c>
      <c r="BE62">
        <v>55.950453959999997</v>
      </c>
      <c r="BF62">
        <v>30312496</v>
      </c>
      <c r="BG62">
        <v>55.481481703999997</v>
      </c>
      <c r="BH62">
        <v>60855430</v>
      </c>
      <c r="BI62">
        <v>10.004463158</v>
      </c>
      <c r="BJ62">
        <v>10.215557849</v>
      </c>
      <c r="BK62">
        <v>8.0027612080000008</v>
      </c>
      <c r="BL62">
        <v>8.1181267829999992</v>
      </c>
      <c r="BM62">
        <v>6.4386957069999999</v>
      </c>
      <c r="BN62">
        <v>6.3616879380000002</v>
      </c>
      <c r="BO62">
        <v>5.3707178349999998</v>
      </c>
      <c r="BP62">
        <v>5.208793354</v>
      </c>
      <c r="BQ62">
        <v>4.2185748790000002</v>
      </c>
      <c r="BR62">
        <v>4.2250239699999996</v>
      </c>
      <c r="BS62">
        <v>3.4846469299999998</v>
      </c>
      <c r="BT62">
        <v>3.493970488</v>
      </c>
      <c r="BU62">
        <v>2.8124327130000002</v>
      </c>
      <c r="BV62">
        <v>2.580631806</v>
      </c>
      <c r="BW62">
        <v>2.2923732860000001</v>
      </c>
      <c r="BX62">
        <v>1.9893781420000001</v>
      </c>
      <c r="BY62">
        <v>1.8881574000000001</v>
      </c>
      <c r="BZ62">
        <v>1.6442402469999999</v>
      </c>
      <c r="CA62">
        <v>3.5011329980000001</v>
      </c>
      <c r="CB62">
        <v>2054879</v>
      </c>
      <c r="CC62">
        <v>3.764257459</v>
      </c>
      <c r="CD62">
        <v>1769192</v>
      </c>
      <c r="CE62">
        <v>3.2381833100000001</v>
      </c>
      <c r="CF62">
        <v>3824097</v>
      </c>
      <c r="CG62">
        <v>1.4519553030000001</v>
      </c>
      <c r="CH62">
        <v>1.2788864719999999</v>
      </c>
      <c r="CI62">
        <v>1.1028969019999999</v>
      </c>
      <c r="CJ62">
        <v>0.93001289399999998</v>
      </c>
      <c r="CK62">
        <v>0.66144467600000001</v>
      </c>
      <c r="CL62">
        <v>0.57474418000000005</v>
      </c>
      <c r="CM62">
        <v>0.54796057799999998</v>
      </c>
      <c r="CN62">
        <v>0.45453976400000001</v>
      </c>
      <c r="CO62">
        <v>109.224559</v>
      </c>
      <c r="CP62">
        <v>2.6200134820000001</v>
      </c>
      <c r="CQ62">
        <v>4399674</v>
      </c>
      <c r="CR62">
        <v>19.400373794</v>
      </c>
      <c r="CS62">
        <v>4399674</v>
      </c>
      <c r="CT62">
        <v>4.028099578</v>
      </c>
      <c r="CU62">
        <v>0</v>
      </c>
      <c r="CV62">
        <v>73.900000000000006</v>
      </c>
      <c r="CW62">
        <v>54589220</v>
      </c>
      <c r="CX62">
        <v>49.978888419</v>
      </c>
      <c r="CY62">
        <v>54635339</v>
      </c>
      <c r="CZ62">
        <v>50.021111581</v>
      </c>
      <c r="DA62">
        <v>109224559</v>
      </c>
      <c r="DB62">
        <v>1</v>
      </c>
      <c r="DC62">
        <v>903226</v>
      </c>
      <c r="DD62">
        <v>92234</v>
      </c>
      <c r="DE62">
        <v>86546264</v>
      </c>
      <c r="DF62">
        <v>0.54</v>
      </c>
      <c r="DG62">
        <v>22678295</v>
      </c>
      <c r="DH62">
        <v>63.1</v>
      </c>
      <c r="DI62" t="s">
        <v>418</v>
      </c>
      <c r="DJ62" t="s">
        <v>2553</v>
      </c>
      <c r="DK62">
        <v>11000</v>
      </c>
      <c r="DL62">
        <v>670000</v>
      </c>
      <c r="DM62">
        <v>15000</v>
      </c>
      <c r="DN62">
        <v>630000</v>
      </c>
      <c r="DO62">
        <v>74</v>
      </c>
      <c r="DP62">
        <v>74</v>
      </c>
      <c r="DQ62">
        <v>44000</v>
      </c>
      <c r="DR62">
        <v>3200</v>
      </c>
      <c r="DS62">
        <v>310000</v>
      </c>
      <c r="DT62">
        <v>24.3</v>
      </c>
      <c r="DU62">
        <v>39.1</v>
      </c>
      <c r="DV62">
        <v>20.2</v>
      </c>
      <c r="DW62">
        <v>38.299999999999997</v>
      </c>
      <c r="EC62">
        <v>0.22</v>
      </c>
      <c r="ED62">
        <v>0.33</v>
      </c>
      <c r="EE62">
        <v>0.11</v>
      </c>
      <c r="EF62">
        <v>0.23</v>
      </c>
      <c r="EG62">
        <v>0.28999999999999998</v>
      </c>
      <c r="EH62">
        <v>0.17</v>
      </c>
      <c r="EI62">
        <v>7.0000000000000007E-2</v>
      </c>
      <c r="EJ62">
        <v>0.16</v>
      </c>
      <c r="EO62">
        <v>0.4</v>
      </c>
      <c r="EP62">
        <v>0.3</v>
      </c>
      <c r="EQ62">
        <v>0.9</v>
      </c>
      <c r="ET62">
        <v>62.7</v>
      </c>
      <c r="EU62">
        <v>4500</v>
      </c>
      <c r="EV62" t="s">
        <v>418</v>
      </c>
      <c r="EW62" t="s">
        <v>2553</v>
      </c>
      <c r="EX62">
        <v>85000</v>
      </c>
      <c r="EY62" t="s">
        <v>2564</v>
      </c>
      <c r="EZ62" t="s">
        <v>418</v>
      </c>
      <c r="FA62" t="s">
        <v>2196</v>
      </c>
      <c r="FB62" t="s">
        <v>2216</v>
      </c>
      <c r="FC62" t="s">
        <v>2216</v>
      </c>
      <c r="FD62" t="s">
        <v>2336</v>
      </c>
      <c r="FE62" t="s">
        <v>2214</v>
      </c>
      <c r="FF62" t="s">
        <v>2048</v>
      </c>
      <c r="FG62" t="s">
        <v>2048</v>
      </c>
      <c r="FH62" t="s">
        <v>2048</v>
      </c>
      <c r="FI62">
        <v>24.3</v>
      </c>
      <c r="FJ62">
        <v>98.4</v>
      </c>
      <c r="FM62">
        <v>222333</v>
      </c>
      <c r="FN62">
        <v>265140</v>
      </c>
      <c r="FO62">
        <v>288099</v>
      </c>
      <c r="FP62">
        <v>317403</v>
      </c>
      <c r="FQ62">
        <v>361617</v>
      </c>
      <c r="FR62">
        <v>384528</v>
      </c>
      <c r="FS62">
        <v>420642</v>
      </c>
      <c r="FT62">
        <v>437455</v>
      </c>
      <c r="FU62">
        <v>449983</v>
      </c>
      <c r="FV62">
        <v>494571</v>
      </c>
      <c r="GF62">
        <v>70</v>
      </c>
      <c r="GG62">
        <v>81</v>
      </c>
      <c r="GI62">
        <v>74</v>
      </c>
      <c r="GJ62">
        <v>84</v>
      </c>
      <c r="GL62">
        <v>77</v>
      </c>
      <c r="GM62">
        <v>85</v>
      </c>
      <c r="GO62">
        <v>79</v>
      </c>
      <c r="GP62">
        <v>85</v>
      </c>
      <c r="GQ62">
        <v>90</v>
      </c>
      <c r="GR62">
        <v>82</v>
      </c>
      <c r="GS62">
        <v>91</v>
      </c>
      <c r="GT62">
        <v>89</v>
      </c>
      <c r="GZ62">
        <v>351583871</v>
      </c>
      <c r="HB62">
        <v>252655546</v>
      </c>
      <c r="HC62">
        <v>188670046</v>
      </c>
      <c r="HD62">
        <v>0.6</v>
      </c>
      <c r="HE62">
        <v>8024936</v>
      </c>
      <c r="HT62">
        <v>31000</v>
      </c>
      <c r="HU62">
        <v>32000</v>
      </c>
      <c r="HV62">
        <v>31000</v>
      </c>
      <c r="HW62">
        <v>30000</v>
      </c>
      <c r="HX62">
        <v>29000</v>
      </c>
      <c r="HY62">
        <v>27000</v>
      </c>
      <c r="HZ62">
        <v>26000</v>
      </c>
      <c r="IA62">
        <v>25000</v>
      </c>
      <c r="IB62">
        <v>24000</v>
      </c>
      <c r="IC62">
        <v>22000</v>
      </c>
      <c r="ID62">
        <v>24000</v>
      </c>
      <c r="IE62">
        <v>21000</v>
      </c>
      <c r="IF62">
        <v>18000</v>
      </c>
      <c r="IG62">
        <v>16000</v>
      </c>
      <c r="IH62">
        <v>15000</v>
      </c>
      <c r="II62">
        <v>15000</v>
      </c>
      <c r="IJ62">
        <v>14000</v>
      </c>
      <c r="IK62">
        <v>13000</v>
      </c>
      <c r="IL62">
        <v>12000</v>
      </c>
      <c r="IM62">
        <v>12000</v>
      </c>
      <c r="IN62">
        <v>-52</v>
      </c>
    </row>
    <row r="63" spans="1:262">
      <c r="A63" t="s">
        <v>417</v>
      </c>
      <c r="B63" t="s">
        <v>2565</v>
      </c>
      <c r="C63" t="s">
        <v>2566</v>
      </c>
      <c r="D63" t="s">
        <v>2567</v>
      </c>
      <c r="E63" t="s">
        <v>2565</v>
      </c>
      <c r="F63" t="s">
        <v>417</v>
      </c>
      <c r="G63" t="s">
        <v>2568</v>
      </c>
      <c r="H63" t="s">
        <v>2569</v>
      </c>
      <c r="I63" t="s">
        <v>2570</v>
      </c>
      <c r="J63" t="s">
        <v>2571</v>
      </c>
      <c r="K63" t="s">
        <v>2572</v>
      </c>
      <c r="L63" t="s">
        <v>2573</v>
      </c>
      <c r="M63" t="s">
        <v>2574</v>
      </c>
      <c r="N63" t="s">
        <v>417</v>
      </c>
      <c r="O63" t="s">
        <v>2575</v>
      </c>
      <c r="P63" t="s">
        <v>2576</v>
      </c>
      <c r="Q63" t="s">
        <v>417</v>
      </c>
      <c r="R63" t="s">
        <v>2565</v>
      </c>
      <c r="S63">
        <v>0</v>
      </c>
      <c r="T63">
        <v>0</v>
      </c>
      <c r="U63">
        <v>0</v>
      </c>
      <c r="V63">
        <v>0</v>
      </c>
      <c r="W63">
        <v>0</v>
      </c>
      <c r="X63">
        <v>0</v>
      </c>
      <c r="Y63">
        <v>0</v>
      </c>
      <c r="Z63">
        <v>0</v>
      </c>
      <c r="AA63">
        <v>0</v>
      </c>
      <c r="AB63">
        <v>14.7</v>
      </c>
      <c r="AC63">
        <v>0</v>
      </c>
      <c r="AD63">
        <v>38.474998474000003</v>
      </c>
      <c r="AE63">
        <v>38.550201416</v>
      </c>
      <c r="AF63">
        <v>40.897998809999997</v>
      </c>
      <c r="AG63">
        <v>76.471000670999999</v>
      </c>
      <c r="AH63">
        <v>76.994400024000001</v>
      </c>
      <c r="AI63">
        <v>79.185997009000005</v>
      </c>
      <c r="AJ63">
        <v>57.643001556000002</v>
      </c>
      <c r="AK63">
        <v>57.583999634000001</v>
      </c>
      <c r="AL63">
        <v>60.401000977000002</v>
      </c>
      <c r="AM63">
        <v>0</v>
      </c>
      <c r="AN63">
        <v>0</v>
      </c>
      <c r="AO63">
        <v>10.132586411</v>
      </c>
      <c r="AP63">
        <v>10.388792767</v>
      </c>
      <c r="AQ63">
        <v>29.512622200999999</v>
      </c>
      <c r="AR63">
        <v>127135</v>
      </c>
      <c r="AS63">
        <v>29.188754836000001</v>
      </c>
      <c r="AT63">
        <v>133602</v>
      </c>
      <c r="AU63">
        <v>29.827091588999998</v>
      </c>
      <c r="AV63">
        <v>260739</v>
      </c>
      <c r="AW63">
        <v>9.9812886709999997</v>
      </c>
      <c r="AX63">
        <v>10.170675894</v>
      </c>
      <c r="AY63">
        <v>9.0748797539999995</v>
      </c>
      <c r="AZ63">
        <v>9.2676229279999998</v>
      </c>
      <c r="BA63">
        <v>8.1879857200000004</v>
      </c>
      <c r="BB63">
        <v>8.3857788689999992</v>
      </c>
      <c r="BC63">
        <v>65.037697386000005</v>
      </c>
      <c r="BD63">
        <v>281913</v>
      </c>
      <c r="BE63">
        <v>64.723979198999999</v>
      </c>
      <c r="BF63">
        <v>292683</v>
      </c>
      <c r="BG63">
        <v>65.342635486000006</v>
      </c>
      <c r="BH63">
        <v>574597</v>
      </c>
      <c r="BI63">
        <v>8.1289818969999992</v>
      </c>
      <c r="BJ63">
        <v>8.2009264940000008</v>
      </c>
      <c r="BK63">
        <v>7.8977879309999999</v>
      </c>
      <c r="BL63">
        <v>7.9564659259999999</v>
      </c>
      <c r="BM63">
        <v>7.6238908079999996</v>
      </c>
      <c r="BN63">
        <v>7.7754088299999999</v>
      </c>
      <c r="BO63">
        <v>7.389023452</v>
      </c>
      <c r="BP63">
        <v>7.5586314669999997</v>
      </c>
      <c r="BQ63">
        <v>6.0546646309999996</v>
      </c>
      <c r="BR63">
        <v>6.2704693870000003</v>
      </c>
      <c r="BS63">
        <v>5.3989645629999998</v>
      </c>
      <c r="BT63">
        <v>5.5201205560000002</v>
      </c>
      <c r="BU63">
        <v>5.4315658969999996</v>
      </c>
      <c r="BV63">
        <v>5.4158620300000004</v>
      </c>
      <c r="BW63">
        <v>4.9216534850000002</v>
      </c>
      <c r="BX63">
        <v>4.8296031700000004</v>
      </c>
      <c r="BY63">
        <v>3.6894608149999999</v>
      </c>
      <c r="BZ63">
        <v>3.4293687560000001</v>
      </c>
      <c r="CA63">
        <v>5.4496804130000003</v>
      </c>
      <c r="CB63">
        <v>26514</v>
      </c>
      <c r="CC63">
        <v>6.0872659650000003</v>
      </c>
      <c r="CD63">
        <v>21636</v>
      </c>
      <c r="CE63">
        <v>4.8302729250000001</v>
      </c>
      <c r="CF63">
        <v>48147</v>
      </c>
      <c r="CG63">
        <v>2.5637964480000002</v>
      </c>
      <c r="CH63">
        <v>2.225372551</v>
      </c>
      <c r="CI63">
        <v>1.795369233</v>
      </c>
      <c r="CJ63">
        <v>1.424568845</v>
      </c>
      <c r="CK63">
        <v>1.040487642</v>
      </c>
      <c r="CL63">
        <v>0.70882402200000005</v>
      </c>
      <c r="CM63">
        <v>0.68761264099999997</v>
      </c>
      <c r="CN63">
        <v>0.47150750699999999</v>
      </c>
      <c r="CO63">
        <v>48.357033387999998</v>
      </c>
      <c r="CP63">
        <v>0.68418193199999999</v>
      </c>
      <c r="CQ63">
        <v>0</v>
      </c>
      <c r="CR63">
        <v>0</v>
      </c>
      <c r="CS63">
        <v>0</v>
      </c>
      <c r="CT63">
        <v>0</v>
      </c>
      <c r="CU63">
        <v>0</v>
      </c>
      <c r="CV63">
        <v>0</v>
      </c>
      <c r="CW63">
        <v>435562</v>
      </c>
      <c r="CX63">
        <v>49.300501421</v>
      </c>
      <c r="CY63">
        <v>447921</v>
      </c>
      <c r="CZ63">
        <v>50.699498579</v>
      </c>
      <c r="DA63">
        <v>883483</v>
      </c>
      <c r="DB63">
        <v>0</v>
      </c>
      <c r="DC63">
        <v>4</v>
      </c>
      <c r="DD63">
        <v>678</v>
      </c>
      <c r="DE63">
        <v>386541</v>
      </c>
      <c r="DF63">
        <v>5.43</v>
      </c>
      <c r="DG63">
        <v>496942</v>
      </c>
      <c r="DH63">
        <v>0</v>
      </c>
      <c r="DI63" t="s">
        <v>417</v>
      </c>
      <c r="DJ63" t="s">
        <v>2565</v>
      </c>
      <c r="DK63">
        <v>200</v>
      </c>
      <c r="DL63">
        <v>1000</v>
      </c>
      <c r="DM63">
        <v>200</v>
      </c>
      <c r="DN63">
        <v>1000</v>
      </c>
      <c r="DS63">
        <v>500</v>
      </c>
      <c r="EC63">
        <v>0.1</v>
      </c>
      <c r="ED63">
        <v>0.08</v>
      </c>
      <c r="EE63">
        <v>0.11</v>
      </c>
      <c r="EF63">
        <v>0.26</v>
      </c>
      <c r="EG63">
        <v>0.12</v>
      </c>
      <c r="EH63">
        <v>0.39</v>
      </c>
      <c r="EI63">
        <v>0.05</v>
      </c>
      <c r="EJ63">
        <v>0.14000000000000001</v>
      </c>
      <c r="EO63">
        <v>0.1</v>
      </c>
      <c r="EP63">
        <v>0.1</v>
      </c>
      <c r="EQ63">
        <v>0.2</v>
      </c>
      <c r="ET63">
        <v>31.8</v>
      </c>
      <c r="EU63">
        <v>100</v>
      </c>
      <c r="EV63" t="s">
        <v>417</v>
      </c>
      <c r="EW63" t="s">
        <v>2565</v>
      </c>
      <c r="EX63">
        <v>900</v>
      </c>
      <c r="EY63" t="s">
        <v>2577</v>
      </c>
      <c r="EZ63" t="s">
        <v>417</v>
      </c>
      <c r="FA63" t="s">
        <v>2196</v>
      </c>
      <c r="FB63" t="s">
        <v>2275</v>
      </c>
      <c r="FC63" t="s">
        <v>2343</v>
      </c>
      <c r="FD63" t="s">
        <v>2345</v>
      </c>
      <c r="FE63" t="s">
        <v>2566</v>
      </c>
      <c r="FF63" t="s">
        <v>2048</v>
      </c>
      <c r="FG63" t="s">
        <v>2048</v>
      </c>
      <c r="FH63" t="s">
        <v>2048</v>
      </c>
      <c r="FI63">
        <v>0.7</v>
      </c>
      <c r="FJ63">
        <v>90.9</v>
      </c>
      <c r="FM63">
        <v>79</v>
      </c>
      <c r="FN63">
        <v>96</v>
      </c>
      <c r="FO63">
        <v>160</v>
      </c>
      <c r="FP63">
        <v>165</v>
      </c>
      <c r="FQ63">
        <v>195</v>
      </c>
      <c r="FR63">
        <v>202</v>
      </c>
      <c r="FS63">
        <v>222</v>
      </c>
      <c r="FT63">
        <v>274</v>
      </c>
      <c r="FU63">
        <v>352</v>
      </c>
      <c r="FV63">
        <v>434</v>
      </c>
      <c r="FW63">
        <v>50</v>
      </c>
      <c r="FX63">
        <v>48</v>
      </c>
      <c r="GI63">
        <v>34</v>
      </c>
      <c r="GJ63">
        <v>81</v>
      </c>
      <c r="GL63">
        <v>38</v>
      </c>
      <c r="GM63">
        <v>82</v>
      </c>
      <c r="GO63">
        <v>44</v>
      </c>
      <c r="GP63">
        <v>84</v>
      </c>
      <c r="GR63">
        <v>50</v>
      </c>
      <c r="GS63">
        <v>82</v>
      </c>
      <c r="GT63">
        <v>71</v>
      </c>
      <c r="GV63">
        <v>335118</v>
      </c>
      <c r="GW63">
        <v>191953</v>
      </c>
      <c r="GX63">
        <v>213386</v>
      </c>
      <c r="GZ63">
        <v>668269</v>
      </c>
      <c r="HT63">
        <v>100</v>
      </c>
      <c r="HU63">
        <v>100</v>
      </c>
      <c r="HV63">
        <v>100</v>
      </c>
      <c r="HW63">
        <v>100</v>
      </c>
      <c r="HX63">
        <v>100</v>
      </c>
      <c r="HY63">
        <v>100</v>
      </c>
      <c r="HZ63">
        <v>100</v>
      </c>
      <c r="IA63">
        <v>100</v>
      </c>
      <c r="IB63">
        <v>100</v>
      </c>
      <c r="IC63">
        <v>100</v>
      </c>
      <c r="ID63">
        <v>100</v>
      </c>
      <c r="IE63">
        <v>100</v>
      </c>
      <c r="IF63">
        <v>100</v>
      </c>
      <c r="IG63">
        <v>100</v>
      </c>
      <c r="IH63">
        <v>100</v>
      </c>
      <c r="II63">
        <v>100</v>
      </c>
      <c r="IJ63">
        <v>100</v>
      </c>
      <c r="IK63">
        <v>100</v>
      </c>
      <c r="IL63">
        <v>100</v>
      </c>
      <c r="IM63">
        <v>100</v>
      </c>
      <c r="IN63">
        <v>158</v>
      </c>
      <c r="IO63">
        <v>41.6</v>
      </c>
      <c r="IQ63">
        <v>0.5</v>
      </c>
      <c r="IY63">
        <v>0.4</v>
      </c>
    </row>
    <row r="64" spans="1:262">
      <c r="A64" t="s">
        <v>416</v>
      </c>
      <c r="B64" t="s">
        <v>2578</v>
      </c>
      <c r="C64" t="s">
        <v>2214</v>
      </c>
      <c r="D64" t="s">
        <v>2579</v>
      </c>
      <c r="E64" t="s">
        <v>2578</v>
      </c>
      <c r="F64" t="s">
        <v>415</v>
      </c>
      <c r="G64" t="s">
        <v>2580</v>
      </c>
      <c r="H64" t="s">
        <v>2581</v>
      </c>
      <c r="I64" t="s">
        <v>2582</v>
      </c>
      <c r="J64" t="s">
        <v>2583</v>
      </c>
      <c r="K64" t="s">
        <v>2584</v>
      </c>
      <c r="L64" t="s">
        <v>2585</v>
      </c>
      <c r="M64" t="s">
        <v>2586</v>
      </c>
      <c r="N64" t="s">
        <v>2587</v>
      </c>
      <c r="Q64" t="s">
        <v>416</v>
      </c>
      <c r="R64" t="s">
        <v>2578</v>
      </c>
      <c r="S64">
        <v>58.601997375000003</v>
      </c>
      <c r="T64">
        <v>53.704124450999998</v>
      </c>
      <c r="U64">
        <v>63.802345275999997</v>
      </c>
      <c r="V64">
        <v>59.120433806999998</v>
      </c>
      <c r="W64">
        <v>49.829040526999997</v>
      </c>
      <c r="X64">
        <v>64.449707031000003</v>
      </c>
      <c r="Y64">
        <v>57.227355957</v>
      </c>
      <c r="Z64">
        <v>0</v>
      </c>
      <c r="AA64">
        <v>0</v>
      </c>
      <c r="AB64">
        <v>6</v>
      </c>
      <c r="AC64">
        <v>1.5</v>
      </c>
      <c r="AD64">
        <v>43.526000977000002</v>
      </c>
      <c r="AE64">
        <v>0</v>
      </c>
      <c r="AF64">
        <v>45.240001677999999</v>
      </c>
      <c r="AG64">
        <v>61.833000183000003</v>
      </c>
      <c r="AH64">
        <v>0</v>
      </c>
      <c r="AI64">
        <v>63.658000946000001</v>
      </c>
      <c r="AJ64">
        <v>52.895000457999998</v>
      </c>
      <c r="AK64">
        <v>0</v>
      </c>
      <c r="AL64">
        <v>54.743000031000001</v>
      </c>
      <c r="AM64">
        <v>0</v>
      </c>
      <c r="AN64">
        <v>0</v>
      </c>
      <c r="AO64">
        <v>14.767203352999999</v>
      </c>
      <c r="AP64">
        <v>14.542198454999999</v>
      </c>
      <c r="AQ64">
        <v>37.025869696000001</v>
      </c>
      <c r="AR64">
        <v>388567</v>
      </c>
      <c r="AS64">
        <v>37.365840335999998</v>
      </c>
      <c r="AT64">
        <v>396112</v>
      </c>
      <c r="AU64">
        <v>36.698240464999998</v>
      </c>
      <c r="AV64">
        <v>784680</v>
      </c>
      <c r="AW64">
        <v>12.403608427</v>
      </c>
      <c r="AX64">
        <v>12.178610604999999</v>
      </c>
      <c r="AY64">
        <v>10.195028556</v>
      </c>
      <c r="AZ64">
        <v>9.9774314050000008</v>
      </c>
      <c r="BA64">
        <v>8.8607643629999995</v>
      </c>
      <c r="BB64">
        <v>8.6447169479999992</v>
      </c>
      <c r="BC64">
        <v>59.410222836000003</v>
      </c>
      <c r="BD64">
        <v>609090</v>
      </c>
      <c r="BE64">
        <v>58.572034399000003</v>
      </c>
      <c r="BF64">
        <v>649980</v>
      </c>
      <c r="BG64">
        <v>60.218126028</v>
      </c>
      <c r="BH64">
        <v>1259066</v>
      </c>
      <c r="BI64">
        <v>8.6587255110000001</v>
      </c>
      <c r="BJ64">
        <v>8.4811038970000006</v>
      </c>
      <c r="BK64">
        <v>9.0837667890000002</v>
      </c>
      <c r="BL64">
        <v>8.9427595199999992</v>
      </c>
      <c r="BM64">
        <v>8.4737075429999997</v>
      </c>
      <c r="BN64">
        <v>8.5983012409999997</v>
      </c>
      <c r="BO64">
        <v>6.6403564189999997</v>
      </c>
      <c r="BP64">
        <v>7.377410652</v>
      </c>
      <c r="BQ64">
        <v>5.135594899</v>
      </c>
      <c r="BR64">
        <v>6.069432709</v>
      </c>
      <c r="BS64">
        <v>4.1751170069999999</v>
      </c>
      <c r="BT64">
        <v>4.7508004619999999</v>
      </c>
      <c r="BU64">
        <v>3.2626245429999998</v>
      </c>
      <c r="BV64">
        <v>3.3590704260000002</v>
      </c>
      <c r="BW64">
        <v>2.4225429580000002</v>
      </c>
      <c r="BX64">
        <v>2.2843754170000001</v>
      </c>
      <c r="BY64">
        <v>1.8588343679999999</v>
      </c>
      <c r="BZ64">
        <v>1.7101547560000001</v>
      </c>
      <c r="CA64">
        <v>3.563907468</v>
      </c>
      <c r="CB64">
        <v>42242</v>
      </c>
      <c r="CC64">
        <v>4.0621252639999996</v>
      </c>
      <c r="CD64">
        <v>33284</v>
      </c>
      <c r="CE64">
        <v>3.0836335070000001</v>
      </c>
      <c r="CF64">
        <v>75529</v>
      </c>
      <c r="CG64">
        <v>1.461968903</v>
      </c>
      <c r="CH64">
        <v>1.274532693</v>
      </c>
      <c r="CI64">
        <v>1.1143389889999999</v>
      </c>
      <c r="CJ64">
        <v>0.88486310599999995</v>
      </c>
      <c r="CK64">
        <v>0.80402039000000003</v>
      </c>
      <c r="CL64">
        <v>0.53892248899999995</v>
      </c>
      <c r="CM64">
        <v>0.68179698200000005</v>
      </c>
      <c r="CN64">
        <v>0.38531521899999999</v>
      </c>
      <c r="CO64">
        <v>8.2247642330000001</v>
      </c>
      <c r="CP64">
        <v>2.6029540610000002</v>
      </c>
      <c r="CQ64">
        <v>813489</v>
      </c>
      <c r="CR64">
        <v>42.950935481999998</v>
      </c>
      <c r="CS64">
        <v>0</v>
      </c>
      <c r="CT64">
        <v>0</v>
      </c>
      <c r="CU64">
        <v>0</v>
      </c>
      <c r="CV64">
        <v>37</v>
      </c>
      <c r="CW64">
        <v>1039899</v>
      </c>
      <c r="CX64">
        <v>49.068620164999999</v>
      </c>
      <c r="CY64">
        <v>1079376</v>
      </c>
      <c r="CZ64">
        <v>50.931379835000001</v>
      </c>
      <c r="DA64">
        <v>2119275</v>
      </c>
      <c r="DB64">
        <v>3.8</v>
      </c>
      <c r="DC64">
        <v>687</v>
      </c>
      <c r="DD64">
        <v>347</v>
      </c>
      <c r="DE64">
        <v>225279</v>
      </c>
      <c r="DF64">
        <v>0</v>
      </c>
      <c r="DG64">
        <v>1893996</v>
      </c>
      <c r="DH64">
        <v>69</v>
      </c>
      <c r="DI64" t="s">
        <v>416</v>
      </c>
      <c r="DJ64" t="s">
        <v>2578</v>
      </c>
      <c r="DK64">
        <v>1100</v>
      </c>
      <c r="DL64">
        <v>51000</v>
      </c>
      <c r="DM64">
        <v>1500</v>
      </c>
      <c r="DN64">
        <v>48000</v>
      </c>
      <c r="DO64">
        <v>51</v>
      </c>
      <c r="DP64">
        <v>71</v>
      </c>
      <c r="DQ64">
        <v>2800</v>
      </c>
      <c r="DR64">
        <v>500</v>
      </c>
      <c r="DS64">
        <v>20000</v>
      </c>
      <c r="EC64">
        <v>1.1100000000000001</v>
      </c>
      <c r="ED64">
        <v>1.87</v>
      </c>
      <c r="EE64">
        <v>0.36</v>
      </c>
      <c r="EF64">
        <v>1.07</v>
      </c>
      <c r="EG64">
        <v>1.54</v>
      </c>
      <c r="EH64">
        <v>0.65</v>
      </c>
      <c r="EI64">
        <v>0.33</v>
      </c>
      <c r="EJ64">
        <v>0.74</v>
      </c>
      <c r="EO64">
        <v>1.5</v>
      </c>
      <c r="EP64">
        <v>0.5</v>
      </c>
      <c r="EQ64">
        <v>3.5</v>
      </c>
      <c r="ET64">
        <v>67.599999999999994</v>
      </c>
      <c r="EU64">
        <v>500</v>
      </c>
      <c r="EV64" t="s">
        <v>416</v>
      </c>
      <c r="EW64" t="s">
        <v>2578</v>
      </c>
      <c r="EX64">
        <v>400</v>
      </c>
      <c r="EY64" t="s">
        <v>2588</v>
      </c>
      <c r="EZ64" t="s">
        <v>416</v>
      </c>
      <c r="FA64" t="s">
        <v>2196</v>
      </c>
      <c r="FB64" t="s">
        <v>2216</v>
      </c>
      <c r="FC64" t="s">
        <v>2216</v>
      </c>
      <c r="FD64" t="s">
        <v>2226</v>
      </c>
      <c r="FE64" t="s">
        <v>2214</v>
      </c>
      <c r="FF64" t="s">
        <v>2048</v>
      </c>
      <c r="FG64" t="s">
        <v>2048</v>
      </c>
      <c r="FH64" t="s">
        <v>2048</v>
      </c>
      <c r="FJ64">
        <v>57.9</v>
      </c>
      <c r="FM64">
        <v>11013</v>
      </c>
      <c r="FN64">
        <v>12694</v>
      </c>
      <c r="FO64">
        <v>15006</v>
      </c>
      <c r="FP64">
        <v>19955</v>
      </c>
      <c r="FQ64">
        <v>21759</v>
      </c>
      <c r="FR64">
        <v>27037</v>
      </c>
      <c r="FS64">
        <v>30372</v>
      </c>
      <c r="FT64">
        <v>33401</v>
      </c>
      <c r="FU64">
        <v>35634</v>
      </c>
      <c r="FV64">
        <v>26104</v>
      </c>
      <c r="FW64">
        <v>38</v>
      </c>
      <c r="FX64">
        <v>34</v>
      </c>
      <c r="FY64">
        <v>47.4</v>
      </c>
      <c r="GA64">
        <v>40.5</v>
      </c>
      <c r="GF64">
        <v>81</v>
      </c>
      <c r="GG64">
        <v>67</v>
      </c>
      <c r="GI64">
        <v>84</v>
      </c>
      <c r="GJ64">
        <v>72</v>
      </c>
      <c r="GL64">
        <v>86</v>
      </c>
      <c r="GM64">
        <v>77</v>
      </c>
      <c r="GO64">
        <v>88</v>
      </c>
      <c r="GP64">
        <v>80</v>
      </c>
      <c r="GR64">
        <v>88</v>
      </c>
      <c r="GS64">
        <v>58</v>
      </c>
      <c r="GU64">
        <v>6.7</v>
      </c>
      <c r="GV64">
        <v>15229285</v>
      </c>
      <c r="GW64">
        <v>11176198</v>
      </c>
      <c r="GX64">
        <v>6452777</v>
      </c>
      <c r="HB64">
        <v>5825622</v>
      </c>
      <c r="HD64">
        <v>8.3000000000000007</v>
      </c>
      <c r="HE64">
        <v>135093</v>
      </c>
      <c r="HT64">
        <v>1400</v>
      </c>
      <c r="HU64">
        <v>1400</v>
      </c>
      <c r="HV64">
        <v>1500</v>
      </c>
      <c r="HW64">
        <v>1800</v>
      </c>
      <c r="HX64">
        <v>1900</v>
      </c>
      <c r="HY64">
        <v>2000</v>
      </c>
      <c r="HZ64">
        <v>2000</v>
      </c>
      <c r="IA64">
        <v>2000</v>
      </c>
      <c r="IB64">
        <v>1900</v>
      </c>
      <c r="IC64">
        <v>1800</v>
      </c>
      <c r="ID64">
        <v>1700</v>
      </c>
      <c r="IE64">
        <v>1800</v>
      </c>
      <c r="IF64">
        <v>1700</v>
      </c>
      <c r="IG64">
        <v>1500</v>
      </c>
      <c r="IH64">
        <v>1300</v>
      </c>
      <c r="II64">
        <v>1200</v>
      </c>
      <c r="IJ64">
        <v>1100</v>
      </c>
      <c r="IK64">
        <v>1100</v>
      </c>
      <c r="IL64">
        <v>1100</v>
      </c>
      <c r="IM64">
        <v>1100</v>
      </c>
      <c r="IN64">
        <v>-34</v>
      </c>
    </row>
    <row r="65" spans="1:262">
      <c r="A65" t="s">
        <v>415</v>
      </c>
      <c r="B65" t="s">
        <v>2589</v>
      </c>
      <c r="C65" t="s">
        <v>2214</v>
      </c>
      <c r="D65" t="s">
        <v>2590</v>
      </c>
      <c r="E65" t="s">
        <v>2589</v>
      </c>
      <c r="F65" t="s">
        <v>2591</v>
      </c>
      <c r="G65" t="s">
        <v>2592</v>
      </c>
      <c r="H65" t="s">
        <v>2593</v>
      </c>
      <c r="I65" t="s">
        <v>2594</v>
      </c>
      <c r="J65" t="s">
        <v>2595</v>
      </c>
      <c r="K65" t="s">
        <v>2596</v>
      </c>
      <c r="L65" t="s">
        <v>2597</v>
      </c>
      <c r="M65" t="s">
        <v>2598</v>
      </c>
      <c r="N65" t="s">
        <v>2591</v>
      </c>
      <c r="O65" t="s">
        <v>2599</v>
      </c>
      <c r="P65" t="s">
        <v>2600</v>
      </c>
      <c r="Q65" t="s">
        <v>415</v>
      </c>
      <c r="R65" t="s">
        <v>2589</v>
      </c>
      <c r="S65">
        <v>0</v>
      </c>
      <c r="T65">
        <v>0</v>
      </c>
      <c r="U65">
        <v>0</v>
      </c>
      <c r="V65">
        <v>0</v>
      </c>
      <c r="W65">
        <v>0</v>
      </c>
      <c r="X65">
        <v>0</v>
      </c>
      <c r="Y65">
        <v>0</v>
      </c>
      <c r="Z65">
        <v>0</v>
      </c>
      <c r="AA65">
        <v>0</v>
      </c>
      <c r="AB65">
        <v>1.9</v>
      </c>
      <c r="AC65">
        <v>1.8</v>
      </c>
      <c r="AD65">
        <v>51.179000854000002</v>
      </c>
      <c r="AE65">
        <v>0</v>
      </c>
      <c r="AF65">
        <v>52.523998259999999</v>
      </c>
      <c r="AG65">
        <v>67.988998413000004</v>
      </c>
      <c r="AH65">
        <v>0</v>
      </c>
      <c r="AI65">
        <v>69.188003539999997</v>
      </c>
      <c r="AJ65">
        <v>59.401000977000002</v>
      </c>
      <c r="AK65">
        <v>0</v>
      </c>
      <c r="AL65">
        <v>60.675998688</v>
      </c>
      <c r="AM65">
        <v>0</v>
      </c>
      <c r="AN65">
        <v>0</v>
      </c>
      <c r="AO65">
        <v>16.924596354999998</v>
      </c>
      <c r="AP65">
        <v>17.544083044000001</v>
      </c>
      <c r="AQ65">
        <v>44.268745060999997</v>
      </c>
      <c r="AR65">
        <v>500083</v>
      </c>
      <c r="AS65">
        <v>43.515008070999997</v>
      </c>
      <c r="AT65">
        <v>509290</v>
      </c>
      <c r="AU65">
        <v>45.034782739000001</v>
      </c>
      <c r="AV65">
        <v>1009373</v>
      </c>
      <c r="AW65">
        <v>14.402700974</v>
      </c>
      <c r="AX65">
        <v>14.924169472000001</v>
      </c>
      <c r="AY65">
        <v>12.187710742</v>
      </c>
      <c r="AZ65">
        <v>12.566530223999999</v>
      </c>
      <c r="BA65">
        <v>10.615420091000001</v>
      </c>
      <c r="BB65">
        <v>10.800025113</v>
      </c>
      <c r="BC65">
        <v>53.141274000000003</v>
      </c>
      <c r="BD65">
        <v>618968</v>
      </c>
      <c r="BE65">
        <v>53.859808651999998</v>
      </c>
      <c r="BF65">
        <v>592708</v>
      </c>
      <c r="BG65">
        <v>52.411093336999997</v>
      </c>
      <c r="BH65">
        <v>1211675</v>
      </c>
      <c r="BI65">
        <v>9.5831502369999999</v>
      </c>
      <c r="BJ65">
        <v>9.5807059480000003</v>
      </c>
      <c r="BK65">
        <v>8.2803478899999998</v>
      </c>
      <c r="BL65">
        <v>8.1682623309999993</v>
      </c>
      <c r="BM65">
        <v>6.5624796060000001</v>
      </c>
      <c r="BN65">
        <v>6.3043107249999997</v>
      </c>
      <c r="BO65">
        <v>5.1978959549999999</v>
      </c>
      <c r="BP65">
        <v>4.7964544330000001</v>
      </c>
      <c r="BQ65">
        <v>4.1161140429999996</v>
      </c>
      <c r="BR65">
        <v>3.8104939789999999</v>
      </c>
      <c r="BS65">
        <v>3.3276627959999998</v>
      </c>
      <c r="BT65">
        <v>3.064789539</v>
      </c>
      <c r="BU65">
        <v>2.8391554229999998</v>
      </c>
      <c r="BV65">
        <v>2.5557156079999999</v>
      </c>
      <c r="BW65">
        <v>1.998494625</v>
      </c>
      <c r="BX65">
        <v>1.9376996790000001</v>
      </c>
      <c r="BY65">
        <v>1.339087986</v>
      </c>
      <c r="BZ65">
        <v>1.392635981</v>
      </c>
      <c r="CA65">
        <v>2.5899809390000001</v>
      </c>
      <c r="CB65">
        <v>30169</v>
      </c>
      <c r="CC65">
        <v>2.6251832770000001</v>
      </c>
      <c r="CD65">
        <v>28884</v>
      </c>
      <c r="CE65">
        <v>2.5541239230000001</v>
      </c>
      <c r="CF65">
        <v>59054</v>
      </c>
      <c r="CG65">
        <v>1.0896133450000001</v>
      </c>
      <c r="CH65">
        <v>1.06917021</v>
      </c>
      <c r="CI65">
        <v>0.80272185799999995</v>
      </c>
      <c r="CJ65">
        <v>0.794604541</v>
      </c>
      <c r="CK65">
        <v>0.45752970500000001</v>
      </c>
      <c r="CL65">
        <v>0.44655608000000002</v>
      </c>
      <c r="CM65">
        <v>0.27531836900000001</v>
      </c>
      <c r="CN65">
        <v>0.24379309199999999</v>
      </c>
      <c r="CO65">
        <v>225.306521739</v>
      </c>
      <c r="CP65">
        <v>2.946722281</v>
      </c>
      <c r="CQ65">
        <v>437161</v>
      </c>
      <c r="CR65">
        <v>31.292438609000001</v>
      </c>
      <c r="CS65">
        <v>0</v>
      </c>
      <c r="CT65">
        <v>0</v>
      </c>
      <c r="CU65">
        <v>0</v>
      </c>
      <c r="CV65">
        <v>34.799999999999997</v>
      </c>
      <c r="CW65">
        <v>1149220</v>
      </c>
      <c r="CX65">
        <v>50.402132895999998</v>
      </c>
      <c r="CY65">
        <v>1130882</v>
      </c>
      <c r="CZ65">
        <v>49.597867104000002</v>
      </c>
      <c r="DA65">
        <v>2280102</v>
      </c>
      <c r="DB65">
        <v>1.9</v>
      </c>
      <c r="DC65">
        <v>4034</v>
      </c>
      <c r="DD65">
        <v>17251</v>
      </c>
      <c r="DE65">
        <v>883084</v>
      </c>
      <c r="DF65">
        <v>1.82</v>
      </c>
      <c r="DG65">
        <v>1397018</v>
      </c>
      <c r="DH65">
        <v>61.2</v>
      </c>
      <c r="DI65" t="s">
        <v>415</v>
      </c>
      <c r="DJ65" t="s">
        <v>2589</v>
      </c>
      <c r="DK65">
        <v>1900</v>
      </c>
      <c r="DL65">
        <v>28000</v>
      </c>
      <c r="DM65">
        <v>2400</v>
      </c>
      <c r="DN65">
        <v>26000</v>
      </c>
      <c r="DO65">
        <v>29</v>
      </c>
      <c r="DP65">
        <v>49</v>
      </c>
      <c r="DQ65">
        <v>2100</v>
      </c>
      <c r="DR65">
        <v>500</v>
      </c>
      <c r="DS65">
        <v>20000</v>
      </c>
      <c r="EC65">
        <v>0.89</v>
      </c>
      <c r="ED65">
        <v>1.32</v>
      </c>
      <c r="EE65">
        <v>0.46</v>
      </c>
      <c r="EF65">
        <v>1.77</v>
      </c>
      <c r="EG65">
        <v>1.99</v>
      </c>
      <c r="EH65">
        <v>1.54</v>
      </c>
      <c r="EI65">
        <v>0.91</v>
      </c>
      <c r="EJ65">
        <v>1.06</v>
      </c>
      <c r="EO65">
        <v>0.6</v>
      </c>
      <c r="EP65">
        <v>0.2</v>
      </c>
      <c r="EQ65">
        <v>1.9</v>
      </c>
      <c r="ET65">
        <v>61</v>
      </c>
      <c r="EU65">
        <v>500</v>
      </c>
      <c r="EV65" t="s">
        <v>415</v>
      </c>
      <c r="EW65" t="s">
        <v>2589</v>
      </c>
      <c r="EX65">
        <v>4700</v>
      </c>
      <c r="EY65" t="s">
        <v>2601</v>
      </c>
      <c r="EZ65" t="s">
        <v>415</v>
      </c>
      <c r="FA65" t="s">
        <v>2196</v>
      </c>
      <c r="FB65" t="s">
        <v>2216</v>
      </c>
      <c r="FC65" t="s">
        <v>2216</v>
      </c>
      <c r="FD65" t="s">
        <v>2302</v>
      </c>
      <c r="FE65" t="s">
        <v>2214</v>
      </c>
      <c r="FF65" t="s">
        <v>2048</v>
      </c>
      <c r="FG65" t="s">
        <v>2048</v>
      </c>
      <c r="FH65" t="s">
        <v>2048</v>
      </c>
      <c r="FI65">
        <v>11</v>
      </c>
      <c r="FJ65">
        <v>84.4</v>
      </c>
      <c r="FK65">
        <v>100</v>
      </c>
      <c r="FL65">
        <v>56.4</v>
      </c>
      <c r="FM65">
        <v>2030</v>
      </c>
      <c r="FN65">
        <v>3121</v>
      </c>
      <c r="FO65">
        <v>3842</v>
      </c>
      <c r="FP65">
        <v>3997</v>
      </c>
      <c r="FQ65">
        <v>4586</v>
      </c>
      <c r="FR65">
        <v>5022</v>
      </c>
      <c r="FS65">
        <v>6081</v>
      </c>
      <c r="FT65">
        <v>6773</v>
      </c>
      <c r="FU65">
        <v>7541</v>
      </c>
      <c r="FV65">
        <v>8229</v>
      </c>
      <c r="GF65">
        <v>36</v>
      </c>
      <c r="GG65">
        <v>57</v>
      </c>
      <c r="GI65">
        <v>38</v>
      </c>
      <c r="GJ65">
        <v>63</v>
      </c>
      <c r="GL65">
        <v>39</v>
      </c>
      <c r="GM65">
        <v>65</v>
      </c>
      <c r="GO65">
        <v>41</v>
      </c>
      <c r="GP65">
        <v>67</v>
      </c>
      <c r="GR65">
        <v>42</v>
      </c>
      <c r="GS65">
        <v>68</v>
      </c>
      <c r="GX65">
        <v>3850001</v>
      </c>
      <c r="HC65">
        <v>1019975</v>
      </c>
      <c r="HK65">
        <v>60</v>
      </c>
      <c r="HM65">
        <v>8.1999999999999993</v>
      </c>
      <c r="HP65">
        <v>15</v>
      </c>
      <c r="HT65">
        <v>500</v>
      </c>
      <c r="HU65">
        <v>500</v>
      </c>
      <c r="HV65">
        <v>1000</v>
      </c>
      <c r="HW65">
        <v>1000</v>
      </c>
      <c r="HX65">
        <v>1000</v>
      </c>
      <c r="HY65">
        <v>1000</v>
      </c>
      <c r="HZ65">
        <v>1000</v>
      </c>
      <c r="IA65">
        <v>1000</v>
      </c>
      <c r="IB65">
        <v>1000</v>
      </c>
      <c r="IC65">
        <v>1000</v>
      </c>
      <c r="ID65">
        <v>1000</v>
      </c>
      <c r="IE65">
        <v>1000</v>
      </c>
      <c r="IF65">
        <v>1000</v>
      </c>
      <c r="IG65">
        <v>1000</v>
      </c>
      <c r="IH65">
        <v>1000</v>
      </c>
      <c r="II65">
        <v>1000</v>
      </c>
      <c r="IJ65">
        <v>1100</v>
      </c>
      <c r="IK65">
        <v>1100</v>
      </c>
      <c r="IL65">
        <v>1100</v>
      </c>
      <c r="IM65">
        <v>1100</v>
      </c>
      <c r="IN65">
        <v>8</v>
      </c>
      <c r="IO65">
        <v>100</v>
      </c>
      <c r="IP65">
        <v>1700</v>
      </c>
      <c r="IQ65">
        <v>34.4</v>
      </c>
      <c r="IT65">
        <v>700</v>
      </c>
    </row>
    <row r="66" spans="1:262">
      <c r="A66" t="s">
        <v>414</v>
      </c>
      <c r="B66" t="s">
        <v>2602</v>
      </c>
      <c r="C66" t="s">
        <v>2138</v>
      </c>
      <c r="D66" t="s">
        <v>2603</v>
      </c>
      <c r="Q66" t="s">
        <v>414</v>
      </c>
      <c r="R66" t="s">
        <v>2602</v>
      </c>
      <c r="S66">
        <v>61.230445862000003</v>
      </c>
      <c r="T66">
        <v>63.612258910999998</v>
      </c>
      <c r="U66">
        <v>58.491790770999998</v>
      </c>
      <c r="V66">
        <v>66.877296447999996</v>
      </c>
      <c r="W66">
        <v>46.120502471999998</v>
      </c>
      <c r="X66">
        <v>71.257110596000004</v>
      </c>
      <c r="Y66">
        <v>30.738353729</v>
      </c>
      <c r="Z66">
        <v>0</v>
      </c>
      <c r="AA66">
        <v>0</v>
      </c>
      <c r="AB66">
        <v>5.8</v>
      </c>
      <c r="AC66">
        <v>0.3</v>
      </c>
      <c r="AD66">
        <v>57.423000336000001</v>
      </c>
      <c r="AE66">
        <v>55.575801849000001</v>
      </c>
      <c r="AF66">
        <v>64.113998413000004</v>
      </c>
      <c r="AG66">
        <v>80.841003418</v>
      </c>
      <c r="AH66">
        <v>73.607398986999996</v>
      </c>
      <c r="AI66">
        <v>86.308998107999997</v>
      </c>
      <c r="AJ66">
        <v>68.330001831000004</v>
      </c>
      <c r="AK66">
        <v>63.934101105000003</v>
      </c>
      <c r="AL66">
        <v>74.929000853999995</v>
      </c>
      <c r="AM66">
        <v>0</v>
      </c>
      <c r="AN66">
        <v>0</v>
      </c>
      <c r="AO66">
        <v>6.4641527999999999</v>
      </c>
      <c r="AP66">
        <v>7.5500744600000003</v>
      </c>
      <c r="AQ66">
        <v>19.795240601</v>
      </c>
      <c r="AR66">
        <v>352762</v>
      </c>
      <c r="AS66">
        <v>18.102800032000001</v>
      </c>
      <c r="AT66">
        <v>384927</v>
      </c>
      <c r="AU66">
        <v>21.650776329999999</v>
      </c>
      <c r="AV66">
        <v>737679</v>
      </c>
      <c r="AW66">
        <v>6.3117538299999998</v>
      </c>
      <c r="AX66">
        <v>7.5553630939999996</v>
      </c>
      <c r="AY66">
        <v>5.3268934019999996</v>
      </c>
      <c r="AZ66">
        <v>6.5453387760000004</v>
      </c>
      <c r="BA66">
        <v>4.9342869020000002</v>
      </c>
      <c r="BB66">
        <v>6.1314115520000003</v>
      </c>
      <c r="BC66">
        <v>65.339267968000001</v>
      </c>
      <c r="BD66">
        <v>1249601</v>
      </c>
      <c r="BE66">
        <v>64.126190168999997</v>
      </c>
      <c r="BF66">
        <v>1185303</v>
      </c>
      <c r="BG66">
        <v>66.669092805999995</v>
      </c>
      <c r="BH66">
        <v>2434900</v>
      </c>
      <c r="BI66">
        <v>5.7349308949999998</v>
      </c>
      <c r="BJ66">
        <v>6.8190910249999996</v>
      </c>
      <c r="BK66">
        <v>6.7396652960000001</v>
      </c>
      <c r="BL66">
        <v>7.4634141740000004</v>
      </c>
      <c r="BM66">
        <v>6.9807327570000002</v>
      </c>
      <c r="BN66">
        <v>7.542953131</v>
      </c>
      <c r="BO66">
        <v>6.6317438930000003</v>
      </c>
      <c r="BP66">
        <v>7.0219965269999998</v>
      </c>
      <c r="BQ66">
        <v>6.4392625609999996</v>
      </c>
      <c r="BR66">
        <v>6.7040501509999997</v>
      </c>
      <c r="BS66">
        <v>6.218499037</v>
      </c>
      <c r="BT66">
        <v>6.3221165429999999</v>
      </c>
      <c r="BU66">
        <v>6.6930378990000001</v>
      </c>
      <c r="BV66">
        <v>6.4326542240000002</v>
      </c>
      <c r="BW66">
        <v>7.241244225</v>
      </c>
      <c r="BX66">
        <v>6.65341541</v>
      </c>
      <c r="BY66">
        <v>6.5127867039999998</v>
      </c>
      <c r="BZ66">
        <v>5.5779900680000001</v>
      </c>
      <c r="CA66">
        <v>14.865491431000001</v>
      </c>
      <c r="CB66">
        <v>346296</v>
      </c>
      <c r="CC66">
        <v>17.771009798000001</v>
      </c>
      <c r="CD66">
        <v>207660</v>
      </c>
      <c r="CE66">
        <v>11.680130865000001</v>
      </c>
      <c r="CF66">
        <v>553970</v>
      </c>
      <c r="CG66">
        <v>5.5220023029999998</v>
      </c>
      <c r="CH66">
        <v>4.2904957489999997</v>
      </c>
      <c r="CI66">
        <v>3.937244111</v>
      </c>
      <c r="CJ66">
        <v>2.7677881360000001</v>
      </c>
      <c r="CK66">
        <v>3.4658105570000002</v>
      </c>
      <c r="CL66">
        <v>2.1023104520000002</v>
      </c>
      <c r="CM66">
        <v>4.8459528279999997</v>
      </c>
      <c r="CN66">
        <v>2.5195365270000001</v>
      </c>
      <c r="CO66">
        <v>65.275202070999995</v>
      </c>
      <c r="CP66">
        <v>-3.9036545999999998E-2</v>
      </c>
      <c r="CQ66">
        <v>1077333</v>
      </c>
      <c r="CR66">
        <v>49.306986430000002</v>
      </c>
      <c r="CS66">
        <v>1077333</v>
      </c>
      <c r="CT66">
        <v>28.909669509</v>
      </c>
      <c r="CU66">
        <v>0</v>
      </c>
      <c r="CV66">
        <v>0</v>
      </c>
      <c r="CW66">
        <v>1948659</v>
      </c>
      <c r="CX66">
        <v>52.291237504000001</v>
      </c>
      <c r="CY66">
        <v>1777890</v>
      </c>
      <c r="CZ66">
        <v>47.708762495999999</v>
      </c>
      <c r="DA66">
        <v>3726549</v>
      </c>
      <c r="DB66">
        <v>0.4</v>
      </c>
      <c r="DC66">
        <v>1991</v>
      </c>
      <c r="DD66">
        <v>6975</v>
      </c>
      <c r="DE66">
        <v>1541599</v>
      </c>
      <c r="DF66">
        <v>130.44</v>
      </c>
      <c r="DG66">
        <v>2184950</v>
      </c>
      <c r="DH66">
        <v>32</v>
      </c>
      <c r="DI66" t="s">
        <v>414</v>
      </c>
      <c r="DJ66" t="s">
        <v>2602</v>
      </c>
      <c r="DL66">
        <v>9100</v>
      </c>
      <c r="DN66">
        <v>9000</v>
      </c>
      <c r="DS66">
        <v>500</v>
      </c>
      <c r="EO66">
        <v>0.1</v>
      </c>
      <c r="EP66">
        <v>0.1</v>
      </c>
      <c r="EQ66">
        <v>0.4</v>
      </c>
      <c r="ET66">
        <v>31.9</v>
      </c>
      <c r="EV66" t="s">
        <v>414</v>
      </c>
      <c r="EW66" t="s">
        <v>2602</v>
      </c>
      <c r="EX66">
        <v>6500</v>
      </c>
      <c r="EY66" t="s">
        <v>2604</v>
      </c>
      <c r="EZ66" t="s">
        <v>414</v>
      </c>
      <c r="FA66" t="s">
        <v>2196</v>
      </c>
      <c r="FB66" t="s">
        <v>2207</v>
      </c>
      <c r="FC66" t="s">
        <v>2197</v>
      </c>
      <c r="FD66" t="s">
        <v>2207</v>
      </c>
      <c r="FE66" t="s">
        <v>2138</v>
      </c>
      <c r="FF66" t="s">
        <v>2049</v>
      </c>
      <c r="FG66" t="s">
        <v>2048</v>
      </c>
      <c r="FH66" t="s">
        <v>2048</v>
      </c>
      <c r="FI66">
        <v>0.9</v>
      </c>
      <c r="FJ66">
        <v>93.4</v>
      </c>
      <c r="FM66">
        <v>830</v>
      </c>
      <c r="FN66">
        <v>1122</v>
      </c>
      <c r="FO66">
        <v>1679</v>
      </c>
      <c r="FP66">
        <v>2092</v>
      </c>
      <c r="FQ66">
        <v>2541</v>
      </c>
      <c r="FR66">
        <v>3044</v>
      </c>
      <c r="FS66">
        <v>3638</v>
      </c>
      <c r="FT66">
        <v>4144</v>
      </c>
      <c r="FU66">
        <v>4597</v>
      </c>
      <c r="FV66">
        <v>5098</v>
      </c>
      <c r="FW66">
        <v>34</v>
      </c>
      <c r="FX66">
        <v>35</v>
      </c>
      <c r="FY66">
        <v>33.700000000000003</v>
      </c>
      <c r="FZ66">
        <v>32.799999999999997</v>
      </c>
      <c r="GA66">
        <v>33.4</v>
      </c>
      <c r="GB66">
        <v>52500</v>
      </c>
      <c r="GC66">
        <v>2.2999999999999998</v>
      </c>
      <c r="GF66">
        <v>71</v>
      </c>
      <c r="GG66">
        <v>71</v>
      </c>
      <c r="GH66">
        <v>85</v>
      </c>
      <c r="GI66">
        <v>72</v>
      </c>
      <c r="GJ66">
        <v>75</v>
      </c>
      <c r="GK66">
        <v>89</v>
      </c>
      <c r="GL66">
        <v>68</v>
      </c>
      <c r="GM66">
        <v>81</v>
      </c>
      <c r="GN66">
        <v>89</v>
      </c>
      <c r="GO66">
        <v>66</v>
      </c>
      <c r="GP66">
        <v>84</v>
      </c>
      <c r="GQ66">
        <v>89</v>
      </c>
      <c r="GR66">
        <v>64</v>
      </c>
      <c r="GS66">
        <v>87</v>
      </c>
      <c r="GT66">
        <v>91</v>
      </c>
      <c r="GU66">
        <v>97.4</v>
      </c>
      <c r="GV66">
        <v>16557873</v>
      </c>
      <c r="GW66">
        <v>16103397</v>
      </c>
      <c r="GX66">
        <v>16962519</v>
      </c>
      <c r="GY66">
        <v>15953310</v>
      </c>
      <c r="HA66">
        <v>19929496</v>
      </c>
      <c r="HC66">
        <v>15897791</v>
      </c>
      <c r="HD66">
        <v>0.2</v>
      </c>
      <c r="HE66">
        <v>441119</v>
      </c>
      <c r="HF66">
        <v>52500</v>
      </c>
      <c r="HH66">
        <v>76</v>
      </c>
      <c r="HI66">
        <v>90.4</v>
      </c>
      <c r="HN66">
        <v>15</v>
      </c>
      <c r="HO66">
        <v>121</v>
      </c>
      <c r="HP66">
        <v>258</v>
      </c>
      <c r="HR66">
        <v>0</v>
      </c>
      <c r="HT66">
        <v>100</v>
      </c>
      <c r="HU66">
        <v>100</v>
      </c>
      <c r="HV66">
        <v>100</v>
      </c>
      <c r="HW66">
        <v>100</v>
      </c>
      <c r="HX66">
        <v>100</v>
      </c>
      <c r="HY66">
        <v>100</v>
      </c>
      <c r="HZ66">
        <v>100</v>
      </c>
      <c r="IA66">
        <v>100</v>
      </c>
      <c r="IB66">
        <v>100</v>
      </c>
      <c r="IC66">
        <v>100</v>
      </c>
      <c r="ID66">
        <v>100</v>
      </c>
      <c r="IE66">
        <v>100</v>
      </c>
      <c r="IF66">
        <v>100</v>
      </c>
      <c r="IG66">
        <v>100</v>
      </c>
      <c r="IH66">
        <v>100</v>
      </c>
      <c r="II66">
        <v>100</v>
      </c>
      <c r="IJ66">
        <v>100</v>
      </c>
      <c r="IK66">
        <v>100</v>
      </c>
      <c r="IL66">
        <v>100</v>
      </c>
      <c r="IM66">
        <v>100</v>
      </c>
      <c r="IN66">
        <v>246</v>
      </c>
      <c r="IO66">
        <v>55.5</v>
      </c>
      <c r="IP66">
        <v>18500</v>
      </c>
      <c r="IQ66">
        <v>16.2</v>
      </c>
      <c r="IS66">
        <v>0.08</v>
      </c>
      <c r="IT66">
        <v>10000</v>
      </c>
      <c r="IU66">
        <v>3000</v>
      </c>
      <c r="IW66">
        <v>5</v>
      </c>
    </row>
    <row r="67" spans="1:262">
      <c r="A67" t="s">
        <v>413</v>
      </c>
      <c r="B67" t="s">
        <v>2605</v>
      </c>
      <c r="C67" t="s">
        <v>2214</v>
      </c>
      <c r="D67" t="s">
        <v>2606</v>
      </c>
      <c r="E67" t="s">
        <v>2605</v>
      </c>
      <c r="F67" t="s">
        <v>413</v>
      </c>
      <c r="G67" t="s">
        <v>2607</v>
      </c>
      <c r="H67" t="s">
        <v>2608</v>
      </c>
      <c r="I67" t="s">
        <v>2609</v>
      </c>
      <c r="J67" t="s">
        <v>2610</v>
      </c>
      <c r="K67" t="s">
        <v>2611</v>
      </c>
      <c r="L67" t="s">
        <v>2612</v>
      </c>
      <c r="M67" t="s">
        <v>2613</v>
      </c>
      <c r="N67" t="s">
        <v>413</v>
      </c>
      <c r="Q67" t="s">
        <v>413</v>
      </c>
      <c r="R67" t="s">
        <v>2605</v>
      </c>
      <c r="S67">
        <v>57.717525481999999</v>
      </c>
      <c r="T67">
        <v>53.723419188999998</v>
      </c>
      <c r="U67">
        <v>61.791675568000002</v>
      </c>
      <c r="V67">
        <v>61.832565308</v>
      </c>
      <c r="W67">
        <v>48.344058990000001</v>
      </c>
      <c r="X67">
        <v>63.944347381999997</v>
      </c>
      <c r="Y67">
        <v>48.464790344000001</v>
      </c>
      <c r="Z67">
        <v>0</v>
      </c>
      <c r="AA67">
        <v>0</v>
      </c>
      <c r="AB67">
        <v>2.5</v>
      </c>
      <c r="AC67">
        <v>1.1000000000000001</v>
      </c>
      <c r="AD67">
        <v>63.629001617</v>
      </c>
      <c r="AE67">
        <v>55.303398131999998</v>
      </c>
      <c r="AF67">
        <v>65.143997192</v>
      </c>
      <c r="AG67">
        <v>71.890998839999995</v>
      </c>
      <c r="AH67">
        <v>58.838500977000002</v>
      </c>
      <c r="AI67">
        <v>73.13999939</v>
      </c>
      <c r="AJ67">
        <v>67.797996521000002</v>
      </c>
      <c r="AK67">
        <v>56.956600189</v>
      </c>
      <c r="AL67">
        <v>69.196998596</v>
      </c>
      <c r="AM67">
        <v>0</v>
      </c>
      <c r="AN67">
        <v>0</v>
      </c>
      <c r="AO67">
        <v>13.673161921</v>
      </c>
      <c r="AP67">
        <v>13.897927207</v>
      </c>
      <c r="AQ67">
        <v>37.596061585000001</v>
      </c>
      <c r="AR67">
        <v>5477366</v>
      </c>
      <c r="AS67">
        <v>37.304456696000003</v>
      </c>
      <c r="AT67">
        <v>5713895</v>
      </c>
      <c r="AU67">
        <v>37.879912372</v>
      </c>
      <c r="AV67">
        <v>11191260</v>
      </c>
      <c r="AW67">
        <v>12.481978152</v>
      </c>
      <c r="AX67">
        <v>12.663651819</v>
      </c>
      <c r="AY67">
        <v>11.149316622000001</v>
      </c>
      <c r="AZ67">
        <v>11.318333345999999</v>
      </c>
      <c r="BA67">
        <v>10.12042398</v>
      </c>
      <c r="BB67">
        <v>10.2970618</v>
      </c>
      <c r="BC67">
        <v>59.335040407999998</v>
      </c>
      <c r="BD67">
        <v>8711508</v>
      </c>
      <c r="BE67">
        <v>59.331085952999999</v>
      </c>
      <c r="BF67">
        <v>8950815</v>
      </c>
      <c r="BG67">
        <v>59.338872670999997</v>
      </c>
      <c r="BH67">
        <v>17662326</v>
      </c>
      <c r="BI67">
        <v>9.1620420609999993</v>
      </c>
      <c r="BJ67">
        <v>9.3332608510000004</v>
      </c>
      <c r="BK67">
        <v>8.1484120989999997</v>
      </c>
      <c r="BL67">
        <v>8.3063874299999991</v>
      </c>
      <c r="BM67">
        <v>7.1791058879999996</v>
      </c>
      <c r="BN67">
        <v>7.2852418439999997</v>
      </c>
      <c r="BO67">
        <v>6.0801792670000001</v>
      </c>
      <c r="BP67">
        <v>6.104804122</v>
      </c>
      <c r="BQ67">
        <v>5.2228061910000001</v>
      </c>
      <c r="BR67">
        <v>5.1857651379999998</v>
      </c>
      <c r="BS67">
        <v>4.5443354310000004</v>
      </c>
      <c r="BT67">
        <v>4.4624006449999998</v>
      </c>
      <c r="BU67">
        <v>3.8198042029999999</v>
      </c>
      <c r="BV67">
        <v>3.697748013</v>
      </c>
      <c r="BW67">
        <v>2.983026551</v>
      </c>
      <c r="BX67">
        <v>2.801832509</v>
      </c>
      <c r="BY67">
        <v>2.0709502830000002</v>
      </c>
      <c r="BZ67">
        <v>1.864370318</v>
      </c>
      <c r="CA67">
        <v>3.068898007</v>
      </c>
      <c r="CB67">
        <v>493999</v>
      </c>
      <c r="CC67">
        <v>3.364457351</v>
      </c>
      <c r="CD67">
        <v>419525</v>
      </c>
      <c r="CE67">
        <v>2.781214957</v>
      </c>
      <c r="CF67">
        <v>913522</v>
      </c>
      <c r="CG67">
        <v>1.4182238039999999</v>
      </c>
      <c r="CH67">
        <v>1.2315970949999999</v>
      </c>
      <c r="CI67">
        <v>1.0134392640000001</v>
      </c>
      <c r="CJ67">
        <v>0.84074532099999999</v>
      </c>
      <c r="CK67">
        <v>0.55952946000000003</v>
      </c>
      <c r="CL67">
        <v>0.42891137699999998</v>
      </c>
      <c r="CM67">
        <v>0.373264824</v>
      </c>
      <c r="CN67">
        <v>0.27996116500000001</v>
      </c>
      <c r="CO67">
        <v>130.82142919899999</v>
      </c>
      <c r="CP67">
        <v>2.192828837</v>
      </c>
      <c r="CQ67">
        <v>3064718</v>
      </c>
      <c r="CR67">
        <v>18.365416242999999</v>
      </c>
      <c r="CS67">
        <v>5504107</v>
      </c>
      <c r="CT67">
        <v>18.490566835999999</v>
      </c>
      <c r="CU67">
        <v>0</v>
      </c>
      <c r="CV67">
        <v>37.9</v>
      </c>
      <c r="CW67">
        <v>14682873</v>
      </c>
      <c r="CX67">
        <v>49.325829704</v>
      </c>
      <c r="CY67">
        <v>15084235</v>
      </c>
      <c r="CZ67">
        <v>50.674170296</v>
      </c>
      <c r="DA67">
        <v>29767108</v>
      </c>
      <c r="DB67">
        <v>1.7</v>
      </c>
      <c r="DC67">
        <v>11899</v>
      </c>
      <c r="DD67">
        <v>18086</v>
      </c>
      <c r="DE67">
        <v>13079667</v>
      </c>
      <c r="DF67">
        <v>0</v>
      </c>
      <c r="DG67">
        <v>16687441</v>
      </c>
      <c r="DH67">
        <v>66.599999999999994</v>
      </c>
      <c r="DI67" t="s">
        <v>413</v>
      </c>
      <c r="DJ67" t="s">
        <v>2605</v>
      </c>
      <c r="DK67">
        <v>16000</v>
      </c>
      <c r="DL67">
        <v>340000</v>
      </c>
      <c r="DM67">
        <v>20000</v>
      </c>
      <c r="DN67">
        <v>320000</v>
      </c>
      <c r="DO67">
        <v>45</v>
      </c>
      <c r="DP67">
        <v>75</v>
      </c>
      <c r="DQ67">
        <v>26000</v>
      </c>
      <c r="DR67">
        <v>3000</v>
      </c>
      <c r="DS67">
        <v>220000</v>
      </c>
      <c r="EC67">
        <v>1</v>
      </c>
      <c r="ED67">
        <v>1.62</v>
      </c>
      <c r="EE67">
        <v>0.42</v>
      </c>
      <c r="EF67">
        <v>1.1000000000000001</v>
      </c>
      <c r="EG67">
        <v>1.42</v>
      </c>
      <c r="EH67">
        <v>0.78</v>
      </c>
      <c r="EI67">
        <v>0.38</v>
      </c>
      <c r="EJ67">
        <v>0.7</v>
      </c>
      <c r="EO67">
        <v>1</v>
      </c>
      <c r="EP67">
        <v>0.3</v>
      </c>
      <c r="EQ67">
        <v>1.7</v>
      </c>
      <c r="ET67">
        <v>65.599999999999994</v>
      </c>
      <c r="EU67">
        <v>5600</v>
      </c>
      <c r="EV67" t="s">
        <v>413</v>
      </c>
      <c r="EW67" t="s">
        <v>2605</v>
      </c>
      <c r="EX67">
        <v>51900</v>
      </c>
      <c r="EY67" t="s">
        <v>2614</v>
      </c>
      <c r="EZ67" t="s">
        <v>413</v>
      </c>
      <c r="FA67" t="s">
        <v>2196</v>
      </c>
      <c r="FB67" t="s">
        <v>2216</v>
      </c>
      <c r="FC67" t="s">
        <v>2216</v>
      </c>
      <c r="FD67" t="s">
        <v>2302</v>
      </c>
      <c r="FE67" t="s">
        <v>2214</v>
      </c>
      <c r="FF67" t="s">
        <v>2048</v>
      </c>
      <c r="FG67" t="s">
        <v>2048</v>
      </c>
      <c r="FH67" t="s">
        <v>2048</v>
      </c>
      <c r="FI67">
        <v>6.9</v>
      </c>
      <c r="FJ67">
        <v>89.9</v>
      </c>
      <c r="FL67">
        <v>99</v>
      </c>
      <c r="FM67">
        <v>40575</v>
      </c>
      <c r="FN67">
        <v>59007</v>
      </c>
      <c r="FO67">
        <v>69870</v>
      </c>
      <c r="FP67">
        <v>75762</v>
      </c>
      <c r="FQ67">
        <v>83712</v>
      </c>
      <c r="FR67">
        <v>81987</v>
      </c>
      <c r="FS67">
        <v>92335</v>
      </c>
      <c r="FT67">
        <v>102684</v>
      </c>
      <c r="FU67">
        <v>113171</v>
      </c>
      <c r="FV67">
        <v>153901</v>
      </c>
      <c r="GF67">
        <v>47</v>
      </c>
      <c r="GG67">
        <v>53</v>
      </c>
      <c r="GI67">
        <v>50</v>
      </c>
      <c r="GJ67">
        <v>56</v>
      </c>
      <c r="GL67">
        <v>52</v>
      </c>
      <c r="GM67">
        <v>59</v>
      </c>
      <c r="GO67">
        <v>55</v>
      </c>
      <c r="GP67">
        <v>61</v>
      </c>
      <c r="GR67">
        <v>58</v>
      </c>
      <c r="GS67">
        <v>77</v>
      </c>
      <c r="GT67">
        <v>68</v>
      </c>
      <c r="GV67">
        <v>145105927</v>
      </c>
      <c r="GW67">
        <v>106502691</v>
      </c>
      <c r="GX67">
        <v>151619631</v>
      </c>
      <c r="GY67">
        <v>92306722</v>
      </c>
      <c r="GZ67">
        <v>68079469</v>
      </c>
      <c r="HD67">
        <v>3.8</v>
      </c>
      <c r="HE67">
        <v>1926981</v>
      </c>
      <c r="HK67">
        <v>3.7</v>
      </c>
      <c r="HT67">
        <v>7000</v>
      </c>
      <c r="HU67">
        <v>8100</v>
      </c>
      <c r="HV67">
        <v>9900</v>
      </c>
      <c r="HW67">
        <v>10000</v>
      </c>
      <c r="HX67">
        <v>9500</v>
      </c>
      <c r="HY67">
        <v>9200</v>
      </c>
      <c r="HZ67">
        <v>8900</v>
      </c>
      <c r="IA67">
        <v>8200</v>
      </c>
      <c r="IB67">
        <v>7800</v>
      </c>
      <c r="IC67">
        <v>8300</v>
      </c>
      <c r="ID67">
        <v>16000</v>
      </c>
      <c r="IE67">
        <v>14000</v>
      </c>
      <c r="IF67">
        <v>13000</v>
      </c>
      <c r="IG67">
        <v>12000</v>
      </c>
      <c r="IH67">
        <v>13000</v>
      </c>
      <c r="II67">
        <v>13000</v>
      </c>
      <c r="IJ67">
        <v>14000</v>
      </c>
      <c r="IK67">
        <v>14000</v>
      </c>
      <c r="IL67">
        <v>14000</v>
      </c>
      <c r="IM67">
        <v>14000</v>
      </c>
      <c r="IN67">
        <v>-13</v>
      </c>
      <c r="IP67">
        <v>54800</v>
      </c>
      <c r="IQ67">
        <v>18</v>
      </c>
      <c r="IR67">
        <v>100</v>
      </c>
      <c r="IS67">
        <v>0.4</v>
      </c>
    </row>
    <row r="68" spans="1:262">
      <c r="A68" t="s">
        <v>412</v>
      </c>
      <c r="B68" t="s">
        <v>2615</v>
      </c>
      <c r="C68" t="s">
        <v>2032</v>
      </c>
      <c r="D68" t="s">
        <v>2616</v>
      </c>
      <c r="Q68" t="s">
        <v>412</v>
      </c>
      <c r="R68" t="s">
        <v>2615</v>
      </c>
      <c r="S68">
        <v>0</v>
      </c>
      <c r="T68">
        <v>0</v>
      </c>
      <c r="U68">
        <v>0</v>
      </c>
      <c r="V68">
        <v>0</v>
      </c>
      <c r="W68">
        <v>0</v>
      </c>
      <c r="X68">
        <v>0</v>
      </c>
      <c r="Y68">
        <v>0</v>
      </c>
      <c r="Z68">
        <v>0</v>
      </c>
      <c r="AA68">
        <v>0</v>
      </c>
      <c r="AB68">
        <v>10.7</v>
      </c>
      <c r="AC68">
        <v>0</v>
      </c>
      <c r="AD68">
        <v>0</v>
      </c>
      <c r="AE68">
        <v>65.400001525999997</v>
      </c>
      <c r="AF68">
        <v>0</v>
      </c>
      <c r="AG68">
        <v>0</v>
      </c>
      <c r="AH68">
        <v>77.099998474000003</v>
      </c>
      <c r="AI68">
        <v>0</v>
      </c>
      <c r="AJ68">
        <v>0</v>
      </c>
      <c r="AK68">
        <v>71.199996948000006</v>
      </c>
      <c r="AL68">
        <v>0</v>
      </c>
      <c r="AM68">
        <v>0</v>
      </c>
      <c r="AN68">
        <v>0</v>
      </c>
      <c r="AO68">
        <v>8.0145422970000002</v>
      </c>
      <c r="AP68">
        <v>8.2333250240000009</v>
      </c>
      <c r="AQ68">
        <v>23.561289858999999</v>
      </c>
      <c r="AR68">
        <v>12804</v>
      </c>
      <c r="AS68">
        <v>23.159151338000001</v>
      </c>
      <c r="AT68">
        <v>13457</v>
      </c>
      <c r="AU68">
        <v>23.959260709999999</v>
      </c>
      <c r="AV68">
        <v>26260</v>
      </c>
      <c r="AW68">
        <v>8.0109248110000006</v>
      </c>
      <c r="AX68">
        <v>8.3170115019999997</v>
      </c>
      <c r="AY68">
        <v>7.1336842300000001</v>
      </c>
      <c r="AZ68">
        <v>7.408924184</v>
      </c>
      <c r="BA68">
        <v>6.9980284700000004</v>
      </c>
      <c r="BB68">
        <v>7.1293757339999999</v>
      </c>
      <c r="BC68">
        <v>66.816803344999997</v>
      </c>
      <c r="BD68">
        <v>36627</v>
      </c>
      <c r="BE68">
        <v>66.247038183000001</v>
      </c>
      <c r="BF68">
        <v>37841</v>
      </c>
      <c r="BG68">
        <v>67.374737366999994</v>
      </c>
      <c r="BH68">
        <v>74470</v>
      </c>
      <c r="BI68">
        <v>8.3111762260000006</v>
      </c>
      <c r="BJ68">
        <v>8.3508422059999994</v>
      </c>
      <c r="BK68">
        <v>8.6078101539999992</v>
      </c>
      <c r="BL68">
        <v>8.7657134719999998</v>
      </c>
      <c r="BM68">
        <v>8.3093674820000007</v>
      </c>
      <c r="BN68">
        <v>8.4879455860000004</v>
      </c>
      <c r="BO68">
        <v>7.283809937</v>
      </c>
      <c r="BP68">
        <v>7.1543036219999996</v>
      </c>
      <c r="BQ68">
        <v>5.6071047439999999</v>
      </c>
      <c r="BR68">
        <v>5.7654641929999997</v>
      </c>
      <c r="BS68">
        <v>5.3647331200000004</v>
      </c>
      <c r="BT68">
        <v>5.7975143339999997</v>
      </c>
      <c r="BU68">
        <v>5.3864380409999999</v>
      </c>
      <c r="BV68">
        <v>5.5856272919999999</v>
      </c>
      <c r="BW68">
        <v>5.6884981999999997</v>
      </c>
      <c r="BX68">
        <v>5.6746554610000004</v>
      </c>
      <c r="BY68">
        <v>4.6900718069999998</v>
      </c>
      <c r="BZ68">
        <v>4.6632954670000002</v>
      </c>
      <c r="CA68">
        <v>9.6219067959999993</v>
      </c>
      <c r="CB68">
        <v>5857</v>
      </c>
      <c r="CC68">
        <v>10.59381048</v>
      </c>
      <c r="CD68">
        <v>4867</v>
      </c>
      <c r="CE68">
        <v>8.6660019229999996</v>
      </c>
      <c r="CF68">
        <v>10724</v>
      </c>
      <c r="CG68">
        <v>3.1490223739999998</v>
      </c>
      <c r="CH68">
        <v>3.1747444890000001</v>
      </c>
      <c r="CI68">
        <v>2.586503156</v>
      </c>
      <c r="CJ68">
        <v>2.2239236490000001</v>
      </c>
      <c r="CK68">
        <v>2.1017599069999999</v>
      </c>
      <c r="CL68">
        <v>1.538406752</v>
      </c>
      <c r="CM68">
        <v>2.7565250419999998</v>
      </c>
      <c r="CN68">
        <v>1.7289270329999999</v>
      </c>
      <c r="CO68">
        <v>327.80588235300002</v>
      </c>
      <c r="CP68">
        <v>0.52175282999999995</v>
      </c>
      <c r="CQ68">
        <v>0</v>
      </c>
      <c r="CR68">
        <v>0</v>
      </c>
      <c r="CS68">
        <v>0</v>
      </c>
      <c r="CT68">
        <v>0</v>
      </c>
      <c r="CU68">
        <v>0</v>
      </c>
      <c r="CV68">
        <v>0</v>
      </c>
      <c r="CW68">
        <v>55289</v>
      </c>
      <c r="CX68">
        <v>49.607443764000003</v>
      </c>
      <c r="CY68">
        <v>56165</v>
      </c>
      <c r="CZ68">
        <v>50.392556235999997</v>
      </c>
      <c r="DA68">
        <v>111454</v>
      </c>
      <c r="DB68">
        <v>0</v>
      </c>
      <c r="DC68">
        <v>2</v>
      </c>
      <c r="DD68">
        <v>97</v>
      </c>
      <c r="DE68">
        <v>71027</v>
      </c>
      <c r="DF68">
        <v>12.56</v>
      </c>
      <c r="DG68">
        <v>40427</v>
      </c>
      <c r="DH68">
        <v>0</v>
      </c>
      <c r="DI68" t="s">
        <v>412</v>
      </c>
      <c r="DJ68" t="s">
        <v>2615</v>
      </c>
      <c r="EV68" t="s">
        <v>412</v>
      </c>
      <c r="EW68" t="s">
        <v>2615</v>
      </c>
      <c r="EX68">
        <v>1000</v>
      </c>
      <c r="EY68" t="s">
        <v>2617</v>
      </c>
      <c r="EZ68" t="s">
        <v>2242</v>
      </c>
      <c r="FA68" t="s">
        <v>2196</v>
      </c>
      <c r="FB68" t="s">
        <v>2243</v>
      </c>
      <c r="FC68" t="s">
        <v>2229</v>
      </c>
      <c r="FD68" t="s">
        <v>2244</v>
      </c>
      <c r="FE68" t="s">
        <v>2032</v>
      </c>
      <c r="FF68" t="s">
        <v>2049</v>
      </c>
      <c r="FG68" t="s">
        <v>2048</v>
      </c>
      <c r="FH68" t="s">
        <v>2048</v>
      </c>
      <c r="FR68">
        <v>140</v>
      </c>
      <c r="FS68">
        <v>122</v>
      </c>
      <c r="FT68">
        <v>140</v>
      </c>
      <c r="FU68">
        <v>394</v>
      </c>
      <c r="FW68">
        <v>26</v>
      </c>
      <c r="FX68">
        <v>26</v>
      </c>
      <c r="GQ68">
        <v>9</v>
      </c>
      <c r="GU68">
        <v>0</v>
      </c>
      <c r="GV68">
        <v>120141</v>
      </c>
      <c r="GW68">
        <v>194829</v>
      </c>
      <c r="HD68">
        <v>0.3</v>
      </c>
      <c r="HE68">
        <v>8933</v>
      </c>
      <c r="HO68">
        <v>1</v>
      </c>
      <c r="IO68">
        <v>23.7</v>
      </c>
      <c r="IP68">
        <v>2400</v>
      </c>
      <c r="IQ68">
        <v>1.7</v>
      </c>
    </row>
    <row r="69" spans="1:262">
      <c r="A69" t="s">
        <v>411</v>
      </c>
      <c r="B69" t="s">
        <v>2618</v>
      </c>
      <c r="C69" t="s">
        <v>2032</v>
      </c>
      <c r="D69" t="s">
        <v>2619</v>
      </c>
      <c r="E69" t="s">
        <v>2618</v>
      </c>
      <c r="F69" t="s">
        <v>411</v>
      </c>
      <c r="G69" t="s">
        <v>2620</v>
      </c>
      <c r="H69" t="s">
        <v>2621</v>
      </c>
      <c r="I69" t="s">
        <v>2622</v>
      </c>
      <c r="J69" t="s">
        <v>2623</v>
      </c>
      <c r="K69" t="s">
        <v>2624</v>
      </c>
      <c r="L69" t="s">
        <v>2625</v>
      </c>
      <c r="M69" t="s">
        <v>2626</v>
      </c>
      <c r="N69" t="s">
        <v>411</v>
      </c>
      <c r="O69" t="s">
        <v>2627</v>
      </c>
      <c r="P69" t="s">
        <v>411</v>
      </c>
      <c r="Q69" t="s">
        <v>411</v>
      </c>
      <c r="R69" t="s">
        <v>2618</v>
      </c>
      <c r="S69">
        <v>44.107009888</v>
      </c>
      <c r="T69">
        <v>42.086280823000003</v>
      </c>
      <c r="U69">
        <v>46.356964111000003</v>
      </c>
      <c r="V69">
        <v>45.424385071000003</v>
      </c>
      <c r="W69">
        <v>30.419286727999999</v>
      </c>
      <c r="X69">
        <v>53.140918732000003</v>
      </c>
      <c r="Y69">
        <v>41.582817077999998</v>
      </c>
      <c r="Z69">
        <v>0</v>
      </c>
      <c r="AA69">
        <v>0</v>
      </c>
      <c r="AB69">
        <v>10</v>
      </c>
      <c r="AC69">
        <v>0.2</v>
      </c>
      <c r="AD69">
        <v>39.914001464999998</v>
      </c>
      <c r="AE69">
        <v>39.199199677000003</v>
      </c>
      <c r="AF69">
        <v>41.772998809999997</v>
      </c>
      <c r="AG69">
        <v>86.345001221000004</v>
      </c>
      <c r="AH69">
        <v>85.247596740999995</v>
      </c>
      <c r="AI69">
        <v>88.321998596</v>
      </c>
      <c r="AJ69">
        <v>62.349998474000003</v>
      </c>
      <c r="AK69">
        <v>60.942901611000003</v>
      </c>
      <c r="AL69">
        <v>64.405998229999994</v>
      </c>
      <c r="AM69">
        <v>0</v>
      </c>
      <c r="AN69">
        <v>0</v>
      </c>
      <c r="AO69">
        <v>11.445260534000001</v>
      </c>
      <c r="AP69">
        <v>12.327521772000001</v>
      </c>
      <c r="AQ69">
        <v>34.435395393</v>
      </c>
      <c r="AR69">
        <v>2905504</v>
      </c>
      <c r="AS69">
        <v>33.187270349999999</v>
      </c>
      <c r="AT69">
        <v>3033840</v>
      </c>
      <c r="AU69">
        <v>35.721944162</v>
      </c>
      <c r="AV69">
        <v>5939351</v>
      </c>
      <c r="AW69">
        <v>10.884328877</v>
      </c>
      <c r="AX69">
        <v>11.719382509000001</v>
      </c>
      <c r="AY69">
        <v>10.85768094</v>
      </c>
      <c r="AZ69">
        <v>11.67503988</v>
      </c>
      <c r="BA69">
        <v>10.723436101000001</v>
      </c>
      <c r="BB69">
        <v>11.466584779</v>
      </c>
      <c r="BC69">
        <v>60.752532098000003</v>
      </c>
      <c r="BD69">
        <v>5390222</v>
      </c>
      <c r="BE69">
        <v>61.568237394999997</v>
      </c>
      <c r="BF69">
        <v>5088258</v>
      </c>
      <c r="BG69">
        <v>59.911672684999999</v>
      </c>
      <c r="BH69">
        <v>10478479</v>
      </c>
      <c r="BI69">
        <v>9.8421695099999997</v>
      </c>
      <c r="BJ69">
        <v>10.369346079</v>
      </c>
      <c r="BK69">
        <v>8.6893064100000004</v>
      </c>
      <c r="BL69">
        <v>8.9231358319999998</v>
      </c>
      <c r="BM69">
        <v>7.5052950349999996</v>
      </c>
      <c r="BN69">
        <v>7.4313819590000003</v>
      </c>
      <c r="BO69">
        <v>6.5740335779999999</v>
      </c>
      <c r="BP69">
        <v>6.2046359359999999</v>
      </c>
      <c r="BQ69">
        <v>5.3672806509999997</v>
      </c>
      <c r="BR69">
        <v>4.7736618440000003</v>
      </c>
      <c r="BS69">
        <v>4.267484982</v>
      </c>
      <c r="BT69">
        <v>3.6202354040000002</v>
      </c>
      <c r="BU69">
        <v>3.4176293750000002</v>
      </c>
      <c r="BV69">
        <v>2.8281201500000002</v>
      </c>
      <c r="BW69">
        <v>2.8086674669999998</v>
      </c>
      <c r="BX69">
        <v>2.3112094299999999</v>
      </c>
      <c r="BY69">
        <v>2.3729342849999999</v>
      </c>
      <c r="BZ69">
        <v>1.9833612700000001</v>
      </c>
      <c r="CA69">
        <v>4.812072508</v>
      </c>
      <c r="CB69">
        <v>459149</v>
      </c>
      <c r="CC69">
        <v>5.2444922549999999</v>
      </c>
      <c r="CD69">
        <v>370834</v>
      </c>
      <c r="CE69">
        <v>4.3663831530000001</v>
      </c>
      <c r="CF69">
        <v>829977</v>
      </c>
      <c r="CG69">
        <v>1.848096706</v>
      </c>
      <c r="CH69">
        <v>1.55938639</v>
      </c>
      <c r="CI69">
        <v>1.269472098</v>
      </c>
      <c r="CJ69">
        <v>1.063198726</v>
      </c>
      <c r="CK69">
        <v>0.95240390600000002</v>
      </c>
      <c r="CL69">
        <v>0.80862305199999995</v>
      </c>
      <c r="CM69">
        <v>1.174519546</v>
      </c>
      <c r="CN69">
        <v>0.93517498499999996</v>
      </c>
      <c r="CO69">
        <v>160.953779395</v>
      </c>
      <c r="CP69">
        <v>1.948798636</v>
      </c>
      <c r="CQ69">
        <v>2851104</v>
      </c>
      <c r="CR69">
        <v>32.377955403000001</v>
      </c>
      <c r="CS69">
        <v>2851104</v>
      </c>
      <c r="CT69">
        <v>16.530240627000001</v>
      </c>
      <c r="CU69">
        <v>0</v>
      </c>
      <c r="CV69">
        <v>34.5</v>
      </c>
      <c r="CW69">
        <v>8754875</v>
      </c>
      <c r="CX69">
        <v>50.759349495999999</v>
      </c>
      <c r="CY69">
        <v>8492932</v>
      </c>
      <c r="CZ69">
        <v>49.240650504000001</v>
      </c>
      <c r="DA69">
        <v>17247807</v>
      </c>
      <c r="DB69">
        <v>0.4</v>
      </c>
      <c r="DC69">
        <v>390</v>
      </c>
      <c r="DD69">
        <v>19132</v>
      </c>
      <c r="DE69">
        <v>8442112</v>
      </c>
      <c r="DF69">
        <v>3.4</v>
      </c>
      <c r="DG69">
        <v>8805695</v>
      </c>
      <c r="DH69">
        <v>42.5</v>
      </c>
      <c r="DI69" t="s">
        <v>411</v>
      </c>
      <c r="DJ69" t="s">
        <v>2618</v>
      </c>
      <c r="DK69">
        <v>1000</v>
      </c>
      <c r="DL69">
        <v>36000</v>
      </c>
      <c r="DM69">
        <v>1100</v>
      </c>
      <c r="DN69">
        <v>35000</v>
      </c>
      <c r="DO69">
        <v>58</v>
      </c>
      <c r="DP69">
        <v>53</v>
      </c>
      <c r="DQ69">
        <v>1200</v>
      </c>
      <c r="DR69">
        <v>100</v>
      </c>
      <c r="DS69">
        <v>23000</v>
      </c>
      <c r="DT69">
        <v>22.2</v>
      </c>
      <c r="DU69">
        <v>21.9</v>
      </c>
      <c r="DV69">
        <v>26.2</v>
      </c>
      <c r="DW69">
        <v>24.2</v>
      </c>
      <c r="EC69">
        <v>0.05</v>
      </c>
      <c r="ED69">
        <v>0.05</v>
      </c>
      <c r="EE69">
        <v>0.05</v>
      </c>
      <c r="EF69">
        <v>0.12</v>
      </c>
      <c r="EG69">
        <v>0.08</v>
      </c>
      <c r="EH69">
        <v>0.16</v>
      </c>
      <c r="EI69">
        <v>0.02</v>
      </c>
      <c r="EJ69">
        <v>7.0000000000000007E-2</v>
      </c>
      <c r="EO69">
        <v>0.1</v>
      </c>
      <c r="EP69">
        <v>0.1</v>
      </c>
      <c r="EQ69">
        <v>0.3</v>
      </c>
      <c r="ET69">
        <v>40.6</v>
      </c>
      <c r="EU69">
        <v>200</v>
      </c>
      <c r="EV69" t="s">
        <v>411</v>
      </c>
      <c r="EW69" t="s">
        <v>2618</v>
      </c>
      <c r="EX69">
        <v>83000</v>
      </c>
      <c r="EY69" t="s">
        <v>2628</v>
      </c>
      <c r="EZ69" t="s">
        <v>411</v>
      </c>
      <c r="FA69" t="s">
        <v>2196</v>
      </c>
      <c r="FB69" t="s">
        <v>2243</v>
      </c>
      <c r="FC69" t="s">
        <v>2229</v>
      </c>
      <c r="FD69" t="s">
        <v>2298</v>
      </c>
      <c r="FE69" t="s">
        <v>2032</v>
      </c>
      <c r="FF69" t="s">
        <v>2048</v>
      </c>
      <c r="FG69" t="s">
        <v>2048</v>
      </c>
      <c r="FH69" t="s">
        <v>2048</v>
      </c>
      <c r="FI69">
        <v>1</v>
      </c>
      <c r="FJ69">
        <v>97.4</v>
      </c>
      <c r="FK69">
        <v>85.9</v>
      </c>
      <c r="FL69">
        <v>7.7</v>
      </c>
      <c r="FM69">
        <v>12053</v>
      </c>
      <c r="FN69">
        <v>13585</v>
      </c>
      <c r="FO69">
        <v>15136</v>
      </c>
      <c r="FP69">
        <v>16398</v>
      </c>
      <c r="FQ69">
        <v>16876</v>
      </c>
      <c r="FR69">
        <v>16370</v>
      </c>
      <c r="FS69">
        <v>16641</v>
      </c>
      <c r="FT69">
        <v>17872</v>
      </c>
      <c r="FU69">
        <v>19723</v>
      </c>
      <c r="FV69">
        <v>20923</v>
      </c>
      <c r="FX69">
        <v>48</v>
      </c>
      <c r="FY69">
        <v>44.72</v>
      </c>
      <c r="FZ69">
        <v>46.9</v>
      </c>
      <c r="GA69">
        <v>46.8</v>
      </c>
      <c r="GF69">
        <v>55</v>
      </c>
      <c r="GG69">
        <v>80</v>
      </c>
      <c r="GI69">
        <v>57</v>
      </c>
      <c r="GJ69">
        <v>78</v>
      </c>
      <c r="GK69">
        <v>83</v>
      </c>
      <c r="GL69">
        <v>61</v>
      </c>
      <c r="GM69">
        <v>80</v>
      </c>
      <c r="GN69">
        <v>83</v>
      </c>
      <c r="GO69">
        <v>64</v>
      </c>
      <c r="GP69">
        <v>85</v>
      </c>
      <c r="GQ69">
        <v>88</v>
      </c>
      <c r="GR69">
        <v>68</v>
      </c>
      <c r="GS69">
        <v>86</v>
      </c>
      <c r="GT69">
        <v>90</v>
      </c>
      <c r="GU69">
        <v>59.5</v>
      </c>
      <c r="GV69">
        <v>53225006</v>
      </c>
      <c r="GW69">
        <v>57371338</v>
      </c>
      <c r="GX69">
        <v>55519729</v>
      </c>
      <c r="GZ69">
        <v>21587237</v>
      </c>
      <c r="HA69">
        <v>23819205</v>
      </c>
      <c r="HB69">
        <v>22482607</v>
      </c>
      <c r="HC69">
        <v>27943484</v>
      </c>
      <c r="HD69">
        <v>0.6</v>
      </c>
      <c r="HE69">
        <v>558023</v>
      </c>
      <c r="HK69">
        <v>44.4</v>
      </c>
      <c r="HL69">
        <v>0</v>
      </c>
      <c r="HN69">
        <v>30</v>
      </c>
      <c r="HO69">
        <v>45</v>
      </c>
      <c r="HP69">
        <v>198</v>
      </c>
      <c r="HQ69">
        <v>0</v>
      </c>
      <c r="HR69">
        <v>0.7</v>
      </c>
      <c r="HS69">
        <v>4000</v>
      </c>
      <c r="HT69">
        <v>1600</v>
      </c>
      <c r="HU69">
        <v>1600</v>
      </c>
      <c r="HV69">
        <v>1600</v>
      </c>
      <c r="HW69">
        <v>1600</v>
      </c>
      <c r="HX69">
        <v>1500</v>
      </c>
      <c r="HY69">
        <v>1300</v>
      </c>
      <c r="HZ69">
        <v>1000</v>
      </c>
      <c r="IA69">
        <v>1000</v>
      </c>
      <c r="IB69">
        <v>1000</v>
      </c>
      <c r="IC69">
        <v>1000</v>
      </c>
      <c r="ID69">
        <v>1000</v>
      </c>
      <c r="IE69">
        <v>1000</v>
      </c>
      <c r="IF69">
        <v>1000</v>
      </c>
      <c r="IG69">
        <v>1000</v>
      </c>
      <c r="IH69">
        <v>1000</v>
      </c>
      <c r="II69">
        <v>1000</v>
      </c>
      <c r="IJ69">
        <v>1300</v>
      </c>
      <c r="IK69">
        <v>1400</v>
      </c>
      <c r="IL69">
        <v>1400</v>
      </c>
      <c r="IM69">
        <v>1200</v>
      </c>
      <c r="IN69">
        <v>82</v>
      </c>
      <c r="IO69">
        <v>77.900000000000006</v>
      </c>
      <c r="IP69">
        <v>110000</v>
      </c>
      <c r="IQ69">
        <v>9</v>
      </c>
      <c r="IR69">
        <v>58.4</v>
      </c>
      <c r="IS69">
        <v>0.7</v>
      </c>
      <c r="IT69">
        <v>25000</v>
      </c>
      <c r="IU69">
        <v>7019</v>
      </c>
      <c r="IX69">
        <v>18.399999999999999</v>
      </c>
      <c r="IY69">
        <v>22.2</v>
      </c>
      <c r="IZ69">
        <v>92.2</v>
      </c>
      <c r="JA69">
        <v>0</v>
      </c>
      <c r="JB69">
        <v>2.6</v>
      </c>
    </row>
    <row r="70" spans="1:262">
      <c r="A70" t="s">
        <v>410</v>
      </c>
      <c r="B70" t="s">
        <v>2629</v>
      </c>
      <c r="C70" t="s">
        <v>2214</v>
      </c>
      <c r="D70" t="s">
        <v>2630</v>
      </c>
      <c r="Q70" t="s">
        <v>410</v>
      </c>
      <c r="R70" t="s">
        <v>2629</v>
      </c>
      <c r="S70">
        <v>23.486034393000001</v>
      </c>
      <c r="T70">
        <v>19.670974731000001</v>
      </c>
      <c r="U70">
        <v>27.264209746999999</v>
      </c>
      <c r="V70">
        <v>23.367521285999999</v>
      </c>
      <c r="W70">
        <v>19.902772902999999</v>
      </c>
      <c r="X70">
        <v>25.870672226</v>
      </c>
      <c r="Y70">
        <v>23.804206848</v>
      </c>
      <c r="Z70">
        <v>0</v>
      </c>
      <c r="AA70">
        <v>0</v>
      </c>
      <c r="AB70">
        <v>2.4</v>
      </c>
      <c r="AC70">
        <v>0.8</v>
      </c>
      <c r="AD70">
        <v>62.699001312</v>
      </c>
      <c r="AE70">
        <v>0</v>
      </c>
      <c r="AF70">
        <v>64.994003296000002</v>
      </c>
      <c r="AG70">
        <v>60.205001830999997</v>
      </c>
      <c r="AH70">
        <v>0</v>
      </c>
      <c r="AI70">
        <v>60.990001677999999</v>
      </c>
      <c r="AJ70">
        <v>61.534000397</v>
      </c>
      <c r="AK70">
        <v>0</v>
      </c>
      <c r="AL70">
        <v>63.104999542000002</v>
      </c>
      <c r="AM70">
        <v>0</v>
      </c>
      <c r="AN70">
        <v>0</v>
      </c>
      <c r="AO70">
        <v>15.5966433</v>
      </c>
      <c r="AP70">
        <v>16.993286148999999</v>
      </c>
      <c r="AQ70">
        <v>43.850173345000002</v>
      </c>
      <c r="AR70">
        <v>2703933</v>
      </c>
      <c r="AS70">
        <v>42.030683216</v>
      </c>
      <c r="AT70">
        <v>2739687</v>
      </c>
      <c r="AU70">
        <v>45.805882828999998</v>
      </c>
      <c r="AV70">
        <v>5443700</v>
      </c>
      <c r="AW70">
        <v>13.914811608999999</v>
      </c>
      <c r="AX70">
        <v>15.144001038000001</v>
      </c>
      <c r="AY70">
        <v>12.519228306</v>
      </c>
      <c r="AZ70">
        <v>13.668595642</v>
      </c>
      <c r="BA70">
        <v>11.070141503</v>
      </c>
      <c r="BB70">
        <v>12.155688583</v>
      </c>
      <c r="BC70">
        <v>53.223804207000001</v>
      </c>
      <c r="BD70">
        <v>3504533</v>
      </c>
      <c r="BE70">
        <v>54.475423208999999</v>
      </c>
      <c r="BF70">
        <v>3102892</v>
      </c>
      <c r="BG70">
        <v>51.878443783000002</v>
      </c>
      <c r="BH70">
        <v>6607372</v>
      </c>
      <c r="BI70">
        <v>9.3838175069999998</v>
      </c>
      <c r="BJ70">
        <v>10.265975909</v>
      </c>
      <c r="BK70">
        <v>7.6392179100000002</v>
      </c>
      <c r="BL70">
        <v>8.0186013599999999</v>
      </c>
      <c r="BM70">
        <v>6.2058308560000004</v>
      </c>
      <c r="BN70">
        <v>5.9271187019999996</v>
      </c>
      <c r="BO70">
        <v>5.0599512779999998</v>
      </c>
      <c r="BP70">
        <v>4.3471333210000003</v>
      </c>
      <c r="BQ70">
        <v>4.1073806849999999</v>
      </c>
      <c r="BR70">
        <v>3.2634305449999998</v>
      </c>
      <c r="BS70">
        <v>3.4107781730000002</v>
      </c>
      <c r="BT70">
        <v>2.5807431049999998</v>
      </c>
      <c r="BU70">
        <v>2.939537004</v>
      </c>
      <c r="BV70">
        <v>2.1484791680000002</v>
      </c>
      <c r="BW70">
        <v>2.5388358929999999</v>
      </c>
      <c r="BX70">
        <v>1.7619762889999999</v>
      </c>
      <c r="BY70">
        <v>2.1199324009999998</v>
      </c>
      <c r="BZ70">
        <v>1.409296801</v>
      </c>
      <c r="CA70">
        <v>2.9260224479999999</v>
      </c>
      <c r="CB70">
        <v>224770</v>
      </c>
      <c r="CC70">
        <v>3.493893575</v>
      </c>
      <c r="CD70">
        <v>138502</v>
      </c>
      <c r="CE70">
        <v>2.315673388</v>
      </c>
      <c r="CF70">
        <v>363246</v>
      </c>
      <c r="CG70">
        <v>1.551430511</v>
      </c>
      <c r="CH70">
        <v>1.011943018</v>
      </c>
      <c r="CI70">
        <v>0.95746704900000001</v>
      </c>
      <c r="CJ70">
        <v>0.62841619599999998</v>
      </c>
      <c r="CK70">
        <v>0.60423824800000003</v>
      </c>
      <c r="CL70">
        <v>0.41694894599999999</v>
      </c>
      <c r="CM70">
        <v>0.380757766</v>
      </c>
      <c r="CN70">
        <v>0.258365228</v>
      </c>
      <c r="CO70">
        <v>50.522212273999997</v>
      </c>
      <c r="CP70">
        <v>2.833136353</v>
      </c>
      <c r="CQ70">
        <v>1843121</v>
      </c>
      <c r="CR70">
        <v>41.081168429999998</v>
      </c>
      <c r="CS70">
        <v>1843121</v>
      </c>
      <c r="CT70">
        <v>14.846735841999999</v>
      </c>
      <c r="CU70">
        <v>0</v>
      </c>
      <c r="CV70">
        <v>43.3</v>
      </c>
      <c r="CW70">
        <v>6433237</v>
      </c>
      <c r="CX70">
        <v>51.821110699999998</v>
      </c>
      <c r="CY70">
        <v>5981081</v>
      </c>
      <c r="CZ70">
        <v>48.178889300000002</v>
      </c>
      <c r="DA70">
        <v>12414318</v>
      </c>
      <c r="DB70">
        <v>1.4</v>
      </c>
      <c r="DC70">
        <v>4294</v>
      </c>
      <c r="DD70">
        <v>23493</v>
      </c>
      <c r="DE70">
        <v>7927783</v>
      </c>
      <c r="DF70">
        <v>0</v>
      </c>
      <c r="DG70">
        <v>4486535</v>
      </c>
      <c r="DH70">
        <v>61.6</v>
      </c>
      <c r="DI70" t="s">
        <v>410</v>
      </c>
      <c r="DJ70" t="s">
        <v>2629</v>
      </c>
      <c r="DK70">
        <v>3900</v>
      </c>
      <c r="DL70">
        <v>110000</v>
      </c>
      <c r="DM70">
        <v>4800</v>
      </c>
      <c r="DN70">
        <v>100000</v>
      </c>
      <c r="DO70">
        <v>45</v>
      </c>
      <c r="DQ70">
        <v>9000</v>
      </c>
      <c r="DR70">
        <v>1000</v>
      </c>
      <c r="DS70">
        <v>65000</v>
      </c>
      <c r="DT70">
        <v>15.2</v>
      </c>
      <c r="EC70">
        <v>0.72</v>
      </c>
      <c r="ED70">
        <v>1.04</v>
      </c>
      <c r="EE70">
        <v>0.41</v>
      </c>
      <c r="EF70">
        <v>0.68</v>
      </c>
      <c r="EG70">
        <v>0.85</v>
      </c>
      <c r="EH70">
        <v>0.49</v>
      </c>
      <c r="EI70">
        <v>0.24</v>
      </c>
      <c r="EJ70">
        <v>0.39</v>
      </c>
      <c r="EO70">
        <v>0.8</v>
      </c>
      <c r="EP70">
        <v>0.4</v>
      </c>
      <c r="EQ70">
        <v>1.4</v>
      </c>
      <c r="ET70">
        <v>67</v>
      </c>
      <c r="EU70">
        <v>1900</v>
      </c>
      <c r="EV70" t="s">
        <v>410</v>
      </c>
      <c r="EW70" t="s">
        <v>2629</v>
      </c>
      <c r="EX70">
        <v>14200</v>
      </c>
      <c r="EY70" t="s">
        <v>2476</v>
      </c>
      <c r="EZ70" t="s">
        <v>410</v>
      </c>
      <c r="FA70" t="s">
        <v>2196</v>
      </c>
      <c r="FB70" t="s">
        <v>2216</v>
      </c>
      <c r="FC70" t="s">
        <v>2216</v>
      </c>
      <c r="FD70" t="s">
        <v>2302</v>
      </c>
      <c r="FE70" t="s">
        <v>2214</v>
      </c>
      <c r="FF70" t="s">
        <v>2048</v>
      </c>
      <c r="FG70" t="s">
        <v>2048</v>
      </c>
      <c r="FH70" t="s">
        <v>2048</v>
      </c>
      <c r="FI70">
        <v>10.7</v>
      </c>
      <c r="FJ70">
        <v>93.5</v>
      </c>
      <c r="FK70">
        <v>59.6</v>
      </c>
      <c r="FM70">
        <v>19883</v>
      </c>
      <c r="FN70">
        <v>23047</v>
      </c>
      <c r="FO70">
        <v>27685</v>
      </c>
      <c r="FP70">
        <v>28248</v>
      </c>
      <c r="FQ70">
        <v>32331</v>
      </c>
      <c r="FR70">
        <v>34774</v>
      </c>
      <c r="FS70">
        <v>37321</v>
      </c>
      <c r="FT70">
        <v>41508</v>
      </c>
      <c r="FU70">
        <v>48574</v>
      </c>
      <c r="FV70">
        <v>61897</v>
      </c>
      <c r="GB70">
        <v>1800</v>
      </c>
      <c r="GE70">
        <v>11</v>
      </c>
      <c r="GF70">
        <v>35</v>
      </c>
      <c r="GG70">
        <v>95</v>
      </c>
      <c r="GI70">
        <v>37</v>
      </c>
      <c r="GJ70">
        <v>97</v>
      </c>
      <c r="GL70">
        <v>41</v>
      </c>
      <c r="GM70">
        <v>94</v>
      </c>
      <c r="GO70">
        <v>47</v>
      </c>
      <c r="GP70">
        <v>95</v>
      </c>
      <c r="GR70">
        <v>57</v>
      </c>
      <c r="GS70">
        <v>99</v>
      </c>
      <c r="GV70">
        <v>12076993</v>
      </c>
      <c r="GW70">
        <v>14413835</v>
      </c>
      <c r="GX70">
        <v>15762745</v>
      </c>
      <c r="GZ70">
        <v>20925838</v>
      </c>
      <c r="HA70">
        <v>8873515</v>
      </c>
      <c r="HB70">
        <v>1054606860</v>
      </c>
      <c r="HC70">
        <v>27264405</v>
      </c>
      <c r="HD70">
        <v>2</v>
      </c>
      <c r="HE70">
        <v>590070</v>
      </c>
      <c r="HF70">
        <v>1800</v>
      </c>
      <c r="HT70">
        <v>3200</v>
      </c>
      <c r="HU70">
        <v>3500</v>
      </c>
      <c r="HV70">
        <v>3700</v>
      </c>
      <c r="HW70">
        <v>4000</v>
      </c>
      <c r="HX70">
        <v>3900</v>
      </c>
      <c r="HY70">
        <v>3800</v>
      </c>
      <c r="HZ70">
        <v>3600</v>
      </c>
      <c r="IA70">
        <v>3600</v>
      </c>
      <c r="IB70">
        <v>3600</v>
      </c>
      <c r="IC70">
        <v>4100</v>
      </c>
      <c r="ID70">
        <v>3700</v>
      </c>
      <c r="IE70">
        <v>3400</v>
      </c>
      <c r="IF70">
        <v>3300</v>
      </c>
      <c r="IG70">
        <v>2900</v>
      </c>
      <c r="IH70">
        <v>2900</v>
      </c>
      <c r="II70">
        <v>3200</v>
      </c>
      <c r="IJ70">
        <v>3400</v>
      </c>
      <c r="IK70">
        <v>3600</v>
      </c>
      <c r="IL70">
        <v>3600</v>
      </c>
      <c r="IM70">
        <v>3100</v>
      </c>
      <c r="IN70">
        <v>-18</v>
      </c>
      <c r="IO70">
        <v>81.5</v>
      </c>
      <c r="IP70">
        <v>800</v>
      </c>
      <c r="IQ70">
        <v>11.4</v>
      </c>
      <c r="IS70">
        <v>2.2999999999999998</v>
      </c>
    </row>
    <row r="71" spans="1:262">
      <c r="A71" t="s">
        <v>409</v>
      </c>
      <c r="B71" t="s">
        <v>2631</v>
      </c>
      <c r="C71" t="s">
        <v>2214</v>
      </c>
      <c r="D71" t="s">
        <v>2632</v>
      </c>
      <c r="Q71" t="s">
        <v>409</v>
      </c>
      <c r="R71" t="s">
        <v>2631</v>
      </c>
      <c r="S71">
        <v>0</v>
      </c>
      <c r="T71">
        <v>0</v>
      </c>
      <c r="U71">
        <v>0</v>
      </c>
      <c r="V71">
        <v>0</v>
      </c>
      <c r="W71">
        <v>0</v>
      </c>
      <c r="X71">
        <v>0</v>
      </c>
      <c r="Y71">
        <v>0</v>
      </c>
      <c r="Z71">
        <v>42.7</v>
      </c>
      <c r="AA71">
        <v>62.4</v>
      </c>
      <c r="AB71">
        <v>2.4</v>
      </c>
      <c r="AC71">
        <v>2</v>
      </c>
      <c r="AD71">
        <v>65.834999084000003</v>
      </c>
      <c r="AE71">
        <v>0</v>
      </c>
      <c r="AF71">
        <v>67.127998352000006</v>
      </c>
      <c r="AG71">
        <v>78.652999878000003</v>
      </c>
      <c r="AH71">
        <v>0</v>
      </c>
      <c r="AI71">
        <v>78.856002808</v>
      </c>
      <c r="AJ71">
        <v>71.963996886999993</v>
      </c>
      <c r="AK71">
        <v>0</v>
      </c>
      <c r="AL71">
        <v>72.792999268000003</v>
      </c>
      <c r="AM71">
        <v>0</v>
      </c>
      <c r="AN71">
        <v>0</v>
      </c>
      <c r="AO71">
        <v>15.401555066</v>
      </c>
      <c r="AP71">
        <v>16.431993619</v>
      </c>
      <c r="AQ71">
        <v>42.339152208000002</v>
      </c>
      <c r="AR71">
        <v>394304</v>
      </c>
      <c r="AS71">
        <v>41.113528989999999</v>
      </c>
      <c r="AT71">
        <v>399262</v>
      </c>
      <c r="AU71">
        <v>43.623401383999997</v>
      </c>
      <c r="AV71">
        <v>793567</v>
      </c>
      <c r="AW71">
        <v>13.794041868000001</v>
      </c>
      <c r="AX71">
        <v>14.628979126000001</v>
      </c>
      <c r="AY71">
        <v>11.917932056</v>
      </c>
      <c r="AZ71">
        <v>12.562428639</v>
      </c>
      <c r="BA71">
        <v>10.286749824999999</v>
      </c>
      <c r="BB71">
        <v>10.727073079</v>
      </c>
      <c r="BC71">
        <v>54.837131456000002</v>
      </c>
      <c r="BD71">
        <v>532187</v>
      </c>
      <c r="BE71">
        <v>55.490329582999998</v>
      </c>
      <c r="BF71">
        <v>495629</v>
      </c>
      <c r="BG71">
        <v>54.152494687000001</v>
      </c>
      <c r="BH71">
        <v>1027817</v>
      </c>
      <c r="BI71">
        <v>9.2246670959999992</v>
      </c>
      <c r="BJ71">
        <v>9.3990133789999994</v>
      </c>
      <c r="BK71">
        <v>8.2796783099999995</v>
      </c>
      <c r="BL71">
        <v>8.2084032140000005</v>
      </c>
      <c r="BM71">
        <v>7.1357445159999999</v>
      </c>
      <c r="BN71">
        <v>6.9195679849999996</v>
      </c>
      <c r="BO71">
        <v>5.7948468240000004</v>
      </c>
      <c r="BP71">
        <v>5.5344743760000004</v>
      </c>
      <c r="BQ71">
        <v>4.4319483990000004</v>
      </c>
      <c r="BR71">
        <v>4.2143906820000003</v>
      </c>
      <c r="BS71">
        <v>3.43367822</v>
      </c>
      <c r="BT71">
        <v>3.2572699109999999</v>
      </c>
      <c r="BU71">
        <v>2.663548332</v>
      </c>
      <c r="BV71">
        <v>2.44175057</v>
      </c>
      <c r="BW71">
        <v>2.2589851090000002</v>
      </c>
      <c r="BX71">
        <v>1.9270250040000001</v>
      </c>
      <c r="BY71">
        <v>1.9804829530000001</v>
      </c>
      <c r="BZ71">
        <v>1.523526487</v>
      </c>
      <c r="CA71">
        <v>2.8237163359999999</v>
      </c>
      <c r="CB71">
        <v>32571</v>
      </c>
      <c r="CC71">
        <v>3.3961414259999998</v>
      </c>
      <c r="CD71">
        <v>20356</v>
      </c>
      <c r="CE71">
        <v>2.2241039279999999</v>
      </c>
      <c r="CF71">
        <v>52925</v>
      </c>
      <c r="CG71">
        <v>1.55923671</v>
      </c>
      <c r="CH71">
        <v>1.0897628500000001</v>
      </c>
      <c r="CI71">
        <v>0.92538623799999997</v>
      </c>
      <c r="CJ71">
        <v>0.60191533399999997</v>
      </c>
      <c r="CK71">
        <v>0.56263483299999995</v>
      </c>
      <c r="CL71">
        <v>0.34373309899999999</v>
      </c>
      <c r="CM71">
        <v>0.34888364500000002</v>
      </c>
      <c r="CN71">
        <v>0.18869264499999999</v>
      </c>
      <c r="CO71">
        <v>66.653947368000004</v>
      </c>
      <c r="CP71">
        <v>2.4937719610000002</v>
      </c>
      <c r="CQ71">
        <v>558399</v>
      </c>
      <c r="CR71">
        <v>68.709117755999998</v>
      </c>
      <c r="CS71">
        <v>0</v>
      </c>
      <c r="CT71">
        <v>0</v>
      </c>
      <c r="CU71">
        <v>0</v>
      </c>
      <c r="CV71">
        <v>82.3</v>
      </c>
      <c r="CW71">
        <v>959062</v>
      </c>
      <c r="CX71">
        <v>51.168807194999999</v>
      </c>
      <c r="CY71">
        <v>915247</v>
      </c>
      <c r="CZ71">
        <v>48.831192805000001</v>
      </c>
      <c r="DA71">
        <v>1874309</v>
      </c>
      <c r="DB71">
        <v>3.5</v>
      </c>
      <c r="DC71">
        <v>4850</v>
      </c>
      <c r="DD71">
        <v>2049</v>
      </c>
      <c r="DE71">
        <v>1061609</v>
      </c>
      <c r="DF71">
        <v>0</v>
      </c>
      <c r="DG71">
        <v>812700</v>
      </c>
      <c r="DH71">
        <v>61.3</v>
      </c>
      <c r="DI71" t="s">
        <v>409</v>
      </c>
      <c r="DJ71" t="s">
        <v>2631</v>
      </c>
      <c r="DK71">
        <v>1600</v>
      </c>
      <c r="DL71">
        <v>40000</v>
      </c>
      <c r="DM71">
        <v>2100</v>
      </c>
      <c r="DN71">
        <v>37000</v>
      </c>
      <c r="DO71">
        <v>41</v>
      </c>
      <c r="DP71">
        <v>59</v>
      </c>
      <c r="DQ71">
        <v>3200</v>
      </c>
      <c r="DR71">
        <v>500</v>
      </c>
      <c r="DS71">
        <v>28000</v>
      </c>
      <c r="EC71">
        <v>1.53</v>
      </c>
      <c r="ED71">
        <v>1.98</v>
      </c>
      <c r="EE71">
        <v>1.07</v>
      </c>
      <c r="EF71">
        <v>1.85</v>
      </c>
      <c r="EG71">
        <v>2.14</v>
      </c>
      <c r="EH71">
        <v>1.55</v>
      </c>
      <c r="EI71">
        <v>0.61</v>
      </c>
      <c r="EJ71">
        <v>1.1499999999999999</v>
      </c>
      <c r="EO71">
        <v>1.2</v>
      </c>
      <c r="EP71">
        <v>0.7</v>
      </c>
      <c r="EQ71">
        <v>3.4</v>
      </c>
      <c r="ET71">
        <v>62.8</v>
      </c>
      <c r="EU71">
        <v>1000</v>
      </c>
      <c r="EV71" t="s">
        <v>409</v>
      </c>
      <c r="EW71" t="s">
        <v>2631</v>
      </c>
      <c r="EX71">
        <v>7900</v>
      </c>
      <c r="EY71" t="s">
        <v>2633</v>
      </c>
      <c r="EZ71" t="s">
        <v>409</v>
      </c>
      <c r="FA71" t="s">
        <v>2196</v>
      </c>
      <c r="FB71" t="s">
        <v>2216</v>
      </c>
      <c r="FC71" t="s">
        <v>2216</v>
      </c>
      <c r="FD71" t="s">
        <v>2302</v>
      </c>
      <c r="FE71" t="s">
        <v>2214</v>
      </c>
      <c r="FF71" t="s">
        <v>2048</v>
      </c>
      <c r="FG71" t="s">
        <v>2048</v>
      </c>
      <c r="FH71" t="s">
        <v>2048</v>
      </c>
      <c r="FI71">
        <v>18</v>
      </c>
      <c r="FJ71">
        <v>22.5</v>
      </c>
      <c r="FM71">
        <v>3813</v>
      </c>
      <c r="FN71">
        <v>5104</v>
      </c>
      <c r="FO71">
        <v>6470</v>
      </c>
      <c r="FP71">
        <v>6913</v>
      </c>
      <c r="FQ71">
        <v>8127</v>
      </c>
      <c r="FR71">
        <v>9480</v>
      </c>
      <c r="FS71">
        <v>11860</v>
      </c>
      <c r="FT71">
        <v>11985</v>
      </c>
      <c r="FU71">
        <v>14568</v>
      </c>
      <c r="FV71">
        <v>16500</v>
      </c>
      <c r="GF71">
        <v>41</v>
      </c>
      <c r="GG71">
        <v>60</v>
      </c>
      <c r="GI71">
        <v>45</v>
      </c>
      <c r="GJ71">
        <v>68</v>
      </c>
      <c r="GL71">
        <v>48</v>
      </c>
      <c r="GM71">
        <v>63</v>
      </c>
      <c r="GO71">
        <v>50</v>
      </c>
      <c r="GP71">
        <v>72</v>
      </c>
      <c r="GR71">
        <v>54</v>
      </c>
      <c r="GS71">
        <v>75</v>
      </c>
      <c r="HT71">
        <v>1000</v>
      </c>
      <c r="HU71">
        <v>1000</v>
      </c>
      <c r="HV71">
        <v>1000</v>
      </c>
      <c r="HW71">
        <v>1200</v>
      </c>
      <c r="HX71">
        <v>1100</v>
      </c>
      <c r="HY71">
        <v>1000</v>
      </c>
      <c r="HZ71">
        <v>1100</v>
      </c>
      <c r="IA71">
        <v>1200</v>
      </c>
      <c r="IB71">
        <v>1200</v>
      </c>
      <c r="IC71">
        <v>1200</v>
      </c>
      <c r="ID71">
        <v>1700</v>
      </c>
      <c r="IE71">
        <v>1700</v>
      </c>
      <c r="IF71">
        <v>1600</v>
      </c>
      <c r="IG71">
        <v>1500</v>
      </c>
      <c r="IH71">
        <v>1500</v>
      </c>
      <c r="II71">
        <v>1600</v>
      </c>
      <c r="IJ71">
        <v>1600</v>
      </c>
      <c r="IK71">
        <v>1400</v>
      </c>
      <c r="IL71">
        <v>1400</v>
      </c>
      <c r="IM71">
        <v>1500</v>
      </c>
      <c r="IN71">
        <v>-16</v>
      </c>
      <c r="IP71">
        <v>3600</v>
      </c>
      <c r="IQ71">
        <v>3</v>
      </c>
    </row>
    <row r="72" spans="1:262">
      <c r="A72" t="s">
        <v>408</v>
      </c>
      <c r="B72" t="s">
        <v>2634</v>
      </c>
      <c r="C72" t="s">
        <v>2032</v>
      </c>
      <c r="D72" t="s">
        <v>2635</v>
      </c>
      <c r="E72" t="s">
        <v>2634</v>
      </c>
      <c r="F72" t="s">
        <v>408</v>
      </c>
      <c r="G72" t="s">
        <v>2636</v>
      </c>
      <c r="H72" t="s">
        <v>2637</v>
      </c>
      <c r="I72" t="s">
        <v>2638</v>
      </c>
      <c r="J72" t="s">
        <v>2639</v>
      </c>
      <c r="K72" t="s">
        <v>2640</v>
      </c>
      <c r="L72" t="s">
        <v>2641</v>
      </c>
      <c r="M72" t="s">
        <v>2642</v>
      </c>
      <c r="N72" t="s">
        <v>408</v>
      </c>
      <c r="Q72" t="s">
        <v>408</v>
      </c>
      <c r="R72" t="s">
        <v>2634</v>
      </c>
      <c r="S72">
        <v>0</v>
      </c>
      <c r="T72">
        <v>0</v>
      </c>
      <c r="U72">
        <v>0</v>
      </c>
      <c r="V72">
        <v>0</v>
      </c>
      <c r="W72">
        <v>0</v>
      </c>
      <c r="X72">
        <v>0</v>
      </c>
      <c r="Y72">
        <v>0</v>
      </c>
      <c r="Z72">
        <v>49.3</v>
      </c>
      <c r="AA72">
        <v>77</v>
      </c>
      <c r="AB72">
        <v>11.6</v>
      </c>
      <c r="AC72">
        <v>0.8</v>
      </c>
      <c r="AD72">
        <v>43.943000793000003</v>
      </c>
      <c r="AE72">
        <v>42.429000854000002</v>
      </c>
      <c r="AF72">
        <v>47.757999419999997</v>
      </c>
      <c r="AG72">
        <v>68.475997925000001</v>
      </c>
      <c r="AH72">
        <v>66.588600158999995</v>
      </c>
      <c r="AI72">
        <v>72.484001160000005</v>
      </c>
      <c r="AJ72">
        <v>56.182998656999999</v>
      </c>
      <c r="AK72">
        <v>54.116901398000003</v>
      </c>
      <c r="AL72">
        <v>60.208000183000003</v>
      </c>
      <c r="AM72">
        <v>0</v>
      </c>
      <c r="AN72">
        <v>0</v>
      </c>
      <c r="AO72">
        <v>9.4956805010000007</v>
      </c>
      <c r="AP72">
        <v>9.9266238530000006</v>
      </c>
      <c r="AQ72">
        <v>28.214545202</v>
      </c>
      <c r="AR72">
        <v>107649</v>
      </c>
      <c r="AS72">
        <v>27.744015587</v>
      </c>
      <c r="AT72">
        <v>112147</v>
      </c>
      <c r="AU72">
        <v>28.682426297999999</v>
      </c>
      <c r="AV72">
        <v>219792</v>
      </c>
      <c r="AW72">
        <v>9.0000721630000005</v>
      </c>
      <c r="AX72">
        <v>9.4276455949999995</v>
      </c>
      <c r="AY72">
        <v>9.2482629220000003</v>
      </c>
      <c r="AZ72">
        <v>9.3281568499999992</v>
      </c>
      <c r="BA72">
        <v>9.9784025070000002</v>
      </c>
      <c r="BB72">
        <v>10.232506989000001</v>
      </c>
      <c r="BC72">
        <v>65.335183553999997</v>
      </c>
      <c r="BD72">
        <v>253052</v>
      </c>
      <c r="BE72">
        <v>65.218500649000006</v>
      </c>
      <c r="BF72">
        <v>255910</v>
      </c>
      <c r="BG72">
        <v>65.450551024000006</v>
      </c>
      <c r="BH72">
        <v>508964</v>
      </c>
      <c r="BI72">
        <v>9.7606234920000006</v>
      </c>
      <c r="BJ72">
        <v>10.378798923</v>
      </c>
      <c r="BK72">
        <v>7.6531927179999997</v>
      </c>
      <c r="BL72">
        <v>7.763958476</v>
      </c>
      <c r="BM72">
        <v>5.9176614919999997</v>
      </c>
      <c r="BN72">
        <v>5.807687488</v>
      </c>
      <c r="BO72">
        <v>6.4369806809999996</v>
      </c>
      <c r="BP72">
        <v>6.3588397920000004</v>
      </c>
      <c r="BQ72">
        <v>5.9521968620000001</v>
      </c>
      <c r="BR72">
        <v>5.8498870839999997</v>
      </c>
      <c r="BS72">
        <v>5.8898270139999997</v>
      </c>
      <c r="BT72">
        <v>5.8353090419999996</v>
      </c>
      <c r="BU72">
        <v>5.3596833049999999</v>
      </c>
      <c r="BV72">
        <v>5.3253333129999998</v>
      </c>
      <c r="BW72">
        <v>4.5932042639999997</v>
      </c>
      <c r="BX72">
        <v>4.4644615459999999</v>
      </c>
      <c r="BY72">
        <v>3.6767283150000001</v>
      </c>
      <c r="BZ72">
        <v>3.4337683729999999</v>
      </c>
      <c r="CA72">
        <v>6.4502712430000004</v>
      </c>
      <c r="CB72">
        <v>27306</v>
      </c>
      <c r="CC72">
        <v>7.037483763</v>
      </c>
      <c r="CD72">
        <v>22940</v>
      </c>
      <c r="CE72">
        <v>5.8670226779999997</v>
      </c>
      <c r="CF72">
        <v>50248</v>
      </c>
      <c r="CG72">
        <v>2.7076761299999998</v>
      </c>
      <c r="CH72">
        <v>2.2951465350000002</v>
      </c>
      <c r="CI72">
        <v>1.7035731220000001</v>
      </c>
      <c r="CJ72">
        <v>1.5882393560000001</v>
      </c>
      <c r="CK72">
        <v>1.1597699020000001</v>
      </c>
      <c r="CL72">
        <v>0.90562891499999998</v>
      </c>
      <c r="CM72">
        <v>1.466464609</v>
      </c>
      <c r="CN72">
        <v>1.0780078719999999</v>
      </c>
      <c r="CO72">
        <v>3.957348235</v>
      </c>
      <c r="CP72">
        <v>0.48680306499999998</v>
      </c>
      <c r="CQ72">
        <v>0</v>
      </c>
      <c r="CR72">
        <v>0</v>
      </c>
      <c r="CS72">
        <v>0</v>
      </c>
      <c r="CT72">
        <v>0</v>
      </c>
      <c r="CU72">
        <v>0</v>
      </c>
      <c r="CV72">
        <v>33.1</v>
      </c>
      <c r="CW72">
        <v>388007</v>
      </c>
      <c r="CX72">
        <v>49.808024832000001</v>
      </c>
      <c r="CY72">
        <v>390997</v>
      </c>
      <c r="CZ72">
        <v>50.191975167999999</v>
      </c>
      <c r="DA72">
        <v>779004</v>
      </c>
      <c r="DB72">
        <v>1.4</v>
      </c>
      <c r="DC72">
        <v>23</v>
      </c>
      <c r="DD72">
        <v>283</v>
      </c>
      <c r="DE72">
        <v>571742</v>
      </c>
      <c r="DF72">
        <v>8.7799999999999994</v>
      </c>
      <c r="DG72">
        <v>207262</v>
      </c>
      <c r="DH72">
        <v>48.4</v>
      </c>
      <c r="DI72" t="s">
        <v>408</v>
      </c>
      <c r="DJ72" t="s">
        <v>2634</v>
      </c>
      <c r="DK72">
        <v>500</v>
      </c>
      <c r="DL72">
        <v>8700</v>
      </c>
      <c r="DM72">
        <v>500</v>
      </c>
      <c r="DN72">
        <v>8300</v>
      </c>
      <c r="DO72">
        <v>69</v>
      </c>
      <c r="DP72">
        <v>100</v>
      </c>
      <c r="DQ72">
        <v>500</v>
      </c>
      <c r="DR72">
        <v>100</v>
      </c>
      <c r="DS72">
        <v>1300</v>
      </c>
      <c r="EC72">
        <v>0.51</v>
      </c>
      <c r="ED72">
        <v>0.52</v>
      </c>
      <c r="EE72">
        <v>0.49</v>
      </c>
      <c r="EF72">
        <v>0.71</v>
      </c>
      <c r="EG72">
        <v>0.66</v>
      </c>
      <c r="EH72">
        <v>0.76</v>
      </c>
      <c r="EI72">
        <v>0.2</v>
      </c>
      <c r="EJ72">
        <v>0.42</v>
      </c>
      <c r="EO72">
        <v>0.3</v>
      </c>
      <c r="EP72">
        <v>0.2</v>
      </c>
      <c r="EQ72">
        <v>1.4</v>
      </c>
      <c r="ET72">
        <v>48.7</v>
      </c>
      <c r="EU72">
        <v>100</v>
      </c>
      <c r="EV72" t="s">
        <v>408</v>
      </c>
      <c r="EW72" t="s">
        <v>2634</v>
      </c>
      <c r="EX72">
        <v>5300</v>
      </c>
      <c r="EY72" t="s">
        <v>2643</v>
      </c>
      <c r="EZ72" t="s">
        <v>2242</v>
      </c>
      <c r="FA72" t="s">
        <v>2196</v>
      </c>
      <c r="FB72" t="s">
        <v>2243</v>
      </c>
      <c r="FC72" t="s">
        <v>2229</v>
      </c>
      <c r="FD72" t="s">
        <v>2244</v>
      </c>
      <c r="FE72" t="s">
        <v>2032</v>
      </c>
      <c r="FF72" t="s">
        <v>2048</v>
      </c>
      <c r="FG72" t="s">
        <v>2048</v>
      </c>
      <c r="FH72" t="s">
        <v>2048</v>
      </c>
      <c r="FI72">
        <v>6.1</v>
      </c>
      <c r="FJ72">
        <v>75.7</v>
      </c>
      <c r="FM72">
        <v>3059</v>
      </c>
      <c r="FN72">
        <v>3432</v>
      </c>
      <c r="FO72">
        <v>3717</v>
      </c>
      <c r="FP72">
        <v>4054</v>
      </c>
      <c r="FQ72">
        <v>4295</v>
      </c>
      <c r="FR72">
        <v>4538</v>
      </c>
      <c r="FS72">
        <v>4905</v>
      </c>
      <c r="FT72">
        <v>5237</v>
      </c>
      <c r="FU72">
        <v>5557</v>
      </c>
      <c r="FV72">
        <v>5966</v>
      </c>
      <c r="FX72">
        <v>18</v>
      </c>
      <c r="FZ72">
        <v>9</v>
      </c>
      <c r="GF72">
        <v>68</v>
      </c>
      <c r="GG72">
        <v>82</v>
      </c>
      <c r="GI72">
        <v>79</v>
      </c>
      <c r="GJ72">
        <v>75</v>
      </c>
      <c r="GK72">
        <v>82</v>
      </c>
      <c r="GL72">
        <v>84</v>
      </c>
      <c r="GM72">
        <v>74</v>
      </c>
      <c r="GN72">
        <v>82</v>
      </c>
      <c r="GO72">
        <v>89</v>
      </c>
      <c r="GP72">
        <v>73</v>
      </c>
      <c r="GQ72">
        <v>86</v>
      </c>
      <c r="GR72">
        <v>94</v>
      </c>
      <c r="GS72">
        <v>73</v>
      </c>
      <c r="GT72">
        <v>87</v>
      </c>
      <c r="GV72">
        <v>21921471</v>
      </c>
      <c r="HD72">
        <v>1.4</v>
      </c>
      <c r="HE72">
        <v>65793</v>
      </c>
      <c r="HT72">
        <v>500</v>
      </c>
      <c r="HU72">
        <v>500</v>
      </c>
      <c r="HV72">
        <v>500</v>
      </c>
      <c r="HW72">
        <v>500</v>
      </c>
      <c r="HX72">
        <v>500</v>
      </c>
      <c r="HY72">
        <v>500</v>
      </c>
      <c r="HZ72">
        <v>500</v>
      </c>
      <c r="IA72">
        <v>500</v>
      </c>
      <c r="IB72">
        <v>500</v>
      </c>
      <c r="IC72">
        <v>500</v>
      </c>
      <c r="ID72">
        <v>100</v>
      </c>
      <c r="IE72">
        <v>100</v>
      </c>
      <c r="IF72">
        <v>100</v>
      </c>
      <c r="IG72">
        <v>100</v>
      </c>
      <c r="IH72">
        <v>200</v>
      </c>
      <c r="II72">
        <v>200</v>
      </c>
      <c r="IJ72">
        <v>200</v>
      </c>
      <c r="IK72">
        <v>200</v>
      </c>
      <c r="IL72">
        <v>200</v>
      </c>
      <c r="IM72">
        <v>200</v>
      </c>
      <c r="IN72">
        <v>34</v>
      </c>
      <c r="IP72">
        <v>3300</v>
      </c>
      <c r="IQ72">
        <v>4.9000000000000004</v>
      </c>
      <c r="IR72">
        <v>81.3</v>
      </c>
      <c r="IS72">
        <v>1.7</v>
      </c>
      <c r="IU72">
        <v>150</v>
      </c>
      <c r="IY72">
        <v>8.4</v>
      </c>
    </row>
    <row r="73" spans="1:262">
      <c r="A73" t="s">
        <v>407</v>
      </c>
      <c r="B73" t="s">
        <v>2644</v>
      </c>
      <c r="C73" t="s">
        <v>2032</v>
      </c>
      <c r="D73" t="s">
        <v>2645</v>
      </c>
      <c r="Q73" t="s">
        <v>407</v>
      </c>
      <c r="R73" t="s">
        <v>2644</v>
      </c>
      <c r="S73">
        <v>32.621185302999997</v>
      </c>
      <c r="T73">
        <v>30.045614242999999</v>
      </c>
      <c r="U73">
        <v>35.354721069</v>
      </c>
      <c r="V73">
        <v>35.518257140999999</v>
      </c>
      <c r="W73">
        <v>17.879768372000001</v>
      </c>
      <c r="X73">
        <v>42.441970824999999</v>
      </c>
      <c r="Y73">
        <v>27.333759308000001</v>
      </c>
      <c r="Z73">
        <v>0</v>
      </c>
      <c r="AA73">
        <v>0</v>
      </c>
      <c r="AB73">
        <v>6.7</v>
      </c>
      <c r="AC73">
        <v>1.1000000000000001</v>
      </c>
      <c r="AD73">
        <v>61.874000549000002</v>
      </c>
      <c r="AE73">
        <v>0</v>
      </c>
      <c r="AF73">
        <v>63.298999786000003</v>
      </c>
      <c r="AG73">
        <v>72.797996521000002</v>
      </c>
      <c r="AH73">
        <v>0</v>
      </c>
      <c r="AI73">
        <v>72.819000243999994</v>
      </c>
      <c r="AJ73">
        <v>67.183998107999997</v>
      </c>
      <c r="AK73">
        <v>0</v>
      </c>
      <c r="AL73">
        <v>67.958999633999994</v>
      </c>
      <c r="AM73">
        <v>0</v>
      </c>
      <c r="AN73">
        <v>0</v>
      </c>
      <c r="AO73">
        <v>11.052657922</v>
      </c>
      <c r="AP73">
        <v>11.776055762</v>
      </c>
      <c r="AQ73">
        <v>33.242244257999999</v>
      </c>
      <c r="AR73">
        <v>1817687</v>
      </c>
      <c r="AS73">
        <v>32.262042569999998</v>
      </c>
      <c r="AT73">
        <v>1879896</v>
      </c>
      <c r="AU73">
        <v>34.248161564999997</v>
      </c>
      <c r="AV73">
        <v>3697593</v>
      </c>
      <c r="AW73">
        <v>10.776253617</v>
      </c>
      <c r="AX73">
        <v>11.459789453000001</v>
      </c>
      <c r="AY73">
        <v>10.433131031</v>
      </c>
      <c r="AZ73">
        <v>11.012316350000001</v>
      </c>
      <c r="BA73">
        <v>9.9789710510000003</v>
      </c>
      <c r="BB73">
        <v>10.344695661999999</v>
      </c>
      <c r="BC73">
        <v>61.808351893999998</v>
      </c>
      <c r="BD73">
        <v>3509987</v>
      </c>
      <c r="BE73">
        <v>62.298598294999998</v>
      </c>
      <c r="BF73">
        <v>3365066</v>
      </c>
      <c r="BG73">
        <v>61.305163284000002</v>
      </c>
      <c r="BH73">
        <v>6875052</v>
      </c>
      <c r="BI73">
        <v>9.3656030430000001</v>
      </c>
      <c r="BJ73">
        <v>9.5043855530000005</v>
      </c>
      <c r="BK73">
        <v>8.6968050839999993</v>
      </c>
      <c r="BL73">
        <v>8.6892346479999993</v>
      </c>
      <c r="BM73">
        <v>8.1166630990000002</v>
      </c>
      <c r="BN73">
        <v>8.0397045390000006</v>
      </c>
      <c r="BO73">
        <v>6.9929064570000001</v>
      </c>
      <c r="BP73">
        <v>6.8177979960000004</v>
      </c>
      <c r="BQ73">
        <v>5.2507411069999996</v>
      </c>
      <c r="BR73">
        <v>4.937962797</v>
      </c>
      <c r="BS73">
        <v>4.2748864160000002</v>
      </c>
      <c r="BT73">
        <v>3.9675571980000002</v>
      </c>
      <c r="BU73">
        <v>3.8141415780000001</v>
      </c>
      <c r="BV73">
        <v>3.5807868219999999</v>
      </c>
      <c r="BW73">
        <v>3.218185284</v>
      </c>
      <c r="BX73">
        <v>3.0042748779999999</v>
      </c>
      <c r="BY73">
        <v>2.5896951760000002</v>
      </c>
      <c r="BZ73">
        <v>2.418763191</v>
      </c>
      <c r="CA73">
        <v>4.9494038480000002</v>
      </c>
      <c r="CB73">
        <v>306461</v>
      </c>
      <c r="CC73">
        <v>5.4393591350000001</v>
      </c>
      <c r="CD73">
        <v>244080</v>
      </c>
      <c r="CE73">
        <v>4.4466751499999999</v>
      </c>
      <c r="CF73">
        <v>550531</v>
      </c>
      <c r="CG73">
        <v>2.0058969090000001</v>
      </c>
      <c r="CH73">
        <v>1.760160465</v>
      </c>
      <c r="CI73">
        <v>1.4139518769999999</v>
      </c>
      <c r="CJ73">
        <v>1.1650842720000001</v>
      </c>
      <c r="CK73">
        <v>1.045838778</v>
      </c>
      <c r="CL73">
        <v>0.83983643799999996</v>
      </c>
      <c r="CM73">
        <v>0.97367157100000001</v>
      </c>
      <c r="CN73">
        <v>0.68159397499999996</v>
      </c>
      <c r="CO73">
        <v>403.59854862100002</v>
      </c>
      <c r="CP73">
        <v>1.2739963990000001</v>
      </c>
      <c r="CQ73">
        <v>2636763</v>
      </c>
      <c r="CR73">
        <v>42.883476082000001</v>
      </c>
      <c r="CS73">
        <v>2636763</v>
      </c>
      <c r="CT73">
        <v>23.705127024999999</v>
      </c>
      <c r="CU73">
        <v>0</v>
      </c>
      <c r="CV73">
        <v>74.400000000000006</v>
      </c>
      <c r="CW73">
        <v>5634134</v>
      </c>
      <c r="CX73">
        <v>50.652209894000002</v>
      </c>
      <c r="CY73">
        <v>5489042</v>
      </c>
      <c r="CZ73">
        <v>49.347790105999998</v>
      </c>
      <c r="DA73">
        <v>11123176</v>
      </c>
      <c r="DB73">
        <v>2</v>
      </c>
      <c r="DC73">
        <v>8</v>
      </c>
      <c r="DD73">
        <v>27531</v>
      </c>
      <c r="DE73">
        <v>4974507</v>
      </c>
      <c r="DF73">
        <v>5.88</v>
      </c>
      <c r="DG73">
        <v>6148669</v>
      </c>
      <c r="DH73">
        <v>58.4</v>
      </c>
      <c r="DI73" t="s">
        <v>407</v>
      </c>
      <c r="DJ73" t="s">
        <v>2644</v>
      </c>
      <c r="DK73">
        <v>4600</v>
      </c>
      <c r="DL73">
        <v>160000</v>
      </c>
      <c r="DM73">
        <v>5700</v>
      </c>
      <c r="DN73">
        <v>150000</v>
      </c>
      <c r="DO73">
        <v>71</v>
      </c>
      <c r="DP73">
        <v>86</v>
      </c>
      <c r="DQ73">
        <v>8300</v>
      </c>
      <c r="DR73">
        <v>1000</v>
      </c>
      <c r="DS73">
        <v>72000</v>
      </c>
      <c r="EC73">
        <v>0.78</v>
      </c>
      <c r="ED73">
        <v>1.1200000000000001</v>
      </c>
      <c r="EE73">
        <v>0.45</v>
      </c>
      <c r="EF73">
        <v>0.79</v>
      </c>
      <c r="EG73">
        <v>0.86</v>
      </c>
      <c r="EH73">
        <v>0.72</v>
      </c>
      <c r="EI73">
        <v>0.25</v>
      </c>
      <c r="EJ73">
        <v>0.52</v>
      </c>
      <c r="EO73">
        <v>0.9</v>
      </c>
      <c r="EP73">
        <v>0.4</v>
      </c>
      <c r="EQ73">
        <v>1.9</v>
      </c>
      <c r="ET73">
        <v>58</v>
      </c>
      <c r="EU73">
        <v>1700</v>
      </c>
      <c r="EV73" t="s">
        <v>407</v>
      </c>
      <c r="EW73" t="s">
        <v>2644</v>
      </c>
      <c r="EX73">
        <v>70300</v>
      </c>
      <c r="EY73" t="s">
        <v>2646</v>
      </c>
      <c r="EZ73" t="s">
        <v>2242</v>
      </c>
      <c r="FA73" t="s">
        <v>2196</v>
      </c>
      <c r="FB73" t="s">
        <v>2243</v>
      </c>
      <c r="FC73" t="s">
        <v>2229</v>
      </c>
      <c r="FD73" t="s">
        <v>2244</v>
      </c>
      <c r="FE73" t="s">
        <v>2032</v>
      </c>
      <c r="FF73" t="s">
        <v>2048</v>
      </c>
      <c r="FG73" t="s">
        <v>2048</v>
      </c>
      <c r="FH73" t="s">
        <v>2048</v>
      </c>
      <c r="FI73">
        <v>4.3</v>
      </c>
      <c r="FJ73">
        <v>89.1</v>
      </c>
      <c r="FM73">
        <v>29171</v>
      </c>
      <c r="FN73">
        <v>34878</v>
      </c>
      <c r="FO73">
        <v>43211</v>
      </c>
      <c r="FP73">
        <v>54748</v>
      </c>
      <c r="FQ73">
        <v>62349</v>
      </c>
      <c r="FR73">
        <v>68814</v>
      </c>
      <c r="FS73">
        <v>83216</v>
      </c>
      <c r="FT73">
        <v>94381</v>
      </c>
      <c r="FU73">
        <v>91498</v>
      </c>
      <c r="FV73">
        <v>109993</v>
      </c>
      <c r="FW73">
        <v>32</v>
      </c>
      <c r="FX73">
        <v>26</v>
      </c>
      <c r="FY73">
        <v>25.7</v>
      </c>
      <c r="GA73">
        <v>25.4</v>
      </c>
      <c r="GF73">
        <v>61</v>
      </c>
      <c r="GG73">
        <v>75</v>
      </c>
      <c r="GI73">
        <v>65</v>
      </c>
      <c r="GJ73">
        <v>85</v>
      </c>
      <c r="GL73">
        <v>68</v>
      </c>
      <c r="GM73">
        <v>91</v>
      </c>
      <c r="GO73">
        <v>70</v>
      </c>
      <c r="GP73">
        <v>85</v>
      </c>
      <c r="GQ73">
        <v>77</v>
      </c>
      <c r="GR73">
        <v>72</v>
      </c>
      <c r="GS73">
        <v>98</v>
      </c>
      <c r="GT73">
        <v>80</v>
      </c>
      <c r="GV73">
        <v>115806396</v>
      </c>
      <c r="GW73">
        <v>127874387</v>
      </c>
      <c r="GX73">
        <v>137722259</v>
      </c>
      <c r="GY73">
        <v>127805770</v>
      </c>
      <c r="GZ73">
        <v>111563836</v>
      </c>
      <c r="HD73">
        <v>2.8</v>
      </c>
      <c r="HE73">
        <v>742378</v>
      </c>
      <c r="HP73">
        <v>382</v>
      </c>
      <c r="HT73">
        <v>5300</v>
      </c>
      <c r="HU73">
        <v>4900</v>
      </c>
      <c r="HV73">
        <v>4700</v>
      </c>
      <c r="HW73">
        <v>4900</v>
      </c>
      <c r="HX73">
        <v>5300</v>
      </c>
      <c r="HY73">
        <v>5500</v>
      </c>
      <c r="HZ73">
        <v>5500</v>
      </c>
      <c r="IA73">
        <v>5800</v>
      </c>
      <c r="IB73">
        <v>6100</v>
      </c>
      <c r="IC73">
        <v>6000</v>
      </c>
      <c r="ID73">
        <v>5000</v>
      </c>
      <c r="IE73">
        <v>5300</v>
      </c>
      <c r="IF73">
        <v>5100</v>
      </c>
      <c r="IG73">
        <v>4800</v>
      </c>
      <c r="IH73">
        <v>4200</v>
      </c>
      <c r="II73">
        <v>3900</v>
      </c>
      <c r="IJ73">
        <v>3800</v>
      </c>
      <c r="IK73">
        <v>3200</v>
      </c>
      <c r="IL73">
        <v>2700</v>
      </c>
      <c r="IM73">
        <v>2700</v>
      </c>
      <c r="IN73">
        <v>-46</v>
      </c>
      <c r="IO73">
        <v>100</v>
      </c>
      <c r="IP73">
        <v>30900</v>
      </c>
      <c r="IQ73">
        <v>4.5</v>
      </c>
      <c r="IR73">
        <v>100</v>
      </c>
      <c r="IS73">
        <v>3.5</v>
      </c>
      <c r="IT73">
        <v>11000</v>
      </c>
    </row>
    <row r="74" spans="1:262">
      <c r="A74" t="s">
        <v>406</v>
      </c>
      <c r="B74" t="s">
        <v>2647</v>
      </c>
      <c r="C74" t="s">
        <v>2032</v>
      </c>
      <c r="D74" t="s">
        <v>2648</v>
      </c>
      <c r="Q74" t="s">
        <v>406</v>
      </c>
      <c r="R74" t="s">
        <v>2647</v>
      </c>
      <c r="S74">
        <v>45.342971802000001</v>
      </c>
      <c r="T74">
        <v>40.950687408</v>
      </c>
      <c r="U74">
        <v>50.240821838000002</v>
      </c>
      <c r="V74">
        <v>50.842021942000002</v>
      </c>
      <c r="W74">
        <v>33.100719452</v>
      </c>
      <c r="X74">
        <v>53.487449646000002</v>
      </c>
      <c r="Y74">
        <v>34.666027069000002</v>
      </c>
      <c r="Z74">
        <v>0</v>
      </c>
      <c r="AA74">
        <v>0</v>
      </c>
      <c r="AB74">
        <v>7.3</v>
      </c>
      <c r="AC74">
        <v>0.1</v>
      </c>
      <c r="AD74">
        <v>51.986999511999997</v>
      </c>
      <c r="AE74">
        <v>50.739498138000002</v>
      </c>
      <c r="AF74">
        <v>53.987998961999999</v>
      </c>
      <c r="AG74">
        <v>85.927001953000001</v>
      </c>
      <c r="AH74">
        <v>84.144096375000004</v>
      </c>
      <c r="AI74">
        <v>87.830001831000004</v>
      </c>
      <c r="AJ74">
        <v>68.771003723000007</v>
      </c>
      <c r="AK74">
        <v>66.491996764999996</v>
      </c>
      <c r="AL74">
        <v>70.837997436999999</v>
      </c>
      <c r="AM74">
        <v>0</v>
      </c>
      <c r="AN74">
        <v>0</v>
      </c>
      <c r="AO74">
        <v>10.207102565</v>
      </c>
      <c r="AP74">
        <v>10.711791174</v>
      </c>
      <c r="AQ74">
        <v>31.740881533</v>
      </c>
      <c r="AR74">
        <v>1489027</v>
      </c>
      <c r="AS74">
        <v>31.031144784999999</v>
      </c>
      <c r="AT74">
        <v>1554139</v>
      </c>
      <c r="AU74">
        <v>32.452055541</v>
      </c>
      <c r="AV74">
        <v>3043164</v>
      </c>
      <c r="AW74">
        <v>10.239529419</v>
      </c>
      <c r="AX74">
        <v>10.696193029</v>
      </c>
      <c r="AY74">
        <v>10.584512801000001</v>
      </c>
      <c r="AZ74">
        <v>11.044071337</v>
      </c>
      <c r="BA74">
        <v>10.669143556</v>
      </c>
      <c r="BB74">
        <v>11.109094929999999</v>
      </c>
      <c r="BC74">
        <v>63.568500808000003</v>
      </c>
      <c r="BD74">
        <v>3062300</v>
      </c>
      <c r="BE74">
        <v>63.817986984000001</v>
      </c>
      <c r="BF74">
        <v>3032341</v>
      </c>
      <c r="BG74">
        <v>63.318466721</v>
      </c>
      <c r="BH74">
        <v>6094644</v>
      </c>
      <c r="BI74">
        <v>10.026254080999999</v>
      </c>
      <c r="BJ74">
        <v>10.367713218</v>
      </c>
      <c r="BK74">
        <v>8.7585433090000002</v>
      </c>
      <c r="BL74">
        <v>8.9724622790000002</v>
      </c>
      <c r="BM74">
        <v>7.7906350580000003</v>
      </c>
      <c r="BN74">
        <v>7.8612771559999999</v>
      </c>
      <c r="BO74">
        <v>6.8294789280000003</v>
      </c>
      <c r="BP74">
        <v>6.7474819019999996</v>
      </c>
      <c r="BQ74">
        <v>5.727361846</v>
      </c>
      <c r="BR74">
        <v>5.5022404319999998</v>
      </c>
      <c r="BS74">
        <v>4.6970798330000001</v>
      </c>
      <c r="BT74">
        <v>4.3775243890000004</v>
      </c>
      <c r="BU74">
        <v>3.8334126639999999</v>
      </c>
      <c r="BV74">
        <v>3.49452739</v>
      </c>
      <c r="BW74">
        <v>3.0424766779999999</v>
      </c>
      <c r="BX74">
        <v>2.7256453340000002</v>
      </c>
      <c r="BY74">
        <v>2.443601031</v>
      </c>
      <c r="BZ74">
        <v>2.1604996920000001</v>
      </c>
      <c r="CA74">
        <v>4.6906176589999999</v>
      </c>
      <c r="CB74">
        <v>247164</v>
      </c>
      <c r="CC74">
        <v>5.1508682309999996</v>
      </c>
      <c r="CD74">
        <v>202551</v>
      </c>
      <c r="CE74">
        <v>4.2294777379999999</v>
      </c>
      <c r="CF74">
        <v>449714</v>
      </c>
      <c r="CG74">
        <v>1.82634461</v>
      </c>
      <c r="CH74">
        <v>1.5914492929999999</v>
      </c>
      <c r="CI74">
        <v>1.2379097429999999</v>
      </c>
      <c r="CJ74">
        <v>1.056977915</v>
      </c>
      <c r="CK74">
        <v>0.88319413700000005</v>
      </c>
      <c r="CL74">
        <v>0.72567916099999996</v>
      </c>
      <c r="CM74">
        <v>1.203419741</v>
      </c>
      <c r="CN74">
        <v>0.85537136800000002</v>
      </c>
      <c r="CO74">
        <v>85.687031906000001</v>
      </c>
      <c r="CP74">
        <v>1.667103614</v>
      </c>
      <c r="CQ74">
        <v>1363041</v>
      </c>
      <c r="CR74">
        <v>24.899855538000001</v>
      </c>
      <c r="CS74">
        <v>1363041</v>
      </c>
      <c r="CT74">
        <v>14.216822658</v>
      </c>
      <c r="CU74">
        <v>0</v>
      </c>
      <c r="CV74">
        <v>27.5</v>
      </c>
      <c r="CW74">
        <v>4798491</v>
      </c>
      <c r="CX74">
        <v>50.049340168000001</v>
      </c>
      <c r="CY74">
        <v>4789031</v>
      </c>
      <c r="CZ74">
        <v>49.950659831999999</v>
      </c>
      <c r="DA74">
        <v>9587522</v>
      </c>
      <c r="DB74">
        <v>0.3</v>
      </c>
      <c r="DC74">
        <v>27</v>
      </c>
      <c r="DD74">
        <v>18860</v>
      </c>
      <c r="DE74">
        <v>4113430</v>
      </c>
      <c r="DF74">
        <v>13.68</v>
      </c>
      <c r="DG74">
        <v>5474092</v>
      </c>
      <c r="DH74">
        <v>39.9</v>
      </c>
      <c r="DI74" t="s">
        <v>406</v>
      </c>
      <c r="DJ74" t="s">
        <v>2647</v>
      </c>
      <c r="DK74">
        <v>1000</v>
      </c>
      <c r="DL74">
        <v>25000</v>
      </c>
      <c r="DM74">
        <v>1100</v>
      </c>
      <c r="DN74">
        <v>24000</v>
      </c>
      <c r="DO74">
        <v>48</v>
      </c>
      <c r="DP74">
        <v>57</v>
      </c>
      <c r="DQ74">
        <v>1000</v>
      </c>
      <c r="DR74">
        <v>100</v>
      </c>
      <c r="DS74">
        <v>23000</v>
      </c>
      <c r="EC74">
        <v>0.08</v>
      </c>
      <c r="ED74">
        <v>7.0000000000000007E-2</v>
      </c>
      <c r="EE74">
        <v>0.08</v>
      </c>
      <c r="EF74">
        <v>0.19</v>
      </c>
      <c r="EG74">
        <v>0.11</v>
      </c>
      <c r="EH74">
        <v>0.26</v>
      </c>
      <c r="EI74">
        <v>0.04</v>
      </c>
      <c r="EJ74">
        <v>0.11</v>
      </c>
      <c r="EO74">
        <v>0.1</v>
      </c>
      <c r="EP74">
        <v>0.1</v>
      </c>
      <c r="EQ74">
        <v>0.3</v>
      </c>
      <c r="ET74">
        <v>39.1</v>
      </c>
      <c r="EU74">
        <v>200</v>
      </c>
      <c r="EV74" t="s">
        <v>406</v>
      </c>
      <c r="EW74" t="s">
        <v>2647</v>
      </c>
      <c r="EX74">
        <v>22800</v>
      </c>
      <c r="EY74" t="s">
        <v>2649</v>
      </c>
      <c r="EZ74" t="s">
        <v>406</v>
      </c>
      <c r="FA74" t="s">
        <v>2196</v>
      </c>
      <c r="FB74" t="s">
        <v>2243</v>
      </c>
      <c r="FC74" t="s">
        <v>2229</v>
      </c>
      <c r="FD74" t="s">
        <v>2298</v>
      </c>
      <c r="FE74" t="s">
        <v>2032</v>
      </c>
      <c r="FF74" t="s">
        <v>2048</v>
      </c>
      <c r="FG74" t="s">
        <v>2048</v>
      </c>
      <c r="FH74" t="s">
        <v>2048</v>
      </c>
      <c r="FI74">
        <v>1.5</v>
      </c>
      <c r="FJ74">
        <v>74</v>
      </c>
      <c r="FM74">
        <v>7718</v>
      </c>
      <c r="FN74">
        <v>8355</v>
      </c>
      <c r="FO74">
        <v>8970</v>
      </c>
      <c r="FP74">
        <v>9569</v>
      </c>
      <c r="FQ74">
        <v>9926</v>
      </c>
      <c r="FR74">
        <v>10457</v>
      </c>
      <c r="FS74">
        <v>10848</v>
      </c>
      <c r="FT74">
        <v>11506</v>
      </c>
      <c r="FU74">
        <v>11667</v>
      </c>
      <c r="FV74">
        <v>11849</v>
      </c>
      <c r="FX74">
        <v>48</v>
      </c>
      <c r="FY74">
        <v>53.4</v>
      </c>
      <c r="FZ74">
        <v>34.799999999999997</v>
      </c>
      <c r="GA74">
        <v>26</v>
      </c>
      <c r="GI74">
        <v>54</v>
      </c>
      <c r="GJ74">
        <v>83</v>
      </c>
      <c r="GK74">
        <v>84</v>
      </c>
      <c r="GL74">
        <v>56</v>
      </c>
      <c r="GM74">
        <v>85</v>
      </c>
      <c r="GN74">
        <v>82</v>
      </c>
      <c r="GO74">
        <v>56</v>
      </c>
      <c r="GP74">
        <v>85</v>
      </c>
      <c r="GQ74">
        <v>83</v>
      </c>
      <c r="GR74">
        <v>58</v>
      </c>
      <c r="GS74">
        <v>84</v>
      </c>
      <c r="GT74">
        <v>87</v>
      </c>
      <c r="GU74">
        <v>18.2</v>
      </c>
      <c r="GV74">
        <v>38299978</v>
      </c>
      <c r="GW74">
        <v>36713777</v>
      </c>
      <c r="HD74">
        <v>0.7</v>
      </c>
      <c r="HE74">
        <v>205738</v>
      </c>
      <c r="HS74">
        <v>2700</v>
      </c>
      <c r="HT74">
        <v>1000</v>
      </c>
      <c r="HU74">
        <v>1000</v>
      </c>
      <c r="HV74">
        <v>1000</v>
      </c>
      <c r="HW74">
        <v>1000</v>
      </c>
      <c r="HX74">
        <v>1000</v>
      </c>
      <c r="HY74">
        <v>1000</v>
      </c>
      <c r="HZ74">
        <v>500</v>
      </c>
      <c r="IA74">
        <v>500</v>
      </c>
      <c r="IB74">
        <v>500</v>
      </c>
      <c r="IC74">
        <v>500</v>
      </c>
      <c r="ID74">
        <v>1200</v>
      </c>
      <c r="IE74">
        <v>1200</v>
      </c>
      <c r="IF74">
        <v>1100</v>
      </c>
      <c r="IG74">
        <v>1000</v>
      </c>
      <c r="IH74">
        <v>1000</v>
      </c>
      <c r="II74">
        <v>1000</v>
      </c>
      <c r="IJ74">
        <v>1000</v>
      </c>
      <c r="IK74">
        <v>1000</v>
      </c>
      <c r="IL74">
        <v>1000</v>
      </c>
      <c r="IM74">
        <v>1000</v>
      </c>
      <c r="IN74">
        <v>-36</v>
      </c>
      <c r="IP74">
        <v>40900</v>
      </c>
      <c r="IQ74">
        <v>10.4</v>
      </c>
      <c r="IS74">
        <v>0.7</v>
      </c>
      <c r="IY74">
        <v>6.4</v>
      </c>
    </row>
    <row r="75" spans="1:262">
      <c r="A75" t="s">
        <v>405</v>
      </c>
      <c r="B75" t="s">
        <v>2650</v>
      </c>
      <c r="C75" t="s">
        <v>2194</v>
      </c>
      <c r="D75" t="s">
        <v>2651</v>
      </c>
      <c r="E75" t="s">
        <v>2650</v>
      </c>
      <c r="F75" t="s">
        <v>405</v>
      </c>
      <c r="G75" t="s">
        <v>2652</v>
      </c>
      <c r="H75" t="s">
        <v>2653</v>
      </c>
      <c r="I75" t="s">
        <v>2654</v>
      </c>
      <c r="J75" t="s">
        <v>2655</v>
      </c>
      <c r="K75" t="s">
        <v>2656</v>
      </c>
      <c r="L75" t="s">
        <v>2657</v>
      </c>
      <c r="M75" t="s">
        <v>2658</v>
      </c>
      <c r="N75" t="s">
        <v>405</v>
      </c>
      <c r="O75" t="s">
        <v>2659</v>
      </c>
      <c r="P75" t="s">
        <v>2660</v>
      </c>
      <c r="Q75" t="s">
        <v>405</v>
      </c>
      <c r="R75" t="s">
        <v>2650</v>
      </c>
      <c r="S75">
        <v>79.875328064000001</v>
      </c>
      <c r="T75">
        <v>76.639633179</v>
      </c>
      <c r="U75">
        <v>83.008995056000003</v>
      </c>
      <c r="V75">
        <v>83.084312439000001</v>
      </c>
      <c r="W75">
        <v>77.082946777000004</v>
      </c>
      <c r="X75">
        <v>81.735427856000001</v>
      </c>
      <c r="Y75">
        <v>71.400154114000003</v>
      </c>
      <c r="Z75">
        <v>0</v>
      </c>
      <c r="AA75">
        <v>0</v>
      </c>
      <c r="AB75">
        <v>10.4</v>
      </c>
      <c r="AC75">
        <v>0</v>
      </c>
      <c r="AD75">
        <v>20.524000168000001</v>
      </c>
      <c r="AE75">
        <v>20.831800461</v>
      </c>
      <c r="AF75">
        <v>22.006999968999999</v>
      </c>
      <c r="AG75">
        <v>76.081001282000003</v>
      </c>
      <c r="AH75">
        <v>74.635696410999998</v>
      </c>
      <c r="AI75">
        <v>79.747001647999994</v>
      </c>
      <c r="AJ75">
        <v>49.292999268000003</v>
      </c>
      <c r="AK75">
        <v>47.980201721</v>
      </c>
      <c r="AL75">
        <v>52.103000641000001</v>
      </c>
      <c r="AM75">
        <v>0</v>
      </c>
      <c r="AN75">
        <v>0</v>
      </c>
      <c r="AO75">
        <v>8.5257487170000008</v>
      </c>
      <c r="AP75">
        <v>8.6760164819999996</v>
      </c>
      <c r="AQ75">
        <v>27.053301853000001</v>
      </c>
      <c r="AR75">
        <v>173743948</v>
      </c>
      <c r="AS75">
        <v>26.747338299999999</v>
      </c>
      <c r="AT75">
        <v>192183688</v>
      </c>
      <c r="AU75">
        <v>27.335994403000001</v>
      </c>
      <c r="AV75">
        <v>365927649</v>
      </c>
      <c r="AW75">
        <v>8.9493372830000002</v>
      </c>
      <c r="AX75">
        <v>9.1198390029999992</v>
      </c>
      <c r="AY75">
        <v>9.2722522989999998</v>
      </c>
      <c r="AZ75">
        <v>9.5401389180000002</v>
      </c>
      <c r="BA75">
        <v>9.0778305229999994</v>
      </c>
      <c r="BB75">
        <v>9.4357569849999994</v>
      </c>
      <c r="BC75">
        <v>66.766742497999999</v>
      </c>
      <c r="BD75">
        <v>432438938</v>
      </c>
      <c r="BE75">
        <v>66.572624408999999</v>
      </c>
      <c r="BF75">
        <v>470659576</v>
      </c>
      <c r="BG75">
        <v>66.946095498999995</v>
      </c>
      <c r="BH75">
        <v>903098528</v>
      </c>
      <c r="BI75">
        <v>8.7733863299999992</v>
      </c>
      <c r="BJ75">
        <v>9.114413828</v>
      </c>
      <c r="BK75">
        <v>8.4428758699999999</v>
      </c>
      <c r="BL75">
        <v>8.7035881289999999</v>
      </c>
      <c r="BM75">
        <v>8.0467647749999998</v>
      </c>
      <c r="BN75">
        <v>8.1896500989999996</v>
      </c>
      <c r="BO75">
        <v>7.3028486849999998</v>
      </c>
      <c r="BP75">
        <v>7.3334017210000004</v>
      </c>
      <c r="BQ75">
        <v>6.4326521469999998</v>
      </c>
      <c r="BR75">
        <v>6.3371794870000002</v>
      </c>
      <c r="BS75">
        <v>5.6967125139999997</v>
      </c>
      <c r="BT75">
        <v>5.5514399020000003</v>
      </c>
      <c r="BU75">
        <v>4.9713225120000004</v>
      </c>
      <c r="BV75">
        <v>4.8135650950000004</v>
      </c>
      <c r="BW75">
        <v>4.278120822</v>
      </c>
      <c r="BX75">
        <v>4.1040968619999996</v>
      </c>
      <c r="BY75">
        <v>3.5501102310000001</v>
      </c>
      <c r="BZ75">
        <v>3.363003392</v>
      </c>
      <c r="CA75">
        <v>6.1799556490000001</v>
      </c>
      <c r="CB75">
        <v>43391833</v>
      </c>
      <c r="CC75">
        <v>6.6800372909999997</v>
      </c>
      <c r="CD75">
        <v>40199344</v>
      </c>
      <c r="CE75">
        <v>5.7179100979999999</v>
      </c>
      <c r="CF75">
        <v>83591151</v>
      </c>
      <c r="CG75">
        <v>2.6775714339999999</v>
      </c>
      <c r="CH75">
        <v>2.454862957</v>
      </c>
      <c r="CI75">
        <v>1.7564398939999999</v>
      </c>
      <c r="CJ75">
        <v>1.497244215</v>
      </c>
      <c r="CK75">
        <v>1.171884825</v>
      </c>
      <c r="CL75">
        <v>0.95033098199999999</v>
      </c>
      <c r="CM75">
        <v>1.074141137</v>
      </c>
      <c r="CN75">
        <v>0.81547194300000003</v>
      </c>
      <c r="CO75">
        <v>454.93807257499998</v>
      </c>
      <c r="CP75">
        <v>1.03732336</v>
      </c>
      <c r="CQ75">
        <v>28513682</v>
      </c>
      <c r="CR75">
        <v>6.1946447520000003</v>
      </c>
      <c r="CS75">
        <v>208777575</v>
      </c>
      <c r="CT75">
        <v>15.435080616</v>
      </c>
      <c r="CU75">
        <v>0</v>
      </c>
      <c r="CV75">
        <v>24</v>
      </c>
      <c r="CW75">
        <v>649574719</v>
      </c>
      <c r="CX75">
        <v>48.023539642999999</v>
      </c>
      <c r="CY75">
        <v>703042609</v>
      </c>
      <c r="CZ75">
        <v>51.976460357000001</v>
      </c>
      <c r="DA75">
        <v>1352617328</v>
      </c>
      <c r="DB75">
        <v>0</v>
      </c>
      <c r="DC75">
        <v>195891</v>
      </c>
      <c r="DD75">
        <v>9602</v>
      </c>
      <c r="DE75">
        <v>892321651</v>
      </c>
      <c r="DF75">
        <v>6.82</v>
      </c>
      <c r="DG75">
        <v>460295677</v>
      </c>
      <c r="DH75">
        <v>0</v>
      </c>
      <c r="DI75" t="s">
        <v>405</v>
      </c>
      <c r="DJ75" t="s">
        <v>2650</v>
      </c>
      <c r="DT75">
        <v>21.7</v>
      </c>
      <c r="DU75">
        <v>31.5</v>
      </c>
      <c r="DV75">
        <v>20.9</v>
      </c>
      <c r="DW75">
        <v>32</v>
      </c>
      <c r="EV75" t="s">
        <v>405</v>
      </c>
      <c r="EW75" t="s">
        <v>2650</v>
      </c>
      <c r="EX75">
        <v>657800</v>
      </c>
      <c r="EY75" t="s">
        <v>2661</v>
      </c>
      <c r="EZ75" t="s">
        <v>405</v>
      </c>
      <c r="FA75" t="s">
        <v>2196</v>
      </c>
      <c r="FB75" t="s">
        <v>2275</v>
      </c>
      <c r="FC75" t="s">
        <v>2267</v>
      </c>
      <c r="FD75" t="s">
        <v>2194</v>
      </c>
      <c r="FE75" t="s">
        <v>2194</v>
      </c>
      <c r="FF75" t="s">
        <v>2048</v>
      </c>
      <c r="FG75" t="s">
        <v>2048</v>
      </c>
      <c r="FH75" t="s">
        <v>2048</v>
      </c>
      <c r="FI75">
        <v>1.6</v>
      </c>
      <c r="FJ75">
        <v>90.8</v>
      </c>
      <c r="FK75">
        <v>68.599999999999994</v>
      </c>
      <c r="FT75">
        <v>1211223</v>
      </c>
      <c r="FX75">
        <v>38</v>
      </c>
      <c r="FY75">
        <v>40</v>
      </c>
      <c r="FZ75">
        <v>36.9</v>
      </c>
      <c r="GB75">
        <v>127500</v>
      </c>
      <c r="GC75">
        <v>6.3</v>
      </c>
      <c r="GE75">
        <v>49.6</v>
      </c>
      <c r="GV75">
        <v>205808366</v>
      </c>
      <c r="GW75">
        <v>144554317</v>
      </c>
      <c r="GX75">
        <v>164330065</v>
      </c>
      <c r="HA75">
        <v>370506154</v>
      </c>
      <c r="HB75">
        <v>275000000</v>
      </c>
      <c r="HC75">
        <v>421039738</v>
      </c>
      <c r="HD75">
        <v>0.4</v>
      </c>
      <c r="HE75">
        <v>51207840</v>
      </c>
      <c r="HF75">
        <v>127500</v>
      </c>
      <c r="HH75">
        <v>366</v>
      </c>
      <c r="HI75">
        <v>86.4</v>
      </c>
      <c r="HS75">
        <v>26000</v>
      </c>
      <c r="IO75">
        <v>64.8</v>
      </c>
      <c r="IP75">
        <v>238200</v>
      </c>
      <c r="IQ75">
        <v>2.7</v>
      </c>
      <c r="IS75">
        <v>2.1</v>
      </c>
      <c r="IT75">
        <v>2000000</v>
      </c>
      <c r="IY75">
        <v>3.1</v>
      </c>
      <c r="IZ75">
        <v>67.599999999999994</v>
      </c>
    </row>
    <row r="76" spans="1:262">
      <c r="A76" t="s">
        <v>334</v>
      </c>
      <c r="B76" t="s">
        <v>2662</v>
      </c>
      <c r="C76" t="s">
        <v>2341</v>
      </c>
      <c r="D76" t="s">
        <v>2663</v>
      </c>
      <c r="E76" t="s">
        <v>2662</v>
      </c>
      <c r="F76" t="s">
        <v>334</v>
      </c>
      <c r="G76" t="s">
        <v>2664</v>
      </c>
      <c r="H76" t="s">
        <v>2665</v>
      </c>
      <c r="I76" t="s">
        <v>2666</v>
      </c>
      <c r="J76" t="s">
        <v>2667</v>
      </c>
      <c r="K76" t="s">
        <v>2668</v>
      </c>
      <c r="L76" t="s">
        <v>2669</v>
      </c>
      <c r="M76" t="s">
        <v>2670</v>
      </c>
      <c r="N76" t="s">
        <v>334</v>
      </c>
      <c r="O76" t="s">
        <v>2671</v>
      </c>
      <c r="P76" t="s">
        <v>334</v>
      </c>
      <c r="Q76" t="s">
        <v>334</v>
      </c>
      <c r="R76" t="s">
        <v>2662</v>
      </c>
      <c r="S76">
        <v>48.857452393000003</v>
      </c>
      <c r="T76">
        <v>51.354919434000003</v>
      </c>
      <c r="U76">
        <v>46.245716094999999</v>
      </c>
      <c r="V76">
        <v>49.497470856</v>
      </c>
      <c r="W76">
        <v>36.595760345000002</v>
      </c>
      <c r="X76">
        <v>57.020401001000003</v>
      </c>
      <c r="Y76">
        <v>46.765514373999999</v>
      </c>
      <c r="Z76">
        <v>0</v>
      </c>
      <c r="AA76">
        <v>0</v>
      </c>
      <c r="AB76">
        <v>6.3</v>
      </c>
      <c r="AC76">
        <v>0.3</v>
      </c>
      <c r="AD76">
        <v>53.080001830999997</v>
      </c>
      <c r="AE76">
        <v>53.158798218000001</v>
      </c>
      <c r="AF76">
        <v>55.368000031000001</v>
      </c>
      <c r="AG76">
        <v>81.885002135999997</v>
      </c>
      <c r="AH76">
        <v>82.155296325999998</v>
      </c>
      <c r="AI76">
        <v>83.916999817000004</v>
      </c>
      <c r="AJ76">
        <v>67.496002196999996</v>
      </c>
      <c r="AK76">
        <v>67.633300781000003</v>
      </c>
      <c r="AL76">
        <v>69.771003723000007</v>
      </c>
      <c r="AM76">
        <v>0</v>
      </c>
      <c r="AN76">
        <v>0</v>
      </c>
      <c r="AO76">
        <v>8.9674661259999997</v>
      </c>
      <c r="AP76">
        <v>9.2249333409999998</v>
      </c>
      <c r="AQ76">
        <v>26.551197304999999</v>
      </c>
      <c r="AR76">
        <v>34654540</v>
      </c>
      <c r="AS76">
        <v>26.079865925</v>
      </c>
      <c r="AT76">
        <v>36413326</v>
      </c>
      <c r="AU76">
        <v>27.015876585000001</v>
      </c>
      <c r="AV76">
        <v>71067847</v>
      </c>
      <c r="AW76">
        <v>8.6848636260000003</v>
      </c>
      <c r="AX76">
        <v>8.9838059399999999</v>
      </c>
      <c r="AY76">
        <v>8.427536173</v>
      </c>
      <c r="AZ76">
        <v>8.8071373029999993</v>
      </c>
      <c r="BA76">
        <v>8.5139955539999992</v>
      </c>
      <c r="BB76">
        <v>8.8925904409999994</v>
      </c>
      <c r="BC76">
        <v>67.591637082000005</v>
      </c>
      <c r="BD76">
        <v>89642490</v>
      </c>
      <c r="BE76">
        <v>67.461987266999998</v>
      </c>
      <c r="BF76">
        <v>91275605</v>
      </c>
      <c r="BG76">
        <v>67.719451609000004</v>
      </c>
      <c r="BH76">
        <v>180918098</v>
      </c>
      <c r="BI76">
        <v>8.1194554399999994</v>
      </c>
      <c r="BJ76">
        <v>8.3934106039999996</v>
      </c>
      <c r="BK76">
        <v>7.6095995270000003</v>
      </c>
      <c r="BL76">
        <v>7.6324554610000002</v>
      </c>
      <c r="BM76">
        <v>7.7612460409999997</v>
      </c>
      <c r="BN76">
        <v>7.5830699409999998</v>
      </c>
      <c r="BO76">
        <v>7.8669480509999996</v>
      </c>
      <c r="BP76">
        <v>7.7855864810000002</v>
      </c>
      <c r="BQ76">
        <v>7.1636679719999998</v>
      </c>
      <c r="BR76">
        <v>7.1791875530000002</v>
      </c>
      <c r="BS76">
        <v>6.534976597</v>
      </c>
      <c r="BT76">
        <v>6.5678327129999996</v>
      </c>
      <c r="BU76">
        <v>5.6763738119999996</v>
      </c>
      <c r="BV76">
        <v>5.6101560360000002</v>
      </c>
      <c r="BW76">
        <v>4.6882034900000003</v>
      </c>
      <c r="BX76">
        <v>4.5646113259999996</v>
      </c>
      <c r="BY76">
        <v>3.5275207819999999</v>
      </c>
      <c r="BZ76">
        <v>3.5105510519999998</v>
      </c>
      <c r="CA76">
        <v>5.8571656130000003</v>
      </c>
      <c r="CB76">
        <v>8581490</v>
      </c>
      <c r="CC76">
        <v>6.4581468080000004</v>
      </c>
      <c r="CD76">
        <v>7095983</v>
      </c>
      <c r="CE76">
        <v>5.264671807</v>
      </c>
      <c r="CF76">
        <v>15677491</v>
      </c>
      <c r="CG76">
        <v>2.4267340480000001</v>
      </c>
      <c r="CH76">
        <v>2.3231314759999999</v>
      </c>
      <c r="CI76">
        <v>1.75674891</v>
      </c>
      <c r="CJ76">
        <v>1.4131636169999999</v>
      </c>
      <c r="CK76">
        <v>1.200922906</v>
      </c>
      <c r="CL76">
        <v>0.88975470999999995</v>
      </c>
      <c r="CM76">
        <v>1.0737409440000001</v>
      </c>
      <c r="CN76">
        <v>0.63862200300000005</v>
      </c>
      <c r="CO76">
        <v>147.75219008900001</v>
      </c>
      <c r="CP76">
        <v>1.133769861</v>
      </c>
      <c r="CQ76">
        <v>10516927</v>
      </c>
      <c r="CR76">
        <v>7.1019627639999996</v>
      </c>
      <c r="CS76">
        <v>35822488</v>
      </c>
      <c r="CT76">
        <v>13.383407412</v>
      </c>
      <c r="CU76">
        <v>0</v>
      </c>
      <c r="CV76">
        <v>21.8</v>
      </c>
      <c r="CW76">
        <v>132878520</v>
      </c>
      <c r="CX76">
        <v>49.643882189000003</v>
      </c>
      <c r="CY76">
        <v>134784915</v>
      </c>
      <c r="CZ76">
        <v>50.356117810999997</v>
      </c>
      <c r="DA76">
        <v>267663435</v>
      </c>
      <c r="DB76">
        <v>0.4</v>
      </c>
      <c r="DC76">
        <v>10793</v>
      </c>
      <c r="DD76">
        <v>12157</v>
      </c>
      <c r="DE76">
        <v>119578640</v>
      </c>
      <c r="DF76">
        <v>0</v>
      </c>
      <c r="DG76">
        <v>148084795</v>
      </c>
      <c r="DH76">
        <v>35.799999999999997</v>
      </c>
      <c r="DI76" t="s">
        <v>334</v>
      </c>
      <c r="DJ76" t="s">
        <v>2662</v>
      </c>
      <c r="EV76" t="s">
        <v>334</v>
      </c>
      <c r="EW76" t="s">
        <v>2662</v>
      </c>
      <c r="EX76">
        <v>226800</v>
      </c>
      <c r="EY76" t="s">
        <v>2672</v>
      </c>
      <c r="EZ76" t="s">
        <v>334</v>
      </c>
      <c r="FA76" t="s">
        <v>2196</v>
      </c>
      <c r="FB76" t="s">
        <v>2275</v>
      </c>
      <c r="FC76" t="s">
        <v>2343</v>
      </c>
      <c r="FD76" t="s">
        <v>2345</v>
      </c>
      <c r="FE76" t="s">
        <v>2341</v>
      </c>
      <c r="FF76" t="s">
        <v>2048</v>
      </c>
      <c r="FG76" t="s">
        <v>2048</v>
      </c>
      <c r="FH76" t="s">
        <v>2048</v>
      </c>
      <c r="FI76">
        <v>5.3</v>
      </c>
      <c r="FJ76">
        <v>67.8</v>
      </c>
      <c r="FR76">
        <v>63199</v>
      </c>
      <c r="FS76">
        <v>77748</v>
      </c>
      <c r="FT76">
        <v>91369</v>
      </c>
      <c r="FU76">
        <v>108479</v>
      </c>
      <c r="FV76">
        <v>127613</v>
      </c>
      <c r="FW76">
        <v>53</v>
      </c>
      <c r="FX76">
        <v>50</v>
      </c>
      <c r="FY76">
        <v>50.1</v>
      </c>
      <c r="FZ76">
        <v>55.2</v>
      </c>
      <c r="GA76">
        <v>52.1</v>
      </c>
      <c r="GB76">
        <v>33500</v>
      </c>
      <c r="GC76">
        <v>28.8</v>
      </c>
      <c r="GV76">
        <v>87002694</v>
      </c>
      <c r="GY76">
        <v>114585088</v>
      </c>
      <c r="GZ76">
        <v>173477066</v>
      </c>
      <c r="HA76">
        <v>151974618</v>
      </c>
      <c r="HB76">
        <v>119102112</v>
      </c>
      <c r="HD76">
        <v>1.2</v>
      </c>
      <c r="HE76">
        <v>4064812</v>
      </c>
      <c r="HF76">
        <v>33500</v>
      </c>
      <c r="HH76">
        <v>3</v>
      </c>
      <c r="HI76">
        <v>88.9</v>
      </c>
      <c r="HS76">
        <v>38900</v>
      </c>
      <c r="IP76">
        <v>754300</v>
      </c>
      <c r="IQ76">
        <v>25.8</v>
      </c>
      <c r="IR76">
        <v>0.3</v>
      </c>
      <c r="IS76">
        <v>1</v>
      </c>
      <c r="IU76">
        <v>9547</v>
      </c>
      <c r="IW76">
        <v>856</v>
      </c>
      <c r="IY76">
        <v>24.8</v>
      </c>
    </row>
    <row r="77" spans="1:262">
      <c r="A77" t="s">
        <v>404</v>
      </c>
      <c r="B77" t="s">
        <v>2673</v>
      </c>
      <c r="C77" t="s">
        <v>2032</v>
      </c>
      <c r="D77" t="s">
        <v>2674</v>
      </c>
      <c r="E77" t="s">
        <v>2673</v>
      </c>
      <c r="F77" t="s">
        <v>404</v>
      </c>
      <c r="G77" t="s">
        <v>2675</v>
      </c>
      <c r="H77" t="s">
        <v>2676</v>
      </c>
      <c r="I77" t="s">
        <v>2677</v>
      </c>
      <c r="J77" t="s">
        <v>2678</v>
      </c>
      <c r="K77" t="s">
        <v>2679</v>
      </c>
      <c r="L77" t="s">
        <v>2680</v>
      </c>
      <c r="M77" t="s">
        <v>2128</v>
      </c>
      <c r="N77" t="s">
        <v>404</v>
      </c>
      <c r="Q77" t="s">
        <v>404</v>
      </c>
      <c r="R77" t="s">
        <v>2673</v>
      </c>
      <c r="S77">
        <v>78.458206176999994</v>
      </c>
      <c r="T77">
        <v>77.762016295999999</v>
      </c>
      <c r="U77">
        <v>79.196441649999997</v>
      </c>
      <c r="V77">
        <v>80.021812439000001</v>
      </c>
      <c r="W77">
        <v>69.228446959999999</v>
      </c>
      <c r="X77">
        <v>84.604438782000003</v>
      </c>
      <c r="Y77">
        <v>73.363090514999996</v>
      </c>
      <c r="Z77">
        <v>0</v>
      </c>
      <c r="AA77">
        <v>0</v>
      </c>
      <c r="AB77">
        <v>11.3</v>
      </c>
      <c r="AC77">
        <v>1.4</v>
      </c>
      <c r="AD77">
        <v>59.782001495000003</v>
      </c>
      <c r="AE77">
        <v>58.488498688</v>
      </c>
      <c r="AF77">
        <v>65.347999572999996</v>
      </c>
      <c r="AG77">
        <v>72.468002318999993</v>
      </c>
      <c r="AH77">
        <v>71.048301696999999</v>
      </c>
      <c r="AI77">
        <v>76.241996764999996</v>
      </c>
      <c r="AJ77">
        <v>66.028999329000001</v>
      </c>
      <c r="AK77">
        <v>64.631500243999994</v>
      </c>
      <c r="AL77">
        <v>70.722000121999997</v>
      </c>
      <c r="AM77">
        <v>0</v>
      </c>
      <c r="AN77">
        <v>0</v>
      </c>
      <c r="AO77">
        <v>7.8101394339999999</v>
      </c>
      <c r="AP77">
        <v>8.2939209700000003</v>
      </c>
      <c r="AQ77">
        <v>23.750096682999999</v>
      </c>
      <c r="AR77">
        <v>341798</v>
      </c>
      <c r="AS77">
        <v>23.135102206999999</v>
      </c>
      <c r="AT77">
        <v>355233</v>
      </c>
      <c r="AU77">
        <v>24.373547552000002</v>
      </c>
      <c r="AV77">
        <v>697031</v>
      </c>
      <c r="AW77">
        <v>7.641803168</v>
      </c>
      <c r="AX77">
        <v>8.0175484220000008</v>
      </c>
      <c r="AY77">
        <v>7.6831596050000002</v>
      </c>
      <c r="AZ77">
        <v>8.0620781600000004</v>
      </c>
      <c r="BA77">
        <v>8.3812102339999992</v>
      </c>
      <c r="BB77">
        <v>8.8721900470000001</v>
      </c>
      <c r="BC77">
        <v>67.453260766</v>
      </c>
      <c r="BD77">
        <v>1002558</v>
      </c>
      <c r="BE77">
        <v>67.859550561999995</v>
      </c>
      <c r="BF77">
        <v>977096</v>
      </c>
      <c r="BG77">
        <v>67.041269940999996</v>
      </c>
      <c r="BH77">
        <v>1979655</v>
      </c>
      <c r="BI77">
        <v>8.8632056319999997</v>
      </c>
      <c r="BJ77">
        <v>9.3303180270000006</v>
      </c>
      <c r="BK77">
        <v>8.3423581969999994</v>
      </c>
      <c r="BL77">
        <v>8.7461482460000006</v>
      </c>
      <c r="BM77">
        <v>7.7073913630000002</v>
      </c>
      <c r="BN77">
        <v>7.8167186180000003</v>
      </c>
      <c r="BO77">
        <v>7.0233518339999996</v>
      </c>
      <c r="BP77">
        <v>6.5653575110000002</v>
      </c>
      <c r="BQ77">
        <v>6.3619195880000001</v>
      </c>
      <c r="BR77">
        <v>5.7807009899999997</v>
      </c>
      <c r="BS77">
        <v>6.3422905099999998</v>
      </c>
      <c r="BT77">
        <v>5.9220434549999998</v>
      </c>
      <c r="BU77">
        <v>5.777040747</v>
      </c>
      <c r="BV77">
        <v>5.5575033979999997</v>
      </c>
      <c r="BW77">
        <v>4.9911330720000002</v>
      </c>
      <c r="BX77">
        <v>4.7567228579999998</v>
      </c>
      <c r="BY77">
        <v>4.0696493839999999</v>
      </c>
      <c r="BZ77">
        <v>3.6935667909999998</v>
      </c>
      <c r="CA77">
        <v>8.7966425509999997</v>
      </c>
      <c r="CB77">
        <v>133045</v>
      </c>
      <c r="CC77">
        <v>9.0053472320000001</v>
      </c>
      <c r="CD77">
        <v>125125</v>
      </c>
      <c r="CE77">
        <v>8.5851825070000007</v>
      </c>
      <c r="CF77">
        <v>258169</v>
      </c>
      <c r="CG77">
        <v>2.8992148370000002</v>
      </c>
      <c r="CH77">
        <v>2.8989614069999998</v>
      </c>
      <c r="CI77">
        <v>2.302017057</v>
      </c>
      <c r="CJ77">
        <v>2.221203703</v>
      </c>
      <c r="CK77">
        <v>1.651617707</v>
      </c>
      <c r="CL77">
        <v>1.5261555600000001</v>
      </c>
      <c r="CM77">
        <v>2.1524976310000001</v>
      </c>
      <c r="CN77">
        <v>1.9388618360000001</v>
      </c>
      <c r="CO77">
        <v>270.99307479200002</v>
      </c>
      <c r="CP77">
        <v>0.47823514</v>
      </c>
      <c r="CQ77">
        <v>589083</v>
      </c>
      <c r="CR77">
        <v>36.052672326</v>
      </c>
      <c r="CS77">
        <v>0</v>
      </c>
      <c r="CT77">
        <v>0</v>
      </c>
      <c r="CU77">
        <v>0</v>
      </c>
      <c r="CV77">
        <v>0</v>
      </c>
      <c r="CW77">
        <v>1477401</v>
      </c>
      <c r="CX77">
        <v>50.339829627</v>
      </c>
      <c r="CY77">
        <v>1457454</v>
      </c>
      <c r="CZ77">
        <v>49.660170373</v>
      </c>
      <c r="DA77">
        <v>2934855</v>
      </c>
      <c r="DB77">
        <v>1.9</v>
      </c>
      <c r="DC77">
        <v>15</v>
      </c>
      <c r="DD77">
        <v>2453</v>
      </c>
      <c r="DE77">
        <v>1300904</v>
      </c>
      <c r="DF77">
        <v>11.2</v>
      </c>
      <c r="DG77">
        <v>1633951</v>
      </c>
      <c r="DH77">
        <v>36.6</v>
      </c>
      <c r="DI77" t="s">
        <v>404</v>
      </c>
      <c r="DJ77" t="s">
        <v>2673</v>
      </c>
      <c r="DK77">
        <v>1500</v>
      </c>
      <c r="DL77">
        <v>32000</v>
      </c>
      <c r="DM77">
        <v>1600</v>
      </c>
      <c r="DN77">
        <v>32000</v>
      </c>
      <c r="DO77">
        <v>44</v>
      </c>
      <c r="DP77">
        <v>74</v>
      </c>
      <c r="DQ77">
        <v>1000</v>
      </c>
      <c r="DR77">
        <v>100</v>
      </c>
      <c r="DS77">
        <v>14000</v>
      </c>
      <c r="EC77">
        <v>0.62</v>
      </c>
      <c r="ED77">
        <v>0.39</v>
      </c>
      <c r="EE77">
        <v>0.84</v>
      </c>
      <c r="EF77">
        <v>0.91</v>
      </c>
      <c r="EG77">
        <v>0.5</v>
      </c>
      <c r="EH77">
        <v>1.32</v>
      </c>
      <c r="EI77">
        <v>0.21</v>
      </c>
      <c r="EJ77">
        <v>0.56999999999999995</v>
      </c>
      <c r="EO77">
        <v>0.3</v>
      </c>
      <c r="EP77">
        <v>0.4</v>
      </c>
      <c r="EQ77">
        <v>1.4</v>
      </c>
      <c r="ET77">
        <v>36.4</v>
      </c>
      <c r="EU77">
        <v>500</v>
      </c>
      <c r="EV77" t="s">
        <v>404</v>
      </c>
      <c r="EW77" t="s">
        <v>2673</v>
      </c>
      <c r="EX77">
        <v>18700</v>
      </c>
      <c r="EZ77" t="s">
        <v>2259</v>
      </c>
      <c r="FA77" t="s">
        <v>2196</v>
      </c>
      <c r="FB77" t="s">
        <v>2243</v>
      </c>
      <c r="FC77" t="s">
        <v>2229</v>
      </c>
      <c r="FD77" t="s">
        <v>2244</v>
      </c>
      <c r="FE77" t="s">
        <v>2032</v>
      </c>
      <c r="FF77" t="s">
        <v>2049</v>
      </c>
      <c r="FG77" t="s">
        <v>2048</v>
      </c>
      <c r="FH77" t="s">
        <v>2048</v>
      </c>
      <c r="FI77">
        <v>2</v>
      </c>
      <c r="FJ77">
        <v>95</v>
      </c>
      <c r="FK77">
        <v>92.8</v>
      </c>
      <c r="FM77">
        <v>5826</v>
      </c>
      <c r="FN77">
        <v>6669</v>
      </c>
      <c r="FO77">
        <v>7495</v>
      </c>
      <c r="FP77">
        <v>8768</v>
      </c>
      <c r="FQ77">
        <v>9464</v>
      </c>
      <c r="FR77">
        <v>10055</v>
      </c>
      <c r="FS77">
        <v>10940</v>
      </c>
      <c r="FT77">
        <v>11887</v>
      </c>
      <c r="FU77">
        <v>12669</v>
      </c>
      <c r="FV77">
        <v>14155</v>
      </c>
      <c r="FW77">
        <v>36</v>
      </c>
      <c r="FX77">
        <v>33</v>
      </c>
      <c r="FY77">
        <v>31.6</v>
      </c>
      <c r="GA77">
        <v>24.9</v>
      </c>
      <c r="GH77">
        <v>63</v>
      </c>
      <c r="GK77">
        <v>63</v>
      </c>
      <c r="GN77">
        <v>67</v>
      </c>
      <c r="GQ77">
        <v>73</v>
      </c>
      <c r="GT77">
        <v>79</v>
      </c>
      <c r="GV77">
        <v>17136135</v>
      </c>
      <c r="GW77">
        <v>12591007</v>
      </c>
      <c r="GX77">
        <v>15477906</v>
      </c>
      <c r="GY77">
        <v>16847596</v>
      </c>
      <c r="GZ77">
        <v>19487739</v>
      </c>
      <c r="HD77">
        <v>1.6</v>
      </c>
      <c r="HE77">
        <v>148162</v>
      </c>
      <c r="HS77">
        <v>3800</v>
      </c>
      <c r="HT77">
        <v>1000</v>
      </c>
      <c r="HU77">
        <v>1000</v>
      </c>
      <c r="HV77">
        <v>1000</v>
      </c>
      <c r="HW77">
        <v>1100</v>
      </c>
      <c r="HX77">
        <v>1100</v>
      </c>
      <c r="HY77">
        <v>1100</v>
      </c>
      <c r="HZ77">
        <v>1100</v>
      </c>
      <c r="IA77">
        <v>1100</v>
      </c>
      <c r="IB77">
        <v>1100</v>
      </c>
      <c r="IC77">
        <v>1100</v>
      </c>
      <c r="ID77">
        <v>1000</v>
      </c>
      <c r="IE77">
        <v>1000</v>
      </c>
      <c r="IF77">
        <v>1000</v>
      </c>
      <c r="IG77">
        <v>1000</v>
      </c>
      <c r="IH77">
        <v>1000</v>
      </c>
      <c r="II77">
        <v>1000</v>
      </c>
      <c r="IJ77">
        <v>1000</v>
      </c>
      <c r="IK77">
        <v>1000</v>
      </c>
      <c r="IL77">
        <v>1000</v>
      </c>
      <c r="IM77">
        <v>1000</v>
      </c>
      <c r="IN77">
        <v>8</v>
      </c>
      <c r="IO77">
        <v>88.2</v>
      </c>
      <c r="IP77">
        <v>42400</v>
      </c>
      <c r="IQ77">
        <v>29.8</v>
      </c>
      <c r="IS77">
        <v>6.9</v>
      </c>
      <c r="IY77">
        <v>51</v>
      </c>
    </row>
    <row r="78" spans="1:262">
      <c r="A78" t="s">
        <v>403</v>
      </c>
      <c r="B78" t="s">
        <v>2681</v>
      </c>
      <c r="C78" t="s">
        <v>2682</v>
      </c>
      <c r="D78" t="s">
        <v>2683</v>
      </c>
      <c r="E78" t="s">
        <v>2681</v>
      </c>
      <c r="F78" t="s">
        <v>403</v>
      </c>
      <c r="G78" t="s">
        <v>2684</v>
      </c>
      <c r="H78" t="s">
        <v>2685</v>
      </c>
      <c r="I78" t="s">
        <v>2686</v>
      </c>
      <c r="J78" t="s">
        <v>2687</v>
      </c>
      <c r="K78" t="s">
        <v>2688</v>
      </c>
      <c r="L78" t="s">
        <v>2689</v>
      </c>
      <c r="M78" t="s">
        <v>2690</v>
      </c>
      <c r="N78" t="s">
        <v>403</v>
      </c>
      <c r="O78" t="s">
        <v>2691</v>
      </c>
      <c r="P78" t="s">
        <v>2692</v>
      </c>
      <c r="Q78" t="s">
        <v>403</v>
      </c>
      <c r="R78" t="s">
        <v>2681</v>
      </c>
      <c r="S78">
        <v>58.697532654</v>
      </c>
      <c r="T78">
        <v>60.286552428999997</v>
      </c>
      <c r="U78">
        <v>56.895263671999999</v>
      </c>
      <c r="V78">
        <v>66.051223754999995</v>
      </c>
      <c r="W78">
        <v>48.805889129999997</v>
      </c>
      <c r="X78">
        <v>65.262245178000001</v>
      </c>
      <c r="Y78">
        <v>36.852951050000001</v>
      </c>
      <c r="Z78">
        <v>0</v>
      </c>
      <c r="AA78">
        <v>0</v>
      </c>
      <c r="AB78">
        <v>6.1</v>
      </c>
      <c r="AC78">
        <v>0.2</v>
      </c>
      <c r="AD78">
        <v>62.674999237000002</v>
      </c>
      <c r="AE78">
        <v>0</v>
      </c>
      <c r="AF78">
        <v>71.703002929999997</v>
      </c>
      <c r="AG78">
        <v>75.528999329000001</v>
      </c>
      <c r="AH78">
        <v>0</v>
      </c>
      <c r="AI78">
        <v>81.651000976999995</v>
      </c>
      <c r="AJ78">
        <v>68.757003784000005</v>
      </c>
      <c r="AK78">
        <v>70.069999695000007</v>
      </c>
      <c r="AL78">
        <v>76.552001953000001</v>
      </c>
      <c r="AM78">
        <v>0</v>
      </c>
      <c r="AN78">
        <v>0</v>
      </c>
      <c r="AO78">
        <v>10.094306211999999</v>
      </c>
      <c r="AP78">
        <v>11.384388674</v>
      </c>
      <c r="AQ78">
        <v>28.460549778000001</v>
      </c>
      <c r="AR78">
        <v>2525319</v>
      </c>
      <c r="AS78">
        <v>26.829700957</v>
      </c>
      <c r="AT78">
        <v>2675099</v>
      </c>
      <c r="AU78">
        <v>30.192887241000001</v>
      </c>
      <c r="AV78">
        <v>5200434</v>
      </c>
      <c r="AW78">
        <v>9.5545733859999995</v>
      </c>
      <c r="AX78">
        <v>10.750891318000001</v>
      </c>
      <c r="AY78">
        <v>7.1808213590000003</v>
      </c>
      <c r="AZ78">
        <v>8.0576072480000001</v>
      </c>
      <c r="BA78">
        <v>5.4275718670000002</v>
      </c>
      <c r="BB78">
        <v>6.0683041930000003</v>
      </c>
      <c r="BC78">
        <v>64.147603950999994</v>
      </c>
      <c r="BD78">
        <v>6015675</v>
      </c>
      <c r="BE78">
        <v>63.912238019999997</v>
      </c>
      <c r="BF78">
        <v>5705649</v>
      </c>
      <c r="BG78">
        <v>64.397624202000003</v>
      </c>
      <c r="BH78">
        <v>11721326</v>
      </c>
      <c r="BI78">
        <v>6.4471119479999999</v>
      </c>
      <c r="BJ78">
        <v>7.1095733269999997</v>
      </c>
      <c r="BK78">
        <v>8.5713383459999992</v>
      </c>
      <c r="BL78">
        <v>9.0152663939999993</v>
      </c>
      <c r="BM78">
        <v>8.4171743830000008</v>
      </c>
      <c r="BN78">
        <v>8.7366752559999998</v>
      </c>
      <c r="BO78">
        <v>6.6911483729999999</v>
      </c>
      <c r="BP78">
        <v>7.0681342039999997</v>
      </c>
      <c r="BQ78">
        <v>6.2871090819999997</v>
      </c>
      <c r="BR78">
        <v>6.4166134750000001</v>
      </c>
      <c r="BS78">
        <v>5.798824293</v>
      </c>
      <c r="BT78">
        <v>5.7182274729999998</v>
      </c>
      <c r="BU78">
        <v>5.8125049139999998</v>
      </c>
      <c r="BV78">
        <v>5.4098150269999996</v>
      </c>
      <c r="BW78">
        <v>5.8267577690000003</v>
      </c>
      <c r="BX78">
        <v>5.1864422809999997</v>
      </c>
      <c r="BY78">
        <v>4.6326970449999996</v>
      </c>
      <c r="BZ78">
        <v>3.6685725740000001</v>
      </c>
      <c r="CA78">
        <v>7.3918462710000004</v>
      </c>
      <c r="CB78">
        <v>871406</v>
      </c>
      <c r="CC78">
        <v>9.2580610229999998</v>
      </c>
      <c r="CD78">
        <v>479282</v>
      </c>
      <c r="CE78">
        <v>5.4094885570000004</v>
      </c>
      <c r="CF78">
        <v>1350670</v>
      </c>
      <c r="CG78">
        <v>3.396524168</v>
      </c>
      <c r="CH78">
        <v>2.366949569</v>
      </c>
      <c r="CI78">
        <v>1.8884661659999999</v>
      </c>
      <c r="CJ78">
        <v>1.1584379440000001</v>
      </c>
      <c r="CK78">
        <v>1.902994541</v>
      </c>
      <c r="CL78">
        <v>0.96776844500000003</v>
      </c>
      <c r="CM78">
        <v>2.070076147</v>
      </c>
      <c r="CN78">
        <v>0.916332598</v>
      </c>
      <c r="CO78">
        <v>6.7683187020000002</v>
      </c>
      <c r="CP78">
        <v>1.292514103</v>
      </c>
      <c r="CQ78">
        <v>1829005</v>
      </c>
      <c r="CR78">
        <v>17.429900115999999</v>
      </c>
      <c r="CS78">
        <v>2897118</v>
      </c>
      <c r="CT78">
        <v>15.855132569</v>
      </c>
      <c r="CU78">
        <v>0</v>
      </c>
      <c r="CV78">
        <v>0</v>
      </c>
      <c r="CW78">
        <v>9412400</v>
      </c>
      <c r="CX78">
        <v>51.511483646999999</v>
      </c>
      <c r="CY78">
        <v>8860030</v>
      </c>
      <c r="CZ78">
        <v>48.488516353000001</v>
      </c>
      <c r="DA78">
        <v>18272430</v>
      </c>
      <c r="DB78">
        <v>0.2</v>
      </c>
      <c r="DC78">
        <v>574</v>
      </c>
      <c r="DD78">
        <v>2529</v>
      </c>
      <c r="DE78">
        <v>7778939</v>
      </c>
      <c r="DF78">
        <v>73.150000000000006</v>
      </c>
      <c r="DG78">
        <v>10493491</v>
      </c>
      <c r="DH78">
        <v>36.5</v>
      </c>
      <c r="DI78" t="s">
        <v>403</v>
      </c>
      <c r="DJ78" t="s">
        <v>2681</v>
      </c>
      <c r="DK78">
        <v>3300</v>
      </c>
      <c r="DL78">
        <v>33000</v>
      </c>
      <c r="DM78">
        <v>3700</v>
      </c>
      <c r="DN78">
        <v>33000</v>
      </c>
      <c r="DO78">
        <v>52</v>
      </c>
      <c r="DP78">
        <v>99</v>
      </c>
      <c r="DQ78">
        <v>500</v>
      </c>
      <c r="DR78">
        <v>100</v>
      </c>
      <c r="DS78">
        <v>6200</v>
      </c>
      <c r="DT78">
        <v>26.7</v>
      </c>
      <c r="EC78">
        <v>0.24</v>
      </c>
      <c r="ED78">
        <v>0.16</v>
      </c>
      <c r="EE78">
        <v>0.31</v>
      </c>
      <c r="EF78">
        <v>0.36</v>
      </c>
      <c r="EG78">
        <v>0.21</v>
      </c>
      <c r="EH78">
        <v>0.51</v>
      </c>
      <c r="EI78">
        <v>0.08</v>
      </c>
      <c r="EJ78">
        <v>0.2</v>
      </c>
      <c r="EO78">
        <v>0.1</v>
      </c>
      <c r="EP78">
        <v>0.1</v>
      </c>
      <c r="EQ78">
        <v>0.3</v>
      </c>
      <c r="ET78">
        <v>32.6</v>
      </c>
      <c r="EU78">
        <v>1000</v>
      </c>
      <c r="EV78" t="s">
        <v>403</v>
      </c>
      <c r="EW78" t="s">
        <v>2681</v>
      </c>
      <c r="EX78">
        <v>21000</v>
      </c>
      <c r="EY78" t="s">
        <v>2693</v>
      </c>
      <c r="EZ78" t="s">
        <v>403</v>
      </c>
      <c r="FA78" t="s">
        <v>2196</v>
      </c>
      <c r="FB78" t="s">
        <v>2207</v>
      </c>
      <c r="FC78" t="s">
        <v>2197</v>
      </c>
      <c r="FD78" t="s">
        <v>2207</v>
      </c>
      <c r="FE78" t="s">
        <v>2682</v>
      </c>
      <c r="FF78" t="s">
        <v>2049</v>
      </c>
      <c r="FG78" t="s">
        <v>2048</v>
      </c>
      <c r="FH78" t="s">
        <v>2048</v>
      </c>
      <c r="FI78">
        <v>1.4</v>
      </c>
      <c r="FJ78">
        <v>93.5</v>
      </c>
      <c r="FK78">
        <v>98.7</v>
      </c>
      <c r="FM78">
        <v>1239</v>
      </c>
      <c r="FN78">
        <v>1827</v>
      </c>
      <c r="FO78">
        <v>2631</v>
      </c>
      <c r="FP78">
        <v>3573</v>
      </c>
      <c r="FQ78">
        <v>4641</v>
      </c>
      <c r="FR78">
        <v>6286</v>
      </c>
      <c r="FS78">
        <v>8003</v>
      </c>
      <c r="FT78">
        <v>11275</v>
      </c>
      <c r="FU78">
        <v>14950</v>
      </c>
      <c r="FV78">
        <v>17535</v>
      </c>
      <c r="FW78">
        <v>17</v>
      </c>
      <c r="FX78">
        <v>18</v>
      </c>
      <c r="FY78">
        <v>18.7</v>
      </c>
      <c r="FZ78">
        <v>20.399999999999999</v>
      </c>
      <c r="GA78">
        <v>21.4</v>
      </c>
      <c r="GB78">
        <v>120500</v>
      </c>
      <c r="GC78">
        <v>7.9</v>
      </c>
      <c r="GE78">
        <v>77.099999999999994</v>
      </c>
      <c r="GF78">
        <v>75</v>
      </c>
      <c r="GG78">
        <v>37</v>
      </c>
      <c r="GH78">
        <v>64</v>
      </c>
      <c r="GI78">
        <v>75</v>
      </c>
      <c r="GJ78">
        <v>43</v>
      </c>
      <c r="GK78">
        <v>64</v>
      </c>
      <c r="GL78">
        <v>74</v>
      </c>
      <c r="GM78">
        <v>55</v>
      </c>
      <c r="GN78">
        <v>72</v>
      </c>
      <c r="GO78">
        <v>76</v>
      </c>
      <c r="GP78">
        <v>65</v>
      </c>
      <c r="GQ78">
        <v>68</v>
      </c>
      <c r="GR78">
        <v>77</v>
      </c>
      <c r="GS78">
        <v>68</v>
      </c>
      <c r="GT78">
        <v>80</v>
      </c>
      <c r="GU78">
        <v>53.8</v>
      </c>
      <c r="GV78">
        <v>37809895</v>
      </c>
      <c r="GW78">
        <v>37802614</v>
      </c>
      <c r="GX78">
        <v>43041167</v>
      </c>
      <c r="GY78">
        <v>33995761</v>
      </c>
      <c r="GZ78">
        <v>31756838</v>
      </c>
      <c r="HA78">
        <v>34816918</v>
      </c>
      <c r="HB78">
        <v>33594038</v>
      </c>
      <c r="HC78">
        <v>35213104</v>
      </c>
      <c r="HF78">
        <v>120500</v>
      </c>
      <c r="HG78">
        <v>64.2</v>
      </c>
      <c r="HH78">
        <v>95</v>
      </c>
      <c r="HI78">
        <v>52.6</v>
      </c>
      <c r="HR78">
        <v>0.9</v>
      </c>
      <c r="HT78">
        <v>100</v>
      </c>
      <c r="HU78">
        <v>200</v>
      </c>
      <c r="HV78">
        <v>200</v>
      </c>
      <c r="HW78">
        <v>500</v>
      </c>
      <c r="HX78">
        <v>500</v>
      </c>
      <c r="HY78">
        <v>500</v>
      </c>
      <c r="HZ78">
        <v>1000</v>
      </c>
      <c r="IA78">
        <v>1000</v>
      </c>
      <c r="IB78">
        <v>1000</v>
      </c>
      <c r="IC78">
        <v>1200</v>
      </c>
      <c r="ID78">
        <v>1000</v>
      </c>
      <c r="IE78">
        <v>1000</v>
      </c>
      <c r="IF78">
        <v>1000</v>
      </c>
      <c r="IG78">
        <v>1000</v>
      </c>
      <c r="IH78">
        <v>1000</v>
      </c>
      <c r="II78">
        <v>1000</v>
      </c>
      <c r="IJ78">
        <v>1000</v>
      </c>
      <c r="IK78">
        <v>1000</v>
      </c>
      <c r="IL78">
        <v>1000</v>
      </c>
      <c r="IM78">
        <v>500</v>
      </c>
      <c r="IN78">
        <v>-33</v>
      </c>
      <c r="IO78">
        <v>99</v>
      </c>
      <c r="IP78">
        <v>62000</v>
      </c>
      <c r="IQ78">
        <v>6.5</v>
      </c>
      <c r="IS78">
        <v>3.6</v>
      </c>
      <c r="IT78">
        <v>36300</v>
      </c>
      <c r="IU78">
        <v>247815</v>
      </c>
      <c r="JB78">
        <v>0.8</v>
      </c>
    </row>
    <row r="79" spans="1:262">
      <c r="A79" t="s">
        <v>402</v>
      </c>
      <c r="B79" t="s">
        <v>2694</v>
      </c>
      <c r="C79" t="s">
        <v>2214</v>
      </c>
      <c r="D79" t="s">
        <v>2695</v>
      </c>
      <c r="E79" t="s">
        <v>2694</v>
      </c>
      <c r="F79" t="s">
        <v>402</v>
      </c>
      <c r="G79" t="s">
        <v>2696</v>
      </c>
      <c r="H79" t="s">
        <v>2697</v>
      </c>
      <c r="I79" t="s">
        <v>2698</v>
      </c>
      <c r="J79" t="s">
        <v>2699</v>
      </c>
      <c r="K79" t="s">
        <v>2700</v>
      </c>
      <c r="L79" t="s">
        <v>2701</v>
      </c>
      <c r="M79" t="s">
        <v>2702</v>
      </c>
      <c r="N79" t="s">
        <v>402</v>
      </c>
      <c r="O79" t="s">
        <v>2703</v>
      </c>
      <c r="P79" t="s">
        <v>402</v>
      </c>
      <c r="Q79" t="s">
        <v>402</v>
      </c>
      <c r="R79" t="s">
        <v>2694</v>
      </c>
      <c r="S79">
        <v>81.567565918</v>
      </c>
      <c r="T79">
        <v>77.746368407999995</v>
      </c>
      <c r="U79">
        <v>85.836097717000001</v>
      </c>
      <c r="V79">
        <v>84.112892150999997</v>
      </c>
      <c r="W79">
        <v>70.453483582000004</v>
      </c>
      <c r="X79">
        <v>88.939491271999998</v>
      </c>
      <c r="Y79">
        <v>76.020889281999999</v>
      </c>
      <c r="Z79">
        <v>0</v>
      </c>
      <c r="AA79">
        <v>0</v>
      </c>
      <c r="AB79">
        <v>3.1</v>
      </c>
      <c r="AC79">
        <v>1.62</v>
      </c>
      <c r="AD79">
        <v>72.127998352000006</v>
      </c>
      <c r="AE79">
        <v>71.459503174000005</v>
      </c>
      <c r="AF79">
        <v>72.510002135999997</v>
      </c>
      <c r="AG79">
        <v>77.345001221000004</v>
      </c>
      <c r="AH79">
        <v>77.5</v>
      </c>
      <c r="AI79">
        <v>77.550003051999994</v>
      </c>
      <c r="AJ79">
        <v>74.695999146000005</v>
      </c>
      <c r="AK79">
        <v>74.405097960999996</v>
      </c>
      <c r="AL79">
        <v>75.005996703999998</v>
      </c>
      <c r="AM79">
        <v>0</v>
      </c>
      <c r="AN79">
        <v>0</v>
      </c>
      <c r="AO79">
        <v>13.404051773999999</v>
      </c>
      <c r="AP79">
        <v>13.812506476999999</v>
      </c>
      <c r="AQ79">
        <v>39.782166934000003</v>
      </c>
      <c r="AR79">
        <v>10139743</v>
      </c>
      <c r="AS79">
        <v>39.211783920000002</v>
      </c>
      <c r="AT79">
        <v>10305524</v>
      </c>
      <c r="AU79">
        <v>40.359860787000002</v>
      </c>
      <c r="AV79">
        <v>20445253</v>
      </c>
      <c r="AW79">
        <v>13.347502132000001</v>
      </c>
      <c r="AX79">
        <v>13.729287612</v>
      </c>
      <c r="AY79">
        <v>12.460230013</v>
      </c>
      <c r="AZ79">
        <v>12.818066698000001</v>
      </c>
      <c r="BA79">
        <v>11.024631714</v>
      </c>
      <c r="BB79">
        <v>11.257911744999999</v>
      </c>
      <c r="BC79">
        <v>57.878646453999998</v>
      </c>
      <c r="BD79">
        <v>15021369</v>
      </c>
      <c r="BE79">
        <v>58.089708004000002</v>
      </c>
      <c r="BF79">
        <v>14724204</v>
      </c>
      <c r="BG79">
        <v>57.664880777999997</v>
      </c>
      <c r="BH79">
        <v>29745579</v>
      </c>
      <c r="BI79">
        <v>9.4543939879999996</v>
      </c>
      <c r="BJ79">
        <v>9.5515901739999993</v>
      </c>
      <c r="BK79">
        <v>8.2071694569999991</v>
      </c>
      <c r="BL79">
        <v>8.2030560660000003</v>
      </c>
      <c r="BM79">
        <v>7.5322359639999998</v>
      </c>
      <c r="BN79">
        <v>7.4869641790000001</v>
      </c>
      <c r="BO79">
        <v>6.2672495159999997</v>
      </c>
      <c r="BP79">
        <v>6.2169923760000003</v>
      </c>
      <c r="BQ79">
        <v>4.9572530649999997</v>
      </c>
      <c r="BR79">
        <v>4.9068464890000003</v>
      </c>
      <c r="BS79">
        <v>3.8215306760000001</v>
      </c>
      <c r="BT79">
        <v>3.7532338410000001</v>
      </c>
      <c r="BU79">
        <v>2.8970215669999999</v>
      </c>
      <c r="BV79">
        <v>2.7784268070000002</v>
      </c>
      <c r="BW79">
        <v>2.2282020720000002</v>
      </c>
      <c r="BX79">
        <v>2.043967163</v>
      </c>
      <c r="BY79">
        <v>1.700019986</v>
      </c>
      <c r="BZ79">
        <v>1.465891936</v>
      </c>
      <c r="CA79">
        <v>2.3391866120000002</v>
      </c>
      <c r="CB79">
        <v>697805</v>
      </c>
      <c r="CC79">
        <v>2.698508076</v>
      </c>
      <c r="CD79">
        <v>504364</v>
      </c>
      <c r="CE79">
        <v>1.975258435</v>
      </c>
      <c r="CF79">
        <v>1202178</v>
      </c>
      <c r="CG79">
        <v>1.21217636</v>
      </c>
      <c r="CH79">
        <v>0.97245721500000004</v>
      </c>
      <c r="CI79">
        <v>0.72817670300000004</v>
      </c>
      <c r="CJ79">
        <v>0.53945985600000002</v>
      </c>
      <c r="CK79">
        <v>0.41087918699999998</v>
      </c>
      <c r="CL79">
        <v>0.27078930499999998</v>
      </c>
      <c r="CM79">
        <v>0.34727582600000001</v>
      </c>
      <c r="CN79">
        <v>0.192552058</v>
      </c>
      <c r="CO79">
        <v>90.299416664000006</v>
      </c>
      <c r="CP79">
        <v>2.3059486749999998</v>
      </c>
      <c r="CQ79">
        <v>4385853</v>
      </c>
      <c r="CR79">
        <v>31.57213557</v>
      </c>
      <c r="CS79">
        <v>5599781</v>
      </c>
      <c r="CT79">
        <v>10.895997335000001</v>
      </c>
      <c r="CU79">
        <v>0</v>
      </c>
      <c r="CV79">
        <v>56</v>
      </c>
      <c r="CW79">
        <v>25858917</v>
      </c>
      <c r="CX79">
        <v>50.316020389999998</v>
      </c>
      <c r="CY79">
        <v>25534093</v>
      </c>
      <c r="CZ79">
        <v>49.683979610000002</v>
      </c>
      <c r="DA79">
        <v>51393010</v>
      </c>
      <c r="DB79">
        <v>4.7</v>
      </c>
      <c r="DC79">
        <v>421248</v>
      </c>
      <c r="DD79">
        <v>7489</v>
      </c>
      <c r="DE79">
        <v>37501479</v>
      </c>
      <c r="DF79">
        <v>2.35</v>
      </c>
      <c r="DG79">
        <v>13891531</v>
      </c>
      <c r="DH79">
        <v>63</v>
      </c>
      <c r="DI79" t="s">
        <v>402</v>
      </c>
      <c r="DJ79" t="s">
        <v>2694</v>
      </c>
      <c r="DK79">
        <v>33000</v>
      </c>
      <c r="DL79">
        <v>1500000</v>
      </c>
      <c r="DM79">
        <v>42000</v>
      </c>
      <c r="DN79">
        <v>1400000</v>
      </c>
      <c r="DO79">
        <v>74</v>
      </c>
      <c r="DP79">
        <v>94</v>
      </c>
      <c r="DQ79">
        <v>110000</v>
      </c>
      <c r="DR79">
        <v>6800</v>
      </c>
      <c r="DS79">
        <v>660000</v>
      </c>
      <c r="EC79">
        <v>1.57</v>
      </c>
      <c r="ED79">
        <v>2.27</v>
      </c>
      <c r="EE79">
        <v>0.88</v>
      </c>
      <c r="EF79">
        <v>1.47</v>
      </c>
      <c r="EG79">
        <v>1.84</v>
      </c>
      <c r="EH79">
        <v>1.1100000000000001</v>
      </c>
      <c r="EI79">
        <v>0.41</v>
      </c>
      <c r="EJ79">
        <v>0.92</v>
      </c>
      <c r="EO79">
        <v>2.4</v>
      </c>
      <c r="EP79">
        <v>1.3</v>
      </c>
      <c r="EQ79">
        <v>4.5</v>
      </c>
      <c r="ET79">
        <v>63.4</v>
      </c>
      <c r="EU79">
        <v>14000</v>
      </c>
      <c r="EV79" t="s">
        <v>402</v>
      </c>
      <c r="EW79" t="s">
        <v>2694</v>
      </c>
      <c r="EX79">
        <v>167900</v>
      </c>
      <c r="EY79" t="s">
        <v>2704</v>
      </c>
      <c r="EZ79" t="s">
        <v>402</v>
      </c>
      <c r="FA79" t="s">
        <v>2196</v>
      </c>
      <c r="FB79" t="s">
        <v>2216</v>
      </c>
      <c r="FC79" t="s">
        <v>2216</v>
      </c>
      <c r="FD79" t="s">
        <v>2336</v>
      </c>
      <c r="FE79" t="s">
        <v>2214</v>
      </c>
      <c r="FF79" t="s">
        <v>2048</v>
      </c>
      <c r="FG79" t="s">
        <v>2048</v>
      </c>
      <c r="FH79" t="s">
        <v>2048</v>
      </c>
      <c r="FI79">
        <v>29.3</v>
      </c>
      <c r="FJ79">
        <v>92</v>
      </c>
      <c r="FK79">
        <v>95.5</v>
      </c>
      <c r="FL79">
        <v>73</v>
      </c>
      <c r="FM79">
        <v>432622</v>
      </c>
      <c r="FN79">
        <v>538985</v>
      </c>
      <c r="FO79">
        <v>603997</v>
      </c>
      <c r="FP79">
        <v>656369</v>
      </c>
      <c r="FQ79">
        <v>755226</v>
      </c>
      <c r="FR79">
        <v>897644</v>
      </c>
      <c r="FS79">
        <v>1018905</v>
      </c>
      <c r="FT79">
        <v>1112750</v>
      </c>
      <c r="FU79">
        <v>1067636</v>
      </c>
      <c r="FV79">
        <v>1112254</v>
      </c>
      <c r="GB79">
        <v>16000</v>
      </c>
      <c r="GC79">
        <v>18.3</v>
      </c>
      <c r="GD79">
        <v>67.599999999999994</v>
      </c>
      <c r="GE79">
        <v>94</v>
      </c>
      <c r="GF79">
        <v>84</v>
      </c>
      <c r="GG79">
        <v>73</v>
      </c>
      <c r="GI79">
        <v>87</v>
      </c>
      <c r="GJ79">
        <v>79</v>
      </c>
      <c r="GL79">
        <v>89</v>
      </c>
      <c r="GM79">
        <v>84</v>
      </c>
      <c r="GO79">
        <v>90</v>
      </c>
      <c r="GP79">
        <v>80</v>
      </c>
      <c r="GR79">
        <v>90</v>
      </c>
      <c r="GS79">
        <v>82</v>
      </c>
      <c r="GT79">
        <v>92</v>
      </c>
      <c r="GV79">
        <v>740551431</v>
      </c>
      <c r="GW79">
        <v>800451316</v>
      </c>
      <c r="GX79">
        <v>1070667887</v>
      </c>
      <c r="GZ79">
        <v>948002181</v>
      </c>
      <c r="HA79">
        <v>1174884586</v>
      </c>
      <c r="HC79">
        <v>754585322</v>
      </c>
      <c r="HD79">
        <v>1.9</v>
      </c>
      <c r="HE79">
        <v>8820679</v>
      </c>
      <c r="HF79">
        <v>16000</v>
      </c>
      <c r="HH79">
        <v>137</v>
      </c>
      <c r="HI79">
        <v>88.4</v>
      </c>
      <c r="HK79">
        <v>62.8</v>
      </c>
      <c r="HN79">
        <v>53291</v>
      </c>
      <c r="HO79">
        <v>31313</v>
      </c>
      <c r="HP79">
        <v>54498</v>
      </c>
      <c r="HS79">
        <v>4300</v>
      </c>
      <c r="HT79">
        <v>60000</v>
      </c>
      <c r="HU79">
        <v>64000</v>
      </c>
      <c r="HV79">
        <v>68000</v>
      </c>
      <c r="HW79">
        <v>70000</v>
      </c>
      <c r="HX79">
        <v>70000</v>
      </c>
      <c r="HY79">
        <v>71000</v>
      </c>
      <c r="HZ79">
        <v>74000</v>
      </c>
      <c r="IA79">
        <v>76000</v>
      </c>
      <c r="IB79">
        <v>77000</v>
      </c>
      <c r="IC79">
        <v>79000</v>
      </c>
      <c r="ID79">
        <v>51000</v>
      </c>
      <c r="IE79">
        <v>45000</v>
      </c>
      <c r="IF79">
        <v>40000</v>
      </c>
      <c r="IG79">
        <v>36000</v>
      </c>
      <c r="IH79">
        <v>35000</v>
      </c>
      <c r="II79">
        <v>33000</v>
      </c>
      <c r="IJ79">
        <v>29000</v>
      </c>
      <c r="IK79">
        <v>26000</v>
      </c>
      <c r="IL79">
        <v>23000</v>
      </c>
      <c r="IM79">
        <v>21000</v>
      </c>
      <c r="IN79">
        <v>-59</v>
      </c>
      <c r="IP79">
        <v>32600</v>
      </c>
      <c r="IQ79">
        <v>18.2</v>
      </c>
    </row>
    <row r="80" spans="1:262">
      <c r="A80" t="s">
        <v>401</v>
      </c>
      <c r="B80" t="s">
        <v>2705</v>
      </c>
      <c r="C80" t="s">
        <v>2706</v>
      </c>
      <c r="D80" t="s">
        <v>2707</v>
      </c>
      <c r="Q80" t="s">
        <v>401</v>
      </c>
      <c r="R80" t="s">
        <v>2705</v>
      </c>
      <c r="S80">
        <v>0</v>
      </c>
      <c r="T80">
        <v>0</v>
      </c>
      <c r="U80">
        <v>0</v>
      </c>
      <c r="V80">
        <v>0</v>
      </c>
      <c r="W80">
        <v>0</v>
      </c>
      <c r="X80">
        <v>0</v>
      </c>
      <c r="Y80">
        <v>0</v>
      </c>
      <c r="Z80">
        <v>0</v>
      </c>
      <c r="AA80">
        <v>0</v>
      </c>
      <c r="AB80">
        <v>22.5</v>
      </c>
      <c r="AC80">
        <v>0</v>
      </c>
      <c r="AD80">
        <v>0</v>
      </c>
      <c r="AE80">
        <v>33.573299407999997</v>
      </c>
      <c r="AF80">
        <v>0</v>
      </c>
      <c r="AG80">
        <v>0</v>
      </c>
      <c r="AH80">
        <v>53.261699677000003</v>
      </c>
      <c r="AI80">
        <v>0</v>
      </c>
      <c r="AJ80">
        <v>0</v>
      </c>
      <c r="AK80">
        <v>43.002601624</v>
      </c>
      <c r="AL80">
        <v>0</v>
      </c>
      <c r="AM80">
        <v>0</v>
      </c>
      <c r="AN80">
        <v>0</v>
      </c>
      <c r="AO80">
        <v>11.907510525999999</v>
      </c>
      <c r="AP80">
        <v>13.36190242</v>
      </c>
      <c r="AQ80">
        <v>35.539979455999998</v>
      </c>
      <c r="AR80">
        <v>19973</v>
      </c>
      <c r="AS80">
        <v>33.906016569000002</v>
      </c>
      <c r="AT80">
        <v>21198</v>
      </c>
      <c r="AU80">
        <v>37.228213144000001</v>
      </c>
      <c r="AV80">
        <v>41172</v>
      </c>
      <c r="AW80">
        <v>11.837905745</v>
      </c>
      <c r="AX80">
        <v>13.045769082</v>
      </c>
      <c r="AY80">
        <v>10.160600299</v>
      </c>
      <c r="AZ80">
        <v>10.820541642</v>
      </c>
      <c r="BA80">
        <v>8.8041559150000008</v>
      </c>
      <c r="BB80">
        <v>9.3189082859999992</v>
      </c>
      <c r="BC80">
        <v>60.507393372000003</v>
      </c>
      <c r="BD80">
        <v>36052</v>
      </c>
      <c r="BE80">
        <v>61.201276653999997</v>
      </c>
      <c r="BF80">
        <v>34046</v>
      </c>
      <c r="BG80">
        <v>59.793108293000003</v>
      </c>
      <c r="BH80">
        <v>70096</v>
      </c>
      <c r="BI80">
        <v>9.2251799539999997</v>
      </c>
      <c r="BJ80">
        <v>9.6420668099999993</v>
      </c>
      <c r="BK80">
        <v>8.2710851559999998</v>
      </c>
      <c r="BL80">
        <v>8.4249534579999992</v>
      </c>
      <c r="BM80">
        <v>7.7600842050000001</v>
      </c>
      <c r="BN80">
        <v>7.3536127020000004</v>
      </c>
      <c r="BO80">
        <v>6.3679885919999997</v>
      </c>
      <c r="BP80">
        <v>6.0082897190000004</v>
      </c>
      <c r="BQ80">
        <v>5.082846666</v>
      </c>
      <c r="BR80">
        <v>4.8069830339999999</v>
      </c>
      <c r="BS80">
        <v>4.6465435279999996</v>
      </c>
      <c r="BT80">
        <v>4.2678000630000001</v>
      </c>
      <c r="BU80">
        <v>4.8536601929999996</v>
      </c>
      <c r="BV80">
        <v>4.4557237699999996</v>
      </c>
      <c r="BW80">
        <v>3.63642537</v>
      </c>
      <c r="BX80">
        <v>3.40018968</v>
      </c>
      <c r="BY80">
        <v>2.5533070759999998</v>
      </c>
      <c r="BZ80">
        <v>2.1145807720000001</v>
      </c>
      <c r="CA80">
        <v>3.9526271720000001</v>
      </c>
      <c r="CB80">
        <v>2882</v>
      </c>
      <c r="CC80">
        <v>4.8927067769999999</v>
      </c>
      <c r="CD80">
        <v>1696</v>
      </c>
      <c r="CE80">
        <v>2.9786785629999999</v>
      </c>
      <c r="CF80">
        <v>4579</v>
      </c>
      <c r="CG80">
        <v>1.943840826</v>
      </c>
      <c r="CH80">
        <v>1.4190874280000001</v>
      </c>
      <c r="CI80">
        <v>1.4226538099999999</v>
      </c>
      <c r="CJ80">
        <v>0.87463556899999995</v>
      </c>
      <c r="CK80">
        <v>0.87260627499999999</v>
      </c>
      <c r="CL80">
        <v>0.409217043</v>
      </c>
      <c r="CM80">
        <v>0.65360586700000001</v>
      </c>
      <c r="CN80">
        <v>0.27573852300000001</v>
      </c>
      <c r="CO80">
        <v>143.02098765400001</v>
      </c>
      <c r="CP80">
        <v>1.4686901240000001</v>
      </c>
      <c r="CQ80">
        <v>0</v>
      </c>
      <c r="CR80">
        <v>0</v>
      </c>
      <c r="CS80">
        <v>0</v>
      </c>
      <c r="CT80">
        <v>0</v>
      </c>
      <c r="CU80">
        <v>0</v>
      </c>
      <c r="CV80">
        <v>0</v>
      </c>
      <c r="CW80">
        <v>58907</v>
      </c>
      <c r="CX80">
        <v>50.848569603000001</v>
      </c>
      <c r="CY80">
        <v>56940</v>
      </c>
      <c r="CZ80">
        <v>49.151430396999999</v>
      </c>
      <c r="DA80">
        <v>115847</v>
      </c>
      <c r="DB80">
        <v>0</v>
      </c>
      <c r="DC80">
        <v>0</v>
      </c>
      <c r="DD80">
        <v>1</v>
      </c>
      <c r="DE80">
        <v>53224</v>
      </c>
      <c r="DF80">
        <v>8.1999999999999993</v>
      </c>
      <c r="DG80">
        <v>62623</v>
      </c>
      <c r="DH80">
        <v>0</v>
      </c>
      <c r="DI80" t="s">
        <v>401</v>
      </c>
      <c r="DJ80" t="s">
        <v>2705</v>
      </c>
      <c r="EV80" t="s">
        <v>401</v>
      </c>
      <c r="EW80" t="s">
        <v>2705</v>
      </c>
      <c r="EX80">
        <v>100</v>
      </c>
      <c r="EY80" t="s">
        <v>2708</v>
      </c>
      <c r="EZ80" t="s">
        <v>401</v>
      </c>
      <c r="FA80" t="s">
        <v>2196</v>
      </c>
      <c r="FB80" t="s">
        <v>2275</v>
      </c>
      <c r="FC80" t="s">
        <v>2343</v>
      </c>
      <c r="FD80" t="s">
        <v>2345</v>
      </c>
      <c r="FE80" t="s">
        <v>2706</v>
      </c>
      <c r="FF80" t="s">
        <v>2048</v>
      </c>
      <c r="FG80" t="s">
        <v>2048</v>
      </c>
      <c r="FH80" t="s">
        <v>2048</v>
      </c>
      <c r="FJ80">
        <v>55.4</v>
      </c>
      <c r="FK80">
        <v>100</v>
      </c>
      <c r="FT80">
        <v>8</v>
      </c>
      <c r="FU80">
        <v>10</v>
      </c>
      <c r="FV80">
        <v>10</v>
      </c>
      <c r="FW80">
        <v>33</v>
      </c>
      <c r="GS80">
        <v>100</v>
      </c>
      <c r="GT80">
        <v>80</v>
      </c>
      <c r="GV80">
        <v>339277</v>
      </c>
      <c r="GX80">
        <v>669378</v>
      </c>
      <c r="GZ80">
        <v>252340</v>
      </c>
      <c r="HA80">
        <v>1158482</v>
      </c>
      <c r="HB80">
        <v>224571</v>
      </c>
      <c r="HC80">
        <v>165150</v>
      </c>
      <c r="HD80">
        <v>0</v>
      </c>
      <c r="HE80">
        <v>9474</v>
      </c>
      <c r="HS80">
        <v>84</v>
      </c>
      <c r="IO80">
        <v>100</v>
      </c>
      <c r="IP80">
        <v>358</v>
      </c>
      <c r="IZ80">
        <v>100</v>
      </c>
    </row>
    <row r="81" spans="1:262">
      <c r="A81" t="s">
        <v>400</v>
      </c>
      <c r="B81" t="s">
        <v>2709</v>
      </c>
      <c r="C81" t="s">
        <v>2497</v>
      </c>
      <c r="D81" t="s">
        <v>2710</v>
      </c>
      <c r="Q81" t="s">
        <v>400</v>
      </c>
      <c r="R81" t="s">
        <v>2709</v>
      </c>
      <c r="S81">
        <v>0</v>
      </c>
      <c r="T81">
        <v>0</v>
      </c>
      <c r="U81">
        <v>0</v>
      </c>
      <c r="V81">
        <v>0</v>
      </c>
      <c r="W81">
        <v>0</v>
      </c>
      <c r="X81">
        <v>0</v>
      </c>
      <c r="Y81">
        <v>0</v>
      </c>
      <c r="Z81">
        <v>0</v>
      </c>
      <c r="AA81">
        <v>0</v>
      </c>
      <c r="AB81">
        <v>6.4</v>
      </c>
      <c r="AC81">
        <v>0</v>
      </c>
      <c r="AD81">
        <v>73.441001892000003</v>
      </c>
      <c r="AE81">
        <v>0</v>
      </c>
      <c r="AF81">
        <v>80.750999450999998</v>
      </c>
      <c r="AG81">
        <v>87.769996642999999</v>
      </c>
      <c r="AH81">
        <v>0</v>
      </c>
      <c r="AI81">
        <v>90.864997864000003</v>
      </c>
      <c r="AJ81">
        <v>80.370002747000001</v>
      </c>
      <c r="AK81">
        <v>0</v>
      </c>
      <c r="AL81">
        <v>85.820999146000005</v>
      </c>
      <c r="AM81">
        <v>0</v>
      </c>
      <c r="AN81">
        <v>0</v>
      </c>
      <c r="AO81">
        <v>6.5216551999999997</v>
      </c>
      <c r="AP81">
        <v>7.1420614169999999</v>
      </c>
      <c r="AQ81">
        <v>20.202113504</v>
      </c>
      <c r="AR81">
        <v>2523131</v>
      </c>
      <c r="AS81">
        <v>19.327840267999999</v>
      </c>
      <c r="AT81">
        <v>2638472</v>
      </c>
      <c r="AU81">
        <v>21.115492125999999</v>
      </c>
      <c r="AV81">
        <v>5161603</v>
      </c>
      <c r="AW81">
        <v>6.2100715180000003</v>
      </c>
      <c r="AX81">
        <v>6.788817388</v>
      </c>
      <c r="AY81">
        <v>6.5961135500000001</v>
      </c>
      <c r="AZ81">
        <v>7.1846133209999996</v>
      </c>
      <c r="BA81">
        <v>7.1908534499999996</v>
      </c>
      <c r="BB81">
        <v>7.8503101319999997</v>
      </c>
      <c r="BC81">
        <v>70.463366085999994</v>
      </c>
      <c r="BD81">
        <v>8979378</v>
      </c>
      <c r="BE81">
        <v>68.784370917000004</v>
      </c>
      <c r="BF81">
        <v>9023891</v>
      </c>
      <c r="BG81">
        <v>72.217520019999995</v>
      </c>
      <c r="BH81">
        <v>18003262</v>
      </c>
      <c r="BI81">
        <v>7.3995972810000001</v>
      </c>
      <c r="BJ81">
        <v>8.0803961290000004</v>
      </c>
      <c r="BK81">
        <v>7.336713681</v>
      </c>
      <c r="BL81">
        <v>7.9339814049999999</v>
      </c>
      <c r="BM81">
        <v>6.9547622630000001</v>
      </c>
      <c r="BN81">
        <v>7.4874465079999997</v>
      </c>
      <c r="BO81">
        <v>6.3061932650000001</v>
      </c>
      <c r="BP81">
        <v>6.7564372859999997</v>
      </c>
      <c r="BQ81">
        <v>6.7084828439999997</v>
      </c>
      <c r="BR81">
        <v>7.1061760039999999</v>
      </c>
      <c r="BS81">
        <v>8.703874699</v>
      </c>
      <c r="BT81">
        <v>9.0965839390000003</v>
      </c>
      <c r="BU81">
        <v>7.3343543010000003</v>
      </c>
      <c r="BV81">
        <v>7.5169055189999998</v>
      </c>
      <c r="BW81">
        <v>5.9193775400000002</v>
      </c>
      <c r="BX81">
        <v>5.8132287519999997</v>
      </c>
      <c r="BY81">
        <v>4.9301615910000001</v>
      </c>
      <c r="BZ81">
        <v>4.5760543460000003</v>
      </c>
      <c r="CA81">
        <v>9.3345204099999997</v>
      </c>
      <c r="CB81">
        <v>1551878</v>
      </c>
      <c r="CC81">
        <v>11.887788815</v>
      </c>
      <c r="CD81">
        <v>833069</v>
      </c>
      <c r="CE81">
        <v>6.6669878530000002</v>
      </c>
      <c r="CF81">
        <v>2384953</v>
      </c>
      <c r="CG81">
        <v>2.9685824059999999</v>
      </c>
      <c r="CH81">
        <v>2.233858927</v>
      </c>
      <c r="CI81">
        <v>3.6744582889999999</v>
      </c>
      <c r="CJ81">
        <v>2.400761309</v>
      </c>
      <c r="CK81">
        <v>2.7952522540000002</v>
      </c>
      <c r="CL81">
        <v>1.3737774629999999</v>
      </c>
      <c r="CM81">
        <v>2.4494958659999999</v>
      </c>
      <c r="CN81">
        <v>0.65859015499999995</v>
      </c>
      <c r="CO81">
        <v>212.190175235</v>
      </c>
      <c r="CP81">
        <v>0.47012429</v>
      </c>
      <c r="CQ81">
        <v>3037862</v>
      </c>
      <c r="CR81">
        <v>19.208638944</v>
      </c>
      <c r="CS81">
        <v>3037862</v>
      </c>
      <c r="CT81">
        <v>11.889955071999999</v>
      </c>
      <c r="CU81">
        <v>0</v>
      </c>
      <c r="CV81">
        <v>0</v>
      </c>
      <c r="CW81">
        <v>13054387</v>
      </c>
      <c r="CX81">
        <v>51.093852484000003</v>
      </c>
      <c r="CY81">
        <v>12495432</v>
      </c>
      <c r="CZ81">
        <v>48.906147515999997</v>
      </c>
      <c r="DA81">
        <v>25549819</v>
      </c>
      <c r="DB81">
        <v>0</v>
      </c>
      <c r="DC81">
        <v>0</v>
      </c>
      <c r="DD81">
        <v>802</v>
      </c>
      <c r="DE81">
        <v>9734737</v>
      </c>
      <c r="DF81">
        <v>0</v>
      </c>
      <c r="DG81">
        <v>15815082</v>
      </c>
      <c r="DH81">
        <v>0</v>
      </c>
      <c r="DI81" t="s">
        <v>400</v>
      </c>
      <c r="DJ81" t="s">
        <v>2709</v>
      </c>
      <c r="EV81" t="s">
        <v>400</v>
      </c>
      <c r="EW81" t="s">
        <v>2709</v>
      </c>
      <c r="EZ81" t="s">
        <v>400</v>
      </c>
      <c r="FA81" t="s">
        <v>2196</v>
      </c>
      <c r="FB81" t="s">
        <v>2275</v>
      </c>
      <c r="FC81" t="s">
        <v>2343</v>
      </c>
      <c r="FD81" t="s">
        <v>2345</v>
      </c>
      <c r="FE81" t="s">
        <v>2497</v>
      </c>
      <c r="FF81" t="s">
        <v>2048</v>
      </c>
      <c r="FG81" t="s">
        <v>2049</v>
      </c>
      <c r="FH81" t="s">
        <v>2048</v>
      </c>
      <c r="FJ81">
        <v>94.1</v>
      </c>
      <c r="IQ81">
        <v>3</v>
      </c>
    </row>
    <row r="82" spans="1:262">
      <c r="A82" t="s">
        <v>399</v>
      </c>
      <c r="B82" t="s">
        <v>2711</v>
      </c>
      <c r="C82" t="s">
        <v>2682</v>
      </c>
      <c r="D82" t="s">
        <v>2712</v>
      </c>
      <c r="E82" t="s">
        <v>2711</v>
      </c>
      <c r="F82" t="s">
        <v>2713</v>
      </c>
      <c r="G82" t="s">
        <v>2714</v>
      </c>
      <c r="H82" t="s">
        <v>2715</v>
      </c>
      <c r="I82" t="s">
        <v>2716</v>
      </c>
      <c r="J82" t="s">
        <v>2717</v>
      </c>
      <c r="K82" t="s">
        <v>2718</v>
      </c>
      <c r="L82" t="s">
        <v>2719</v>
      </c>
      <c r="M82" t="s">
        <v>399</v>
      </c>
      <c r="N82" t="s">
        <v>2713</v>
      </c>
      <c r="O82" t="s">
        <v>2720</v>
      </c>
      <c r="P82" t="s">
        <v>2713</v>
      </c>
      <c r="Q82" t="s">
        <v>399</v>
      </c>
      <c r="R82" t="s">
        <v>2711</v>
      </c>
      <c r="S82">
        <v>39.942001343000001</v>
      </c>
      <c r="T82">
        <v>38.854999542000002</v>
      </c>
      <c r="U82">
        <v>41.168056487999998</v>
      </c>
      <c r="V82">
        <v>45.575759888</v>
      </c>
      <c r="W82">
        <v>35.677223206000001</v>
      </c>
      <c r="X82">
        <v>42.765659331999998</v>
      </c>
      <c r="Y82">
        <v>26.984331131000001</v>
      </c>
      <c r="Z82">
        <v>0</v>
      </c>
      <c r="AA82">
        <v>0</v>
      </c>
      <c r="AB82">
        <v>6.1</v>
      </c>
      <c r="AC82">
        <v>0.2</v>
      </c>
      <c r="AD82">
        <v>44.768001556000002</v>
      </c>
      <c r="AE82">
        <v>44.136001587000003</v>
      </c>
      <c r="AF82">
        <v>48.092998504999997</v>
      </c>
      <c r="AG82">
        <v>75.73500061</v>
      </c>
      <c r="AH82">
        <v>74.218902588000006</v>
      </c>
      <c r="AI82">
        <v>79.030998229999994</v>
      </c>
      <c r="AJ82">
        <v>59.831001282000003</v>
      </c>
      <c r="AK82">
        <v>58.812900542999998</v>
      </c>
      <c r="AL82">
        <v>63.387001038000001</v>
      </c>
      <c r="AM82">
        <v>0</v>
      </c>
      <c r="AN82">
        <v>0</v>
      </c>
      <c r="AO82">
        <v>12.037518445</v>
      </c>
      <c r="AP82">
        <v>12.963248555</v>
      </c>
      <c r="AQ82">
        <v>32.350417114000003</v>
      </c>
      <c r="AR82">
        <v>998752</v>
      </c>
      <c r="AS82">
        <v>31.263884963999999</v>
      </c>
      <c r="AT82">
        <v>1046705</v>
      </c>
      <c r="AU82">
        <v>33.460150532999997</v>
      </c>
      <c r="AV82">
        <v>2045452</v>
      </c>
      <c r="AW82">
        <v>10.795359642999999</v>
      </c>
      <c r="AX82">
        <v>11.544939361999999</v>
      </c>
      <c r="AY82">
        <v>8.4310068759999997</v>
      </c>
      <c r="AZ82">
        <v>8.9519626149999993</v>
      </c>
      <c r="BA82">
        <v>7.6401054909999999</v>
      </c>
      <c r="BB82">
        <v>8.1040101960000008</v>
      </c>
      <c r="BC82">
        <v>63.154854909999997</v>
      </c>
      <c r="BD82">
        <v>2019941</v>
      </c>
      <c r="BE82">
        <v>63.230134061999998</v>
      </c>
      <c r="BF82">
        <v>1973215</v>
      </c>
      <c r="BG82">
        <v>63.078015661999999</v>
      </c>
      <c r="BH82">
        <v>3993155</v>
      </c>
      <c r="BI82">
        <v>8.2877146709999998</v>
      </c>
      <c r="BJ82">
        <v>8.8054698330000001</v>
      </c>
      <c r="BK82">
        <v>9.1098866600000008</v>
      </c>
      <c r="BL82">
        <v>9.4684546760000003</v>
      </c>
      <c r="BM82">
        <v>8.3546513450000006</v>
      </c>
      <c r="BN82">
        <v>8.4935033709999992</v>
      </c>
      <c r="BO82">
        <v>6.3205550849999996</v>
      </c>
      <c r="BP82">
        <v>6.5016632330000004</v>
      </c>
      <c r="BQ82">
        <v>5.5224011800000001</v>
      </c>
      <c r="BR82">
        <v>5.4651843180000004</v>
      </c>
      <c r="BS82">
        <v>5.118395027</v>
      </c>
      <c r="BT82">
        <v>4.8818743639999997</v>
      </c>
      <c r="BU82">
        <v>4.9090766380000002</v>
      </c>
      <c r="BV82">
        <v>4.5361783310000003</v>
      </c>
      <c r="BW82">
        <v>4.567140749</v>
      </c>
      <c r="BX82">
        <v>4.0201351430000001</v>
      </c>
      <c r="BY82">
        <v>3.400207215</v>
      </c>
      <c r="BZ82">
        <v>2.8015421979999999</v>
      </c>
      <c r="CA82">
        <v>4.4947279760000001</v>
      </c>
      <c r="CB82">
        <v>175893</v>
      </c>
      <c r="CC82">
        <v>5.5059809739999999</v>
      </c>
      <c r="CD82">
        <v>108294</v>
      </c>
      <c r="CE82">
        <v>3.4618338049999999</v>
      </c>
      <c r="CF82">
        <v>284193</v>
      </c>
      <c r="CG82">
        <v>2.2262723310000001</v>
      </c>
      <c r="CH82">
        <v>1.6516588249999999</v>
      </c>
      <c r="CI82">
        <v>1.19892625</v>
      </c>
      <c r="CJ82">
        <v>0.768630217</v>
      </c>
      <c r="CK82">
        <v>0.77978713399999999</v>
      </c>
      <c r="CL82">
        <v>0.427935907</v>
      </c>
      <c r="CM82">
        <v>1.300995259</v>
      </c>
      <c r="CN82">
        <v>0.61360885600000004</v>
      </c>
      <c r="CO82">
        <v>32.965589155000004</v>
      </c>
      <c r="CP82">
        <v>1.9903220699999999</v>
      </c>
      <c r="CQ82">
        <v>996319</v>
      </c>
      <c r="CR82">
        <v>43.348353920999998</v>
      </c>
      <c r="CS82">
        <v>0</v>
      </c>
      <c r="CT82">
        <v>0</v>
      </c>
      <c r="CU82">
        <v>0</v>
      </c>
      <c r="CV82">
        <v>0</v>
      </c>
      <c r="CW82">
        <v>3194586</v>
      </c>
      <c r="CX82">
        <v>50.524863084000003</v>
      </c>
      <c r="CY82">
        <v>3128214</v>
      </c>
      <c r="CZ82">
        <v>49.475136915999997</v>
      </c>
      <c r="DA82">
        <v>6322800</v>
      </c>
      <c r="DB82">
        <v>0.2</v>
      </c>
      <c r="DC82">
        <v>333</v>
      </c>
      <c r="DD82">
        <v>2942</v>
      </c>
      <c r="DE82">
        <v>4024399</v>
      </c>
      <c r="DF82">
        <v>50.06</v>
      </c>
      <c r="DG82">
        <v>2298401</v>
      </c>
      <c r="DH82">
        <v>33.6</v>
      </c>
      <c r="DI82" t="s">
        <v>399</v>
      </c>
      <c r="DJ82" t="s">
        <v>2711</v>
      </c>
      <c r="DK82">
        <v>1000</v>
      </c>
      <c r="DL82">
        <v>10000</v>
      </c>
      <c r="DM82">
        <v>1000</v>
      </c>
      <c r="DN82">
        <v>9700</v>
      </c>
      <c r="DO82">
        <v>40</v>
      </c>
      <c r="DP82">
        <v>78</v>
      </c>
      <c r="DQ82">
        <v>500</v>
      </c>
      <c r="DR82">
        <v>100</v>
      </c>
      <c r="DS82">
        <v>2500</v>
      </c>
      <c r="EC82">
        <v>0.17</v>
      </c>
      <c r="ED82">
        <v>0.11</v>
      </c>
      <c r="EE82">
        <v>0.22</v>
      </c>
      <c r="EF82">
        <v>0.25</v>
      </c>
      <c r="EG82">
        <v>0.15</v>
      </c>
      <c r="EH82">
        <v>0.35</v>
      </c>
      <c r="EI82">
        <v>0.06</v>
      </c>
      <c r="EJ82">
        <v>0.14000000000000001</v>
      </c>
      <c r="EO82">
        <v>0.1</v>
      </c>
      <c r="EP82">
        <v>0.1</v>
      </c>
      <c r="EQ82">
        <v>0.2</v>
      </c>
      <c r="ET82">
        <v>33.799999999999997</v>
      </c>
      <c r="EU82">
        <v>200</v>
      </c>
      <c r="EV82" t="s">
        <v>399</v>
      </c>
      <c r="EW82" t="s">
        <v>2711</v>
      </c>
      <c r="EX82">
        <v>7100</v>
      </c>
      <c r="EY82" t="s">
        <v>2721</v>
      </c>
      <c r="EZ82" t="s">
        <v>399</v>
      </c>
      <c r="FA82" t="s">
        <v>2196</v>
      </c>
      <c r="FB82" t="s">
        <v>2207</v>
      </c>
      <c r="FC82" t="s">
        <v>2197</v>
      </c>
      <c r="FD82" t="s">
        <v>2207</v>
      </c>
      <c r="FE82" t="s">
        <v>2682</v>
      </c>
      <c r="FF82" t="s">
        <v>2048</v>
      </c>
      <c r="FG82" t="s">
        <v>2048</v>
      </c>
      <c r="FH82" t="s">
        <v>2048</v>
      </c>
      <c r="FI82">
        <v>2</v>
      </c>
      <c r="FJ82">
        <v>97.2</v>
      </c>
      <c r="FK82">
        <v>57.5</v>
      </c>
      <c r="FM82">
        <v>356</v>
      </c>
      <c r="FN82">
        <v>486</v>
      </c>
      <c r="FO82">
        <v>662</v>
      </c>
      <c r="FP82">
        <v>1116</v>
      </c>
      <c r="FQ82">
        <v>1671</v>
      </c>
      <c r="FR82">
        <v>2076</v>
      </c>
      <c r="FS82">
        <v>2639</v>
      </c>
      <c r="FT82">
        <v>3205</v>
      </c>
      <c r="FU82">
        <v>3710</v>
      </c>
      <c r="FV82">
        <v>4058</v>
      </c>
      <c r="FW82">
        <v>36</v>
      </c>
      <c r="FX82">
        <v>31</v>
      </c>
      <c r="FY82">
        <v>29.1</v>
      </c>
      <c r="FZ82">
        <v>34.6</v>
      </c>
      <c r="GA82">
        <v>29.3</v>
      </c>
      <c r="GB82">
        <v>25000</v>
      </c>
      <c r="GC82">
        <v>14.3</v>
      </c>
      <c r="GF82">
        <v>59</v>
      </c>
      <c r="GG82">
        <v>47</v>
      </c>
      <c r="GH82">
        <v>61</v>
      </c>
      <c r="GI82">
        <v>59</v>
      </c>
      <c r="GJ82">
        <v>54</v>
      </c>
      <c r="GK82">
        <v>63</v>
      </c>
      <c r="GL82">
        <v>61</v>
      </c>
      <c r="GM82">
        <v>60</v>
      </c>
      <c r="GN82">
        <v>67</v>
      </c>
      <c r="GO82">
        <v>61</v>
      </c>
      <c r="GP82">
        <v>63</v>
      </c>
      <c r="GQ82">
        <v>72</v>
      </c>
      <c r="GR82">
        <v>62</v>
      </c>
      <c r="GS82">
        <v>64</v>
      </c>
      <c r="GT82">
        <v>82</v>
      </c>
      <c r="GU82">
        <v>12.8</v>
      </c>
      <c r="GV82">
        <v>13399289</v>
      </c>
      <c r="GW82">
        <v>17609990</v>
      </c>
      <c r="GX82">
        <v>15978696</v>
      </c>
      <c r="GZ82">
        <v>22020487</v>
      </c>
      <c r="HA82">
        <v>17307702</v>
      </c>
      <c r="HB82">
        <v>9961526</v>
      </c>
      <c r="HC82">
        <v>6905323</v>
      </c>
      <c r="HD82">
        <v>0.2</v>
      </c>
      <c r="HE82">
        <v>501678</v>
      </c>
      <c r="HF82">
        <v>25000</v>
      </c>
      <c r="HG82">
        <v>60.9</v>
      </c>
      <c r="HH82">
        <v>170</v>
      </c>
      <c r="HI82">
        <v>80.900000000000006</v>
      </c>
      <c r="HO82">
        <v>2</v>
      </c>
      <c r="HP82">
        <v>14</v>
      </c>
      <c r="HR82">
        <v>0.5</v>
      </c>
      <c r="HT82">
        <v>100</v>
      </c>
      <c r="HU82">
        <v>100</v>
      </c>
      <c r="HV82">
        <v>100</v>
      </c>
      <c r="HW82">
        <v>200</v>
      </c>
      <c r="HX82">
        <v>200</v>
      </c>
      <c r="HY82">
        <v>500</v>
      </c>
      <c r="HZ82">
        <v>500</v>
      </c>
      <c r="IA82">
        <v>500</v>
      </c>
      <c r="IB82">
        <v>500</v>
      </c>
      <c r="IC82">
        <v>500</v>
      </c>
      <c r="ID82">
        <v>200</v>
      </c>
      <c r="IE82">
        <v>200</v>
      </c>
      <c r="IF82">
        <v>500</v>
      </c>
      <c r="IG82">
        <v>500</v>
      </c>
      <c r="IH82">
        <v>200</v>
      </c>
      <c r="II82">
        <v>200</v>
      </c>
      <c r="IJ82">
        <v>200</v>
      </c>
      <c r="IK82">
        <v>200</v>
      </c>
      <c r="IL82">
        <v>200</v>
      </c>
      <c r="IM82">
        <v>500</v>
      </c>
      <c r="IN82">
        <v>32</v>
      </c>
      <c r="IP82">
        <v>16900</v>
      </c>
      <c r="IQ82">
        <v>6.6</v>
      </c>
      <c r="IS82">
        <v>11.3</v>
      </c>
      <c r="IT82">
        <v>8200</v>
      </c>
      <c r="IU82">
        <v>26328</v>
      </c>
      <c r="IV82">
        <v>117086</v>
      </c>
      <c r="IW82">
        <v>338</v>
      </c>
      <c r="JB82">
        <v>7.3</v>
      </c>
    </row>
    <row r="83" spans="1:262">
      <c r="A83" t="s">
        <v>398</v>
      </c>
      <c r="B83" t="s">
        <v>2722</v>
      </c>
      <c r="C83" t="s">
        <v>2341</v>
      </c>
      <c r="D83" t="s">
        <v>2723</v>
      </c>
      <c r="E83" t="s">
        <v>2722</v>
      </c>
      <c r="F83" t="s">
        <v>2724</v>
      </c>
      <c r="G83" t="s">
        <v>2725</v>
      </c>
      <c r="H83" t="s">
        <v>2726</v>
      </c>
      <c r="I83" t="s">
        <v>2727</v>
      </c>
      <c r="J83" t="s">
        <v>2728</v>
      </c>
      <c r="K83" t="s">
        <v>2729</v>
      </c>
      <c r="L83" t="s">
        <v>2730</v>
      </c>
      <c r="M83" t="s">
        <v>2731</v>
      </c>
      <c r="N83" t="s">
        <v>2724</v>
      </c>
      <c r="O83" t="s">
        <v>2732</v>
      </c>
      <c r="P83" t="s">
        <v>2733</v>
      </c>
      <c r="Q83" t="s">
        <v>398</v>
      </c>
      <c r="R83" t="s">
        <v>2722</v>
      </c>
      <c r="S83">
        <v>29.056417464999999</v>
      </c>
      <c r="T83">
        <v>31.874202728</v>
      </c>
      <c r="U83">
        <v>26.115882874</v>
      </c>
      <c r="V83">
        <v>31.726783751999999</v>
      </c>
      <c r="W83">
        <v>17.370374680000001</v>
      </c>
      <c r="X83">
        <v>36.793334960999999</v>
      </c>
      <c r="Y83">
        <v>24.001342773000001</v>
      </c>
      <c r="Z83">
        <v>0</v>
      </c>
      <c r="AA83">
        <v>0</v>
      </c>
      <c r="AB83">
        <v>6.4</v>
      </c>
      <c r="AC83">
        <v>0.1</v>
      </c>
      <c r="AD83">
        <v>76.744003296000002</v>
      </c>
      <c r="AE83">
        <v>36.537899017000001</v>
      </c>
      <c r="AF83">
        <v>80.737998962000006</v>
      </c>
      <c r="AG83">
        <v>80.212997436999999</v>
      </c>
      <c r="AH83">
        <v>45.203601837000001</v>
      </c>
      <c r="AI83">
        <v>82.683998107999997</v>
      </c>
      <c r="AJ83">
        <v>78.473999023000005</v>
      </c>
      <c r="AK83">
        <v>40.777999878000003</v>
      </c>
      <c r="AL83">
        <v>81.714996338000006</v>
      </c>
      <c r="AM83">
        <v>0</v>
      </c>
      <c r="AN83">
        <v>0</v>
      </c>
      <c r="AO83">
        <v>10.979173037000001</v>
      </c>
      <c r="AP83">
        <v>11.335610130999999</v>
      </c>
      <c r="AQ83">
        <v>32.603918682</v>
      </c>
      <c r="AR83">
        <v>1129833</v>
      </c>
      <c r="AS83">
        <v>32.135158388999997</v>
      </c>
      <c r="AT83">
        <v>1172519</v>
      </c>
      <c r="AU83">
        <v>33.069421085999998</v>
      </c>
      <c r="AV83">
        <v>2302328</v>
      </c>
      <c r="AW83">
        <v>10.781100010999999</v>
      </c>
      <c r="AX83">
        <v>11.101152040000001</v>
      </c>
      <c r="AY83">
        <v>10.374885341000001</v>
      </c>
      <c r="AZ83">
        <v>10.632658915</v>
      </c>
      <c r="BA83">
        <v>9.9063817679999993</v>
      </c>
      <c r="BB83">
        <v>10.066806313000001</v>
      </c>
      <c r="BC83">
        <v>63.320931354000003</v>
      </c>
      <c r="BD83">
        <v>2224987</v>
      </c>
      <c r="BE83">
        <v>63.283933587</v>
      </c>
      <c r="BF83">
        <v>2246424</v>
      </c>
      <c r="BG83">
        <v>63.357582010000002</v>
      </c>
      <c r="BH83">
        <v>4471412</v>
      </c>
      <c r="BI83">
        <v>9.8477334949999999</v>
      </c>
      <c r="BJ83">
        <v>9.9071446680000008</v>
      </c>
      <c r="BK83">
        <v>9.2289686070000005</v>
      </c>
      <c r="BL83">
        <v>9.2845178409999995</v>
      </c>
      <c r="BM83">
        <v>7.8888754580000002</v>
      </c>
      <c r="BN83">
        <v>7.9269284969999996</v>
      </c>
      <c r="BO83">
        <v>6.6272549510000003</v>
      </c>
      <c r="BP83">
        <v>6.5382585799999999</v>
      </c>
      <c r="BQ83">
        <v>5.6009670419999997</v>
      </c>
      <c r="BR83">
        <v>5.573971062</v>
      </c>
      <c r="BS83">
        <v>4.7271020730000002</v>
      </c>
      <c r="BT83">
        <v>4.6973691219999996</v>
      </c>
      <c r="BU83">
        <v>3.8759910409999998</v>
      </c>
      <c r="BV83">
        <v>3.8170160790000001</v>
      </c>
      <c r="BW83">
        <v>3.1430298290000001</v>
      </c>
      <c r="BX83">
        <v>3.150334934</v>
      </c>
      <c r="BY83">
        <v>2.437629324</v>
      </c>
      <c r="BZ83">
        <v>2.395234914</v>
      </c>
      <c r="CA83">
        <v>4.0751499640000004</v>
      </c>
      <c r="CB83">
        <v>161059</v>
      </c>
      <c r="CC83">
        <v>4.5809080240000002</v>
      </c>
      <c r="CD83">
        <v>126685</v>
      </c>
      <c r="CE83">
        <v>3.572996904</v>
      </c>
      <c r="CF83">
        <v>287767</v>
      </c>
      <c r="CG83">
        <v>1.827425605</v>
      </c>
      <c r="CH83">
        <v>1.5928371400000001</v>
      </c>
      <c r="CI83">
        <v>1.2660575249999999</v>
      </c>
      <c r="CJ83">
        <v>0.93196597599999997</v>
      </c>
      <c r="CK83">
        <v>0.80398193900000003</v>
      </c>
      <c r="CL83">
        <v>0.59380255599999998</v>
      </c>
      <c r="CM83">
        <v>0.68344295499999996</v>
      </c>
      <c r="CN83">
        <v>0.45439123100000001</v>
      </c>
      <c r="CO83">
        <v>30.595784228999999</v>
      </c>
      <c r="CP83">
        <v>1.5480229910000001</v>
      </c>
      <c r="CQ83">
        <v>664754</v>
      </c>
      <c r="CR83">
        <v>26.893410092</v>
      </c>
      <c r="CS83">
        <v>0</v>
      </c>
      <c r="CT83">
        <v>0</v>
      </c>
      <c r="CU83">
        <v>0</v>
      </c>
      <c r="CV83">
        <v>31.4</v>
      </c>
      <c r="CW83">
        <v>3515879</v>
      </c>
      <c r="CX83">
        <v>49.789364806000002</v>
      </c>
      <c r="CY83">
        <v>3545628</v>
      </c>
      <c r="CZ83">
        <v>50.210635193999998</v>
      </c>
      <c r="DA83">
        <v>7061507</v>
      </c>
      <c r="DB83">
        <v>0.3</v>
      </c>
      <c r="DC83">
        <v>0</v>
      </c>
      <c r="DD83">
        <v>6938</v>
      </c>
      <c r="DE83">
        <v>4589697</v>
      </c>
      <c r="DF83">
        <v>3.68</v>
      </c>
      <c r="DG83">
        <v>2471810</v>
      </c>
      <c r="DH83">
        <v>44.5</v>
      </c>
      <c r="DI83" t="s">
        <v>398</v>
      </c>
      <c r="DJ83" t="s">
        <v>2722</v>
      </c>
      <c r="DK83">
        <v>1000</v>
      </c>
      <c r="DL83">
        <v>13000</v>
      </c>
      <c r="DM83">
        <v>1000</v>
      </c>
      <c r="DN83">
        <v>13000</v>
      </c>
      <c r="DO83">
        <v>56</v>
      </c>
      <c r="DP83">
        <v>41</v>
      </c>
      <c r="DQ83">
        <v>1000</v>
      </c>
      <c r="DR83">
        <v>100</v>
      </c>
      <c r="DS83">
        <v>5900</v>
      </c>
      <c r="DT83">
        <v>19.3</v>
      </c>
      <c r="DU83">
        <v>22.2</v>
      </c>
      <c r="EC83">
        <v>0.23</v>
      </c>
      <c r="ED83">
        <v>0.19</v>
      </c>
      <c r="EE83">
        <v>0.28000000000000003</v>
      </c>
      <c r="EF83">
        <v>0.19</v>
      </c>
      <c r="EG83">
        <v>0.15</v>
      </c>
      <c r="EH83">
        <v>0.22</v>
      </c>
      <c r="EI83">
        <v>0.02</v>
      </c>
      <c r="EJ83">
        <v>0.11</v>
      </c>
      <c r="EO83">
        <v>0.1</v>
      </c>
      <c r="EP83">
        <v>0.1</v>
      </c>
      <c r="EQ83">
        <v>0.3</v>
      </c>
      <c r="ET83">
        <v>43.9</v>
      </c>
      <c r="EU83">
        <v>500</v>
      </c>
      <c r="EV83" t="s">
        <v>398</v>
      </c>
      <c r="EW83" t="s">
        <v>2722</v>
      </c>
      <c r="EX83">
        <v>16000</v>
      </c>
      <c r="EY83" t="s">
        <v>2734</v>
      </c>
      <c r="EZ83" t="s">
        <v>398</v>
      </c>
      <c r="FA83" t="s">
        <v>2196</v>
      </c>
      <c r="FB83" t="s">
        <v>2275</v>
      </c>
      <c r="FC83" t="s">
        <v>2343</v>
      </c>
      <c r="FD83" t="s">
        <v>2345</v>
      </c>
      <c r="FE83" t="s">
        <v>2341</v>
      </c>
      <c r="FF83" t="s">
        <v>2048</v>
      </c>
      <c r="FG83" t="s">
        <v>2048</v>
      </c>
      <c r="FH83" t="s">
        <v>2048</v>
      </c>
      <c r="FI83">
        <v>1</v>
      </c>
      <c r="FJ83">
        <v>91.8</v>
      </c>
      <c r="FK83">
        <v>95.4</v>
      </c>
      <c r="FM83">
        <v>1690</v>
      </c>
      <c r="FN83">
        <v>1988</v>
      </c>
      <c r="FO83">
        <v>2375</v>
      </c>
      <c r="FP83">
        <v>2787</v>
      </c>
      <c r="FQ83">
        <v>3336</v>
      </c>
      <c r="FR83">
        <v>3879</v>
      </c>
      <c r="FS83">
        <v>4646</v>
      </c>
      <c r="FT83">
        <v>5631</v>
      </c>
      <c r="FU83">
        <v>6484</v>
      </c>
      <c r="FV83">
        <v>7300</v>
      </c>
      <c r="FW83">
        <v>53</v>
      </c>
      <c r="FZ83">
        <v>4.9000000000000004</v>
      </c>
      <c r="GA83">
        <v>47.2</v>
      </c>
      <c r="GB83">
        <v>1700</v>
      </c>
      <c r="GZ83">
        <v>8272784</v>
      </c>
      <c r="HA83">
        <v>4633491</v>
      </c>
      <c r="HC83">
        <v>1149370</v>
      </c>
      <c r="HD83">
        <v>1.4</v>
      </c>
      <c r="HE83">
        <v>83484</v>
      </c>
      <c r="HF83">
        <v>1700</v>
      </c>
      <c r="HH83">
        <v>3</v>
      </c>
      <c r="HM83">
        <v>75</v>
      </c>
      <c r="HS83">
        <v>4600</v>
      </c>
      <c r="HT83">
        <v>500</v>
      </c>
      <c r="HU83">
        <v>500</v>
      </c>
      <c r="HV83">
        <v>500</v>
      </c>
      <c r="HW83">
        <v>500</v>
      </c>
      <c r="HX83">
        <v>500</v>
      </c>
      <c r="HY83">
        <v>500</v>
      </c>
      <c r="HZ83">
        <v>500</v>
      </c>
      <c r="IA83">
        <v>500</v>
      </c>
      <c r="IB83">
        <v>500</v>
      </c>
      <c r="IC83">
        <v>500</v>
      </c>
      <c r="ID83">
        <v>500</v>
      </c>
      <c r="IE83">
        <v>500</v>
      </c>
      <c r="IF83">
        <v>500</v>
      </c>
      <c r="IG83">
        <v>500</v>
      </c>
      <c r="IH83">
        <v>500</v>
      </c>
      <c r="II83">
        <v>500</v>
      </c>
      <c r="IJ83">
        <v>500</v>
      </c>
      <c r="IK83">
        <v>500</v>
      </c>
      <c r="IL83">
        <v>500</v>
      </c>
      <c r="IM83">
        <v>500</v>
      </c>
      <c r="IN83">
        <v>-1</v>
      </c>
      <c r="IO83">
        <v>10.199999999999999</v>
      </c>
      <c r="IP83">
        <v>57000</v>
      </c>
      <c r="IQ83">
        <v>2.8</v>
      </c>
    </row>
    <row r="84" spans="1:262">
      <c r="A84" t="s">
        <v>397</v>
      </c>
      <c r="B84" t="s">
        <v>2735</v>
      </c>
      <c r="C84" t="s">
        <v>2214</v>
      </c>
      <c r="D84" t="s">
        <v>2736</v>
      </c>
      <c r="E84" t="s">
        <v>2735</v>
      </c>
      <c r="F84" t="s">
        <v>2737</v>
      </c>
      <c r="G84" t="s">
        <v>2738</v>
      </c>
      <c r="H84" t="s">
        <v>2739</v>
      </c>
      <c r="I84" t="s">
        <v>2737</v>
      </c>
      <c r="J84" t="s">
        <v>2740</v>
      </c>
      <c r="K84" t="s">
        <v>2741</v>
      </c>
      <c r="L84" t="s">
        <v>2742</v>
      </c>
      <c r="M84" t="s">
        <v>2743</v>
      </c>
      <c r="N84" t="s">
        <v>2737</v>
      </c>
      <c r="O84" t="s">
        <v>2744</v>
      </c>
      <c r="P84" t="s">
        <v>2737</v>
      </c>
      <c r="Q84" t="s">
        <v>397</v>
      </c>
      <c r="R84" t="s">
        <v>2735</v>
      </c>
      <c r="S84">
        <v>45.563816070999998</v>
      </c>
      <c r="T84">
        <v>46.460060120000001</v>
      </c>
      <c r="U84">
        <v>44.604183196999998</v>
      </c>
      <c r="V84">
        <v>48.033603667999998</v>
      </c>
      <c r="W84">
        <v>32.393985747999999</v>
      </c>
      <c r="X84">
        <v>54.329429626</v>
      </c>
      <c r="Y84">
        <v>39.350273131999998</v>
      </c>
      <c r="Z84">
        <v>0</v>
      </c>
      <c r="AA84">
        <v>0</v>
      </c>
      <c r="AB84">
        <v>4.5</v>
      </c>
      <c r="AC84">
        <v>13.4</v>
      </c>
      <c r="AD84">
        <v>60.159000397</v>
      </c>
      <c r="AE84">
        <v>0</v>
      </c>
      <c r="AF84">
        <v>62.856998443999998</v>
      </c>
      <c r="AG84">
        <v>75.939002990999995</v>
      </c>
      <c r="AH84">
        <v>0</v>
      </c>
      <c r="AI84">
        <v>76.863998413000004</v>
      </c>
      <c r="AJ84">
        <v>67.884002686000002</v>
      </c>
      <c r="AK84">
        <v>0</v>
      </c>
      <c r="AL84">
        <v>69.858001709000007</v>
      </c>
      <c r="AM84">
        <v>0</v>
      </c>
      <c r="AN84">
        <v>0</v>
      </c>
      <c r="AO84">
        <v>11.715381781</v>
      </c>
      <c r="AP84">
        <v>12.224832514999999</v>
      </c>
      <c r="AQ84">
        <v>32.716351535000001</v>
      </c>
      <c r="AR84">
        <v>344551</v>
      </c>
      <c r="AS84">
        <v>32.225763553</v>
      </c>
      <c r="AT84">
        <v>345157</v>
      </c>
      <c r="AU84">
        <v>33.221628623999997</v>
      </c>
      <c r="AV84">
        <v>689704</v>
      </c>
      <c r="AW84">
        <v>10.367182342</v>
      </c>
      <c r="AX84">
        <v>10.637996861</v>
      </c>
      <c r="AY84">
        <v>10.143199429999999</v>
      </c>
      <c r="AZ84">
        <v>10.358799248</v>
      </c>
      <c r="BA84">
        <v>10.091669332</v>
      </c>
      <c r="BB84">
        <v>10.456292244</v>
      </c>
      <c r="BC84">
        <v>62.382560968</v>
      </c>
      <c r="BD84">
        <v>658465</v>
      </c>
      <c r="BE84">
        <v>61.586042171000003</v>
      </c>
      <c r="BF84">
        <v>656646</v>
      </c>
      <c r="BG84">
        <v>63.202697852</v>
      </c>
      <c r="BH84">
        <v>1315107</v>
      </c>
      <c r="BI84">
        <v>9.4618050680000003</v>
      </c>
      <c r="BJ84">
        <v>9.8995331310000001</v>
      </c>
      <c r="BK84">
        <v>8.8363362940000005</v>
      </c>
      <c r="BL84">
        <v>9.3672194480000002</v>
      </c>
      <c r="BM84">
        <v>7.769167607</v>
      </c>
      <c r="BN84">
        <v>8.6383799030000006</v>
      </c>
      <c r="BO84">
        <v>6.3671000429999998</v>
      </c>
      <c r="BP84">
        <v>7.3421946409999999</v>
      </c>
      <c r="BQ84">
        <v>4.9090133720000004</v>
      </c>
      <c r="BR84">
        <v>5.500703047</v>
      </c>
      <c r="BS84">
        <v>4.0614321069999999</v>
      </c>
      <c r="BT84">
        <v>3.9944218220000001</v>
      </c>
      <c r="BU84">
        <v>3.7192385890000002</v>
      </c>
      <c r="BV84">
        <v>3.2045649439999999</v>
      </c>
      <c r="BW84">
        <v>3.4409199479999999</v>
      </c>
      <c r="BX84">
        <v>2.7082457130000002</v>
      </c>
      <c r="BY84">
        <v>2.9293598109999999</v>
      </c>
      <c r="BZ84">
        <v>2.0911429589999999</v>
      </c>
      <c r="CA84">
        <v>4.9010874969999998</v>
      </c>
      <c r="CB84">
        <v>66163</v>
      </c>
      <c r="CC84">
        <v>6.188194277</v>
      </c>
      <c r="CD84">
        <v>37150</v>
      </c>
      <c r="CE84">
        <v>3.575673525</v>
      </c>
      <c r="CF84">
        <v>103321</v>
      </c>
      <c r="CG84">
        <v>2.2280454660000002</v>
      </c>
      <c r="CH84">
        <v>1.5440080300000001</v>
      </c>
      <c r="CI84">
        <v>1.5926634609999999</v>
      </c>
      <c r="CJ84">
        <v>1.067033412</v>
      </c>
      <c r="CK84">
        <v>1.104203023</v>
      </c>
      <c r="CL84">
        <v>0.586112878</v>
      </c>
      <c r="CM84">
        <v>1.263282327</v>
      </c>
      <c r="CN84">
        <v>0.378519204</v>
      </c>
      <c r="CO84">
        <v>69.437812911999998</v>
      </c>
      <c r="CP84">
        <v>0.79628113700000003</v>
      </c>
      <c r="CQ84">
        <v>0</v>
      </c>
      <c r="CR84">
        <v>0</v>
      </c>
      <c r="CS84">
        <v>0</v>
      </c>
      <c r="CT84">
        <v>0</v>
      </c>
      <c r="CU84">
        <v>0</v>
      </c>
      <c r="CV84">
        <v>50.8</v>
      </c>
      <c r="CW84">
        <v>1069179</v>
      </c>
      <c r="CX84">
        <v>50.716895434000001</v>
      </c>
      <c r="CY84">
        <v>1038953</v>
      </c>
      <c r="CZ84">
        <v>49.283104565999999</v>
      </c>
      <c r="DA84">
        <v>2108132</v>
      </c>
      <c r="DB84">
        <v>23.6</v>
      </c>
      <c r="DC84">
        <v>57</v>
      </c>
      <c r="DD84">
        <v>11</v>
      </c>
      <c r="DE84">
        <v>1514630</v>
      </c>
      <c r="DF84">
        <v>0.56999999999999995</v>
      </c>
      <c r="DG84">
        <v>593502</v>
      </c>
      <c r="DH84">
        <v>59.1</v>
      </c>
      <c r="DI84" t="s">
        <v>397</v>
      </c>
      <c r="DJ84" t="s">
        <v>2735</v>
      </c>
      <c r="DK84">
        <v>9500</v>
      </c>
      <c r="DL84">
        <v>340000</v>
      </c>
      <c r="DM84">
        <v>11000</v>
      </c>
      <c r="DN84">
        <v>330000</v>
      </c>
      <c r="DO84">
        <v>65</v>
      </c>
      <c r="DP84">
        <v>84</v>
      </c>
      <c r="DQ84">
        <v>12000</v>
      </c>
      <c r="DR84">
        <v>1000</v>
      </c>
      <c r="DS84">
        <v>85000</v>
      </c>
      <c r="EC84">
        <v>9.99</v>
      </c>
      <c r="ED84">
        <v>14.71</v>
      </c>
      <c r="EE84">
        <v>5.61</v>
      </c>
      <c r="EF84">
        <v>11.35</v>
      </c>
      <c r="EG84">
        <v>13.86</v>
      </c>
      <c r="EH84">
        <v>9.23</v>
      </c>
      <c r="EI84">
        <v>2.77</v>
      </c>
      <c r="EJ84">
        <v>6.43</v>
      </c>
      <c r="EO84">
        <v>10.1</v>
      </c>
      <c r="EP84">
        <v>4.5</v>
      </c>
      <c r="EQ84">
        <v>22.8</v>
      </c>
      <c r="ET84">
        <v>58.8</v>
      </c>
      <c r="EU84">
        <v>3700</v>
      </c>
      <c r="EV84" t="s">
        <v>397</v>
      </c>
      <c r="EW84" t="s">
        <v>2735</v>
      </c>
      <c r="EX84">
        <v>7500</v>
      </c>
      <c r="EY84" t="s">
        <v>2745</v>
      </c>
      <c r="EZ84" t="s">
        <v>397</v>
      </c>
      <c r="FA84" t="s">
        <v>2196</v>
      </c>
      <c r="FB84" t="s">
        <v>2212</v>
      </c>
      <c r="FC84" t="s">
        <v>2319</v>
      </c>
      <c r="FD84" t="s">
        <v>2321</v>
      </c>
      <c r="FE84" t="s">
        <v>2214</v>
      </c>
      <c r="FF84" t="s">
        <v>2048</v>
      </c>
      <c r="FG84" t="s">
        <v>2048</v>
      </c>
      <c r="FH84" t="s">
        <v>2048</v>
      </c>
      <c r="FI84">
        <v>71.900000000000006</v>
      </c>
      <c r="FJ84">
        <v>62.3</v>
      </c>
      <c r="FK84">
        <v>63.8</v>
      </c>
      <c r="FM84">
        <v>94287</v>
      </c>
      <c r="FN84">
        <v>116774</v>
      </c>
      <c r="FO84">
        <v>139261</v>
      </c>
      <c r="FP84">
        <v>161485</v>
      </c>
      <c r="FQ84">
        <v>184242</v>
      </c>
      <c r="FR84">
        <v>196743</v>
      </c>
      <c r="FS84">
        <v>209175</v>
      </c>
      <c r="FT84">
        <v>212808</v>
      </c>
      <c r="FU84">
        <v>216784</v>
      </c>
      <c r="FV84">
        <v>220828</v>
      </c>
      <c r="GF84">
        <v>84</v>
      </c>
      <c r="GG84">
        <v>70</v>
      </c>
      <c r="GI84">
        <v>89</v>
      </c>
      <c r="GJ84">
        <v>69</v>
      </c>
      <c r="GL84">
        <v>92</v>
      </c>
      <c r="GM84">
        <v>69</v>
      </c>
      <c r="GO84">
        <v>92</v>
      </c>
      <c r="GP84">
        <v>69</v>
      </c>
      <c r="GQ84">
        <v>93</v>
      </c>
      <c r="GR84">
        <v>93</v>
      </c>
      <c r="GS84">
        <v>71</v>
      </c>
      <c r="GT84">
        <v>93</v>
      </c>
      <c r="GW84">
        <v>63493171</v>
      </c>
      <c r="GX84">
        <v>114646369</v>
      </c>
      <c r="GY84">
        <v>99302985</v>
      </c>
      <c r="GZ84">
        <v>101260603</v>
      </c>
      <c r="HA84">
        <v>110299410</v>
      </c>
      <c r="HD84">
        <v>3.3</v>
      </c>
      <c r="HE84">
        <v>897859</v>
      </c>
      <c r="HM84">
        <v>8</v>
      </c>
      <c r="HN84">
        <v>853</v>
      </c>
      <c r="HO84">
        <v>7279</v>
      </c>
      <c r="HP84">
        <v>35478</v>
      </c>
      <c r="HT84">
        <v>14000</v>
      </c>
      <c r="HU84">
        <v>15000</v>
      </c>
      <c r="HV84">
        <v>16000</v>
      </c>
      <c r="HW84">
        <v>17000</v>
      </c>
      <c r="HX84">
        <v>17000</v>
      </c>
      <c r="HY84">
        <v>17000</v>
      </c>
      <c r="HZ84">
        <v>18000</v>
      </c>
      <c r="IA84">
        <v>18000</v>
      </c>
      <c r="IB84">
        <v>17000</v>
      </c>
      <c r="IC84">
        <v>17000</v>
      </c>
      <c r="ID84">
        <v>7800</v>
      </c>
      <c r="IE84">
        <v>7100</v>
      </c>
      <c r="IF84">
        <v>6400</v>
      </c>
      <c r="IG84">
        <v>5800</v>
      </c>
      <c r="IH84">
        <v>5400</v>
      </c>
      <c r="II84">
        <v>5200</v>
      </c>
      <c r="IJ84">
        <v>4700</v>
      </c>
      <c r="IK84">
        <v>4700</v>
      </c>
      <c r="IL84">
        <v>4600</v>
      </c>
      <c r="IM84">
        <v>4800</v>
      </c>
      <c r="IN84">
        <v>-38</v>
      </c>
      <c r="IO84">
        <v>82.2</v>
      </c>
      <c r="IP84">
        <v>6100</v>
      </c>
      <c r="IQ84">
        <v>32.9</v>
      </c>
      <c r="IR84">
        <v>80.099999999999994</v>
      </c>
      <c r="IS84">
        <v>31.4</v>
      </c>
      <c r="IT84">
        <v>2600</v>
      </c>
    </row>
    <row r="85" spans="1:262">
      <c r="A85" t="s">
        <v>396</v>
      </c>
      <c r="B85" t="s">
        <v>2746</v>
      </c>
      <c r="C85" t="s">
        <v>2214</v>
      </c>
      <c r="D85" t="s">
        <v>2747</v>
      </c>
      <c r="Q85" t="s">
        <v>396</v>
      </c>
      <c r="R85" t="s">
        <v>2746</v>
      </c>
      <c r="S85">
        <v>35.713840484999999</v>
      </c>
      <c r="T85">
        <v>28.162002563000001</v>
      </c>
      <c r="U85">
        <v>43.655399322999997</v>
      </c>
      <c r="V85">
        <v>35.479797363000003</v>
      </c>
      <c r="W85">
        <v>26.603000641000001</v>
      </c>
      <c r="X85">
        <v>41.779369354000004</v>
      </c>
      <c r="Y85">
        <v>36.137348175</v>
      </c>
      <c r="Z85">
        <v>0</v>
      </c>
      <c r="AA85">
        <v>0</v>
      </c>
      <c r="AB85">
        <v>2.4</v>
      </c>
      <c r="AC85">
        <v>0.6</v>
      </c>
      <c r="AD85">
        <v>72.057998656999999</v>
      </c>
      <c r="AE85">
        <v>72.156501770000006</v>
      </c>
      <c r="AF85">
        <v>73.464996338000006</v>
      </c>
      <c r="AG85">
        <v>80.614997864000003</v>
      </c>
      <c r="AH85">
        <v>82.310203552000004</v>
      </c>
      <c r="AI85">
        <v>81.057998656999999</v>
      </c>
      <c r="AJ85">
        <v>76.315002441000004</v>
      </c>
      <c r="AK85">
        <v>76.937202454000001</v>
      </c>
      <c r="AL85">
        <v>77.265998839999995</v>
      </c>
      <c r="AM85">
        <v>0</v>
      </c>
      <c r="AN85">
        <v>0</v>
      </c>
      <c r="AO85">
        <v>14.707324538</v>
      </c>
      <c r="AP85">
        <v>15.197504476000001</v>
      </c>
      <c r="AQ85">
        <v>41.124986589000002</v>
      </c>
      <c r="AR85">
        <v>971519</v>
      </c>
      <c r="AS85">
        <v>40.508280372999998</v>
      </c>
      <c r="AT85">
        <v>1010285</v>
      </c>
      <c r="AU85">
        <v>41.736034971999999</v>
      </c>
      <c r="AV85">
        <v>1981804</v>
      </c>
      <c r="AW85">
        <v>13.521787315999999</v>
      </c>
      <c r="AX85">
        <v>13.934581315999999</v>
      </c>
      <c r="AY85">
        <v>12.279168519000001</v>
      </c>
      <c r="AZ85">
        <v>12.603949181000001</v>
      </c>
      <c r="BA85">
        <v>10.700189548999999</v>
      </c>
      <c r="BB85">
        <v>10.902756031999999</v>
      </c>
      <c r="BC85">
        <v>55.621581611000003</v>
      </c>
      <c r="BD85">
        <v>1339969</v>
      </c>
      <c r="BE85">
        <v>55.871104881000001</v>
      </c>
      <c r="BF85">
        <v>1340424</v>
      </c>
      <c r="BG85">
        <v>55.374415343999999</v>
      </c>
      <c r="BH85">
        <v>2680391</v>
      </c>
      <c r="BI85">
        <v>8.8707854909999995</v>
      </c>
      <c r="BJ85">
        <v>8.9332882770000008</v>
      </c>
      <c r="BK85">
        <v>7.4596738890000003</v>
      </c>
      <c r="BL85">
        <v>7.4596369410000003</v>
      </c>
      <c r="BM85">
        <v>6.6957230929999998</v>
      </c>
      <c r="BN85">
        <v>6.696372137</v>
      </c>
      <c r="BO85">
        <v>5.7939676159999998</v>
      </c>
      <c r="BP85">
        <v>5.8034729460000003</v>
      </c>
      <c r="BQ85">
        <v>4.7637890159999996</v>
      </c>
      <c r="BR85">
        <v>4.7445855540000004</v>
      </c>
      <c r="BS85">
        <v>3.8712483139999998</v>
      </c>
      <c r="BT85">
        <v>3.792570107</v>
      </c>
      <c r="BU85">
        <v>3.1403623029999999</v>
      </c>
      <c r="BV85">
        <v>2.9814256810000002</v>
      </c>
      <c r="BW85">
        <v>2.5537855220000001</v>
      </c>
      <c r="BX85">
        <v>2.3207364620000002</v>
      </c>
      <c r="BY85">
        <v>2.0215800879999999</v>
      </c>
      <c r="BZ85">
        <v>1.739571207</v>
      </c>
      <c r="CA85">
        <v>3.2534318</v>
      </c>
      <c r="CB85">
        <v>86834</v>
      </c>
      <c r="CC85">
        <v>3.6206147460000002</v>
      </c>
      <c r="CD85">
        <v>69946</v>
      </c>
      <c r="CE85">
        <v>2.8895496839999999</v>
      </c>
      <c r="CF85">
        <v>156782</v>
      </c>
      <c r="CG85">
        <v>1.4640652919999999</v>
      </c>
      <c r="CH85">
        <v>1.196907943</v>
      </c>
      <c r="CI85">
        <v>0.998197907</v>
      </c>
      <c r="CJ85">
        <v>0.80098188299999995</v>
      </c>
      <c r="CK85">
        <v>0.69715409399999995</v>
      </c>
      <c r="CL85">
        <v>0.55356940700000001</v>
      </c>
      <c r="CM85">
        <v>0.46119745400000001</v>
      </c>
      <c r="CN85">
        <v>0.33809044999999999</v>
      </c>
      <c r="CO85">
        <v>50.030907392000003</v>
      </c>
      <c r="CP85">
        <v>2.4525225929999999</v>
      </c>
      <c r="CQ85">
        <v>1418300</v>
      </c>
      <c r="CR85">
        <v>57.538575754999997</v>
      </c>
      <c r="CS85">
        <v>1418300</v>
      </c>
      <c r="CT85">
        <v>29.431557776999998</v>
      </c>
      <c r="CU85">
        <v>0</v>
      </c>
      <c r="CV85">
        <v>65.7</v>
      </c>
      <c r="CW85">
        <v>2398322</v>
      </c>
      <c r="CX85">
        <v>49.768291023000003</v>
      </c>
      <c r="CY85">
        <v>2420655</v>
      </c>
      <c r="CZ85">
        <v>50.231708976999997</v>
      </c>
      <c r="DA85">
        <v>4818977</v>
      </c>
      <c r="DB85">
        <v>1.3</v>
      </c>
      <c r="DC85">
        <v>9122</v>
      </c>
      <c r="DD85">
        <v>5525</v>
      </c>
      <c r="DE85">
        <v>2354022</v>
      </c>
      <c r="DF85">
        <v>0</v>
      </c>
      <c r="DG85">
        <v>2464955</v>
      </c>
      <c r="DH85">
        <v>61.5</v>
      </c>
      <c r="DI85" t="s">
        <v>396</v>
      </c>
      <c r="DJ85" t="s">
        <v>2746</v>
      </c>
      <c r="DK85">
        <v>1700</v>
      </c>
      <c r="DL85">
        <v>47000</v>
      </c>
      <c r="DM85">
        <v>2200</v>
      </c>
      <c r="DN85">
        <v>43000</v>
      </c>
      <c r="DO85">
        <v>33</v>
      </c>
      <c r="DP85">
        <v>90</v>
      </c>
      <c r="DQ85">
        <v>3600</v>
      </c>
      <c r="DR85">
        <v>500</v>
      </c>
      <c r="DS85">
        <v>48000</v>
      </c>
      <c r="EC85">
        <v>0.9</v>
      </c>
      <c r="ED85">
        <v>1.18</v>
      </c>
      <c r="EE85">
        <v>0.62</v>
      </c>
      <c r="EF85">
        <v>0.74</v>
      </c>
      <c r="EG85">
        <v>0.84</v>
      </c>
      <c r="EH85">
        <v>0.65</v>
      </c>
      <c r="EI85">
        <v>0.37</v>
      </c>
      <c r="EJ85">
        <v>0.46</v>
      </c>
      <c r="EO85">
        <v>1</v>
      </c>
      <c r="EP85">
        <v>0.6</v>
      </c>
      <c r="EQ85">
        <v>1.5</v>
      </c>
      <c r="ET85">
        <v>59.4</v>
      </c>
      <c r="EU85">
        <v>1000</v>
      </c>
      <c r="EV85" t="s">
        <v>396</v>
      </c>
      <c r="EW85" t="s">
        <v>2746</v>
      </c>
      <c r="EX85">
        <v>163100</v>
      </c>
      <c r="EY85" t="s">
        <v>2748</v>
      </c>
      <c r="EZ85" t="s">
        <v>396</v>
      </c>
      <c r="FA85" t="s">
        <v>2196</v>
      </c>
      <c r="FB85" t="s">
        <v>2216</v>
      </c>
      <c r="FC85" t="s">
        <v>2216</v>
      </c>
      <c r="FD85" t="s">
        <v>2302</v>
      </c>
      <c r="FE85" t="s">
        <v>2214</v>
      </c>
      <c r="FF85" t="s">
        <v>2048</v>
      </c>
      <c r="FG85" t="s">
        <v>2048</v>
      </c>
      <c r="FH85" t="s">
        <v>2048</v>
      </c>
      <c r="FI85">
        <v>9.8000000000000007</v>
      </c>
      <c r="FJ85">
        <v>83.4</v>
      </c>
      <c r="FM85">
        <v>4412</v>
      </c>
      <c r="FN85">
        <v>5839</v>
      </c>
      <c r="FO85">
        <v>5478</v>
      </c>
      <c r="FP85">
        <v>6429</v>
      </c>
      <c r="FQ85">
        <v>6910</v>
      </c>
      <c r="FR85">
        <v>7391</v>
      </c>
      <c r="FS85">
        <v>8076</v>
      </c>
      <c r="FT85">
        <v>11602</v>
      </c>
      <c r="FU85">
        <v>13880</v>
      </c>
      <c r="FV85">
        <v>15423</v>
      </c>
      <c r="GB85">
        <v>4100</v>
      </c>
      <c r="GC85">
        <v>3.9</v>
      </c>
      <c r="GF85">
        <v>45</v>
      </c>
      <c r="GG85">
        <v>34</v>
      </c>
      <c r="GI85">
        <v>48</v>
      </c>
      <c r="GJ85">
        <v>35</v>
      </c>
      <c r="GL85">
        <v>51</v>
      </c>
      <c r="GM85">
        <v>48</v>
      </c>
      <c r="GO85">
        <v>55</v>
      </c>
      <c r="GP85">
        <v>54</v>
      </c>
      <c r="GR85">
        <v>58</v>
      </c>
      <c r="GS85">
        <v>57</v>
      </c>
      <c r="GX85">
        <v>11522041</v>
      </c>
      <c r="GY85">
        <v>10280475</v>
      </c>
      <c r="HF85">
        <v>4100</v>
      </c>
      <c r="HS85">
        <v>1700</v>
      </c>
      <c r="HT85">
        <v>1000</v>
      </c>
      <c r="HU85">
        <v>1000</v>
      </c>
      <c r="HV85">
        <v>1000</v>
      </c>
      <c r="HW85">
        <v>1000</v>
      </c>
      <c r="HX85">
        <v>1000</v>
      </c>
      <c r="HY85">
        <v>1000</v>
      </c>
      <c r="HZ85">
        <v>1000</v>
      </c>
      <c r="IA85">
        <v>1000</v>
      </c>
      <c r="IB85">
        <v>1000</v>
      </c>
      <c r="IC85">
        <v>1200</v>
      </c>
      <c r="ID85">
        <v>3500</v>
      </c>
      <c r="IE85">
        <v>3200</v>
      </c>
      <c r="IF85">
        <v>3000</v>
      </c>
      <c r="IG85">
        <v>3000</v>
      </c>
      <c r="IH85">
        <v>3000</v>
      </c>
      <c r="II85">
        <v>3000</v>
      </c>
      <c r="IJ85">
        <v>3000</v>
      </c>
      <c r="IK85">
        <v>2800</v>
      </c>
      <c r="IL85">
        <v>2300</v>
      </c>
      <c r="IM85">
        <v>1900</v>
      </c>
      <c r="IN85">
        <v>-45</v>
      </c>
      <c r="IP85">
        <v>74600</v>
      </c>
      <c r="IQ85">
        <v>19.8</v>
      </c>
      <c r="IT85">
        <v>2400</v>
      </c>
    </row>
    <row r="86" spans="1:262">
      <c r="A86" t="s">
        <v>395</v>
      </c>
      <c r="B86" t="s">
        <v>2749</v>
      </c>
      <c r="C86" t="s">
        <v>2209</v>
      </c>
      <c r="D86" t="s">
        <v>2750</v>
      </c>
      <c r="E86" t="s">
        <v>2749</v>
      </c>
      <c r="F86" t="s">
        <v>395</v>
      </c>
      <c r="G86" t="s">
        <v>2751</v>
      </c>
      <c r="H86" t="s">
        <v>2752</v>
      </c>
      <c r="I86" t="s">
        <v>2753</v>
      </c>
      <c r="J86" t="s">
        <v>2754</v>
      </c>
      <c r="K86" t="s">
        <v>2755</v>
      </c>
      <c r="L86" t="s">
        <v>2756</v>
      </c>
      <c r="M86" t="s">
        <v>2757</v>
      </c>
      <c r="N86" t="s">
        <v>395</v>
      </c>
      <c r="O86" t="s">
        <v>2758</v>
      </c>
      <c r="P86" t="s">
        <v>2759</v>
      </c>
      <c r="Q86" t="s">
        <v>395</v>
      </c>
      <c r="R86" t="s">
        <v>2749</v>
      </c>
      <c r="S86">
        <v>65.667518615999995</v>
      </c>
      <c r="T86">
        <v>59.620960236000002</v>
      </c>
      <c r="U86">
        <v>70.688339232999994</v>
      </c>
      <c r="V86">
        <v>70.459823607999994</v>
      </c>
      <c r="W86">
        <v>58.276855468999997</v>
      </c>
      <c r="X86">
        <v>70.581611632999994</v>
      </c>
      <c r="Y86">
        <v>52.579868316999999</v>
      </c>
      <c r="Z86">
        <v>0</v>
      </c>
      <c r="AA86">
        <v>0</v>
      </c>
      <c r="AB86">
        <v>10.199999999999999</v>
      </c>
      <c r="AC86">
        <v>0.1</v>
      </c>
      <c r="AD86">
        <v>33.949001312</v>
      </c>
      <c r="AE86">
        <v>0</v>
      </c>
      <c r="AF86">
        <v>36.394001007</v>
      </c>
      <c r="AG86">
        <v>65.309997558999996</v>
      </c>
      <c r="AH86">
        <v>0</v>
      </c>
      <c r="AI86">
        <v>68.864997864000003</v>
      </c>
      <c r="AJ86">
        <v>49.686000823999997</v>
      </c>
      <c r="AK86">
        <v>0</v>
      </c>
      <c r="AL86">
        <v>52.790000915999997</v>
      </c>
      <c r="AM86">
        <v>0</v>
      </c>
      <c r="AN86">
        <v>0</v>
      </c>
      <c r="AO86">
        <v>9.4499618279999993</v>
      </c>
      <c r="AP86">
        <v>9.7785911139999993</v>
      </c>
      <c r="AQ86">
        <v>28.319237728000001</v>
      </c>
      <c r="AR86">
        <v>920841</v>
      </c>
      <c r="AS86">
        <v>27.863684627000001</v>
      </c>
      <c r="AT86">
        <v>970470</v>
      </c>
      <c r="AU86">
        <v>28.765252279999999</v>
      </c>
      <c r="AV86">
        <v>1891319</v>
      </c>
      <c r="AW86">
        <v>9.609547547</v>
      </c>
      <c r="AX86">
        <v>9.9142854939999996</v>
      </c>
      <c r="AY86">
        <v>8.8041752510000002</v>
      </c>
      <c r="AZ86">
        <v>9.0723756709999996</v>
      </c>
      <c r="BA86">
        <v>8.1099440909999991</v>
      </c>
      <c r="BB86">
        <v>8.3182018390000003</v>
      </c>
      <c r="BC86">
        <v>67.288722012999997</v>
      </c>
      <c r="BD86">
        <v>2224480</v>
      </c>
      <c r="BE86">
        <v>67.310405720999995</v>
      </c>
      <c r="BF86">
        <v>2269437</v>
      </c>
      <c r="BG86">
        <v>67.267302514999997</v>
      </c>
      <c r="BH86">
        <v>4493922</v>
      </c>
      <c r="BI86">
        <v>8.1075233739999994</v>
      </c>
      <c r="BJ86">
        <v>8.1823296160000005</v>
      </c>
      <c r="BK86">
        <v>8.5477911419999995</v>
      </c>
      <c r="BL86">
        <v>8.4624623339999996</v>
      </c>
      <c r="BM86">
        <v>8.8713803860000002</v>
      </c>
      <c r="BN86">
        <v>8.7085677159999992</v>
      </c>
      <c r="BO86">
        <v>8.6553617200000001</v>
      </c>
      <c r="BP86">
        <v>8.6438624229999999</v>
      </c>
      <c r="BQ86">
        <v>8.0165347019999995</v>
      </c>
      <c r="BR86">
        <v>8.2078797590000008</v>
      </c>
      <c r="BS86">
        <v>6.558113681</v>
      </c>
      <c r="BT86">
        <v>6.7722996139999996</v>
      </c>
      <c r="BU86">
        <v>4.8308418619999998</v>
      </c>
      <c r="BV86">
        <v>4.8402108269999999</v>
      </c>
      <c r="BW86">
        <v>3.271476973</v>
      </c>
      <c r="BX86">
        <v>3.0269509550000002</v>
      </c>
      <c r="BY86">
        <v>2.3414377900000001</v>
      </c>
      <c r="BZ86">
        <v>2.104537433</v>
      </c>
      <c r="CA86">
        <v>4.3920402589999998</v>
      </c>
      <c r="CB86">
        <v>159487</v>
      </c>
      <c r="CC86">
        <v>4.825909652</v>
      </c>
      <c r="CD86">
        <v>133852</v>
      </c>
      <c r="CE86">
        <v>3.9674452050000002</v>
      </c>
      <c r="CF86">
        <v>293325</v>
      </c>
      <c r="CG86">
        <v>1.7333538690000001</v>
      </c>
      <c r="CH86">
        <v>1.5202631609999999</v>
      </c>
      <c r="CI86">
        <v>1.2456703220000001</v>
      </c>
      <c r="CJ86">
        <v>1.0504606439999999</v>
      </c>
      <c r="CK86">
        <v>0.949828538</v>
      </c>
      <c r="CL86">
        <v>0.77272880899999996</v>
      </c>
      <c r="CM86">
        <v>0.89705692299999995</v>
      </c>
      <c r="CN86">
        <v>0.62399259200000001</v>
      </c>
      <c r="CO86">
        <v>3.7956323809999999</v>
      </c>
      <c r="CP86">
        <v>1.4758673899999999</v>
      </c>
      <c r="CQ86">
        <v>1157746</v>
      </c>
      <c r="CR86">
        <v>21.641463223999999</v>
      </c>
      <c r="CS86">
        <v>1157746</v>
      </c>
      <c r="CT86">
        <v>17.33524572</v>
      </c>
      <c r="CU86">
        <v>0</v>
      </c>
      <c r="CV86">
        <v>0</v>
      </c>
      <c r="CW86">
        <v>3304808</v>
      </c>
      <c r="CX86">
        <v>49.483788808</v>
      </c>
      <c r="CY86">
        <v>3373759</v>
      </c>
      <c r="CZ86">
        <v>50.516211192</v>
      </c>
      <c r="DA86">
        <v>6678567</v>
      </c>
      <c r="DB86">
        <v>0.2</v>
      </c>
      <c r="DC86">
        <v>8794</v>
      </c>
      <c r="DD86">
        <v>13874</v>
      </c>
      <c r="DE86">
        <v>1328901</v>
      </c>
      <c r="DF86">
        <v>0</v>
      </c>
      <c r="DG86">
        <v>5349666</v>
      </c>
      <c r="DH86">
        <v>29.7</v>
      </c>
      <c r="DI86" t="s">
        <v>395</v>
      </c>
      <c r="DJ86" t="s">
        <v>2749</v>
      </c>
      <c r="DK86">
        <v>500</v>
      </c>
      <c r="DL86">
        <v>9500</v>
      </c>
      <c r="DM86">
        <v>500</v>
      </c>
      <c r="DN86">
        <v>9200</v>
      </c>
      <c r="DO86">
        <v>34</v>
      </c>
      <c r="DP86">
        <v>69</v>
      </c>
      <c r="DQ86">
        <v>500</v>
      </c>
      <c r="DR86">
        <v>100</v>
      </c>
      <c r="DS86">
        <v>1300</v>
      </c>
      <c r="EC86">
        <v>7.0000000000000007E-2</v>
      </c>
      <c r="ED86">
        <v>0.05</v>
      </c>
      <c r="EE86">
        <v>0.09</v>
      </c>
      <c r="EF86">
        <v>0.1</v>
      </c>
      <c r="EG86">
        <v>0.06</v>
      </c>
      <c r="EH86">
        <v>0.14000000000000001</v>
      </c>
      <c r="EI86">
        <v>0.03</v>
      </c>
      <c r="EJ86">
        <v>7.0000000000000007E-2</v>
      </c>
      <c r="EO86">
        <v>0.1</v>
      </c>
      <c r="EP86">
        <v>0.1</v>
      </c>
      <c r="EQ86">
        <v>0.2</v>
      </c>
      <c r="ET86">
        <v>30.1</v>
      </c>
      <c r="EU86">
        <v>100</v>
      </c>
      <c r="EV86" t="s">
        <v>395</v>
      </c>
      <c r="EW86" t="s">
        <v>2749</v>
      </c>
      <c r="EZ86" t="s">
        <v>395</v>
      </c>
      <c r="FA86" t="s">
        <v>2196</v>
      </c>
      <c r="FB86" t="s">
        <v>2212</v>
      </c>
      <c r="FC86" t="s">
        <v>2211</v>
      </c>
      <c r="FD86" t="s">
        <v>2209</v>
      </c>
      <c r="FE86" t="s">
        <v>2209</v>
      </c>
      <c r="FF86" t="s">
        <v>2048</v>
      </c>
      <c r="FG86" t="s">
        <v>2049</v>
      </c>
      <c r="FH86" t="s">
        <v>2048</v>
      </c>
      <c r="FM86">
        <v>1726</v>
      </c>
      <c r="FN86">
        <v>1906</v>
      </c>
      <c r="FO86">
        <v>2148</v>
      </c>
      <c r="FP86">
        <v>2346</v>
      </c>
      <c r="FQ86">
        <v>2659</v>
      </c>
      <c r="FR86">
        <v>3046</v>
      </c>
      <c r="FS86">
        <v>3041</v>
      </c>
      <c r="FT86">
        <v>3189</v>
      </c>
      <c r="FU86">
        <v>3188</v>
      </c>
      <c r="FV86">
        <v>3241</v>
      </c>
      <c r="HT86">
        <v>200</v>
      </c>
      <c r="HU86">
        <v>200</v>
      </c>
      <c r="HV86">
        <v>500</v>
      </c>
      <c r="HW86">
        <v>500</v>
      </c>
      <c r="HX86">
        <v>500</v>
      </c>
      <c r="HY86">
        <v>500</v>
      </c>
      <c r="HZ86">
        <v>500</v>
      </c>
      <c r="IA86">
        <v>500</v>
      </c>
      <c r="IB86">
        <v>500</v>
      </c>
      <c r="IC86">
        <v>500</v>
      </c>
      <c r="ID86">
        <v>100</v>
      </c>
      <c r="IE86">
        <v>100</v>
      </c>
      <c r="IF86">
        <v>100</v>
      </c>
      <c r="IG86">
        <v>100</v>
      </c>
      <c r="IH86">
        <v>200</v>
      </c>
      <c r="II86">
        <v>200</v>
      </c>
      <c r="IJ86">
        <v>200</v>
      </c>
      <c r="IK86">
        <v>200</v>
      </c>
      <c r="IL86">
        <v>200</v>
      </c>
      <c r="IM86">
        <v>500</v>
      </c>
      <c r="IN86">
        <v>175</v>
      </c>
      <c r="IQ86">
        <v>3.1</v>
      </c>
    </row>
    <row r="87" spans="1:262">
      <c r="A87" t="s">
        <v>394</v>
      </c>
      <c r="B87" t="s">
        <v>2760</v>
      </c>
      <c r="C87" t="s">
        <v>2214</v>
      </c>
      <c r="D87" t="s">
        <v>2761</v>
      </c>
      <c r="E87" t="s">
        <v>2760</v>
      </c>
      <c r="F87" t="s">
        <v>385</v>
      </c>
      <c r="G87" t="s">
        <v>2762</v>
      </c>
      <c r="H87" t="s">
        <v>2763</v>
      </c>
      <c r="I87" t="s">
        <v>2764</v>
      </c>
      <c r="J87" t="s">
        <v>2765</v>
      </c>
      <c r="K87" t="s">
        <v>2766</v>
      </c>
      <c r="L87" t="s">
        <v>2767</v>
      </c>
      <c r="M87" t="s">
        <v>2128</v>
      </c>
      <c r="N87" t="s">
        <v>385</v>
      </c>
      <c r="O87" t="s">
        <v>2128</v>
      </c>
      <c r="P87" t="s">
        <v>2768</v>
      </c>
      <c r="Q87" t="s">
        <v>394</v>
      </c>
      <c r="R87" t="s">
        <v>2760</v>
      </c>
      <c r="S87">
        <v>17.867870330999999</v>
      </c>
      <c r="T87">
        <v>16.314968108999999</v>
      </c>
      <c r="U87">
        <v>19.607635498</v>
      </c>
      <c r="V87">
        <v>17.908281326000001</v>
      </c>
      <c r="W87">
        <v>12.342991829000001</v>
      </c>
      <c r="X87">
        <v>21.513427734</v>
      </c>
      <c r="Y87">
        <v>17.659675598</v>
      </c>
      <c r="Z87">
        <v>0</v>
      </c>
      <c r="AA87">
        <v>0</v>
      </c>
      <c r="AB87">
        <v>4.5</v>
      </c>
      <c r="AC87">
        <v>0.4</v>
      </c>
      <c r="AD87">
        <v>83.372001647999994</v>
      </c>
      <c r="AE87">
        <v>83.586898804</v>
      </c>
      <c r="AF87">
        <v>84.849998474000003</v>
      </c>
      <c r="AG87">
        <v>88.938003539999997</v>
      </c>
      <c r="AH87">
        <v>89.209396362000007</v>
      </c>
      <c r="AI87">
        <v>89.899002074999999</v>
      </c>
      <c r="AJ87">
        <v>86.126998900999993</v>
      </c>
      <c r="AK87">
        <v>86.381103515999996</v>
      </c>
      <c r="AL87">
        <v>87.359001160000005</v>
      </c>
      <c r="AM87">
        <v>0</v>
      </c>
      <c r="AN87">
        <v>0</v>
      </c>
      <c r="AO87">
        <v>14.763881589</v>
      </c>
      <c r="AP87">
        <v>15.199089979</v>
      </c>
      <c r="AQ87">
        <v>40.668150593</v>
      </c>
      <c r="AR87">
        <v>5292139</v>
      </c>
      <c r="AS87">
        <v>40.202395783</v>
      </c>
      <c r="AT87">
        <v>5388276</v>
      </c>
      <c r="AU87">
        <v>41.136190126999999</v>
      </c>
      <c r="AV87">
        <v>10680419</v>
      </c>
      <c r="AW87">
        <v>13.293111145999999</v>
      </c>
      <c r="AX87">
        <v>13.609813261999999</v>
      </c>
      <c r="AY87">
        <v>12.145403049</v>
      </c>
      <c r="AZ87">
        <v>12.327286886</v>
      </c>
      <c r="BA87">
        <v>10.996168025999999</v>
      </c>
      <c r="BB87">
        <v>11.061823401</v>
      </c>
      <c r="BC87">
        <v>56.345132280999998</v>
      </c>
      <c r="BD87">
        <v>7446378</v>
      </c>
      <c r="BE87">
        <v>56.567337801999997</v>
      </c>
      <c r="BF87">
        <v>7351186</v>
      </c>
      <c r="BG87">
        <v>56.121806911</v>
      </c>
      <c r="BH87">
        <v>14797566</v>
      </c>
      <c r="BI87">
        <v>9.5717902689999992</v>
      </c>
      <c r="BJ87">
        <v>9.5637320020000001</v>
      </c>
      <c r="BK87">
        <v>7.8609811680000004</v>
      </c>
      <c r="BL87">
        <v>7.8550074050000003</v>
      </c>
      <c r="BM87">
        <v>6.5112859869999999</v>
      </c>
      <c r="BN87">
        <v>6.5353320200000002</v>
      </c>
      <c r="BO87">
        <v>5.538376596</v>
      </c>
      <c r="BP87">
        <v>5.57348877</v>
      </c>
      <c r="BQ87">
        <v>4.6934933939999999</v>
      </c>
      <c r="BR87">
        <v>4.6833707420000001</v>
      </c>
      <c r="BS87">
        <v>3.8373671620000001</v>
      </c>
      <c r="BT87">
        <v>3.7520727410000001</v>
      </c>
      <c r="BU87">
        <v>3.102711218</v>
      </c>
      <c r="BV87">
        <v>2.9710274380000001</v>
      </c>
      <c r="BW87">
        <v>2.4977223369999999</v>
      </c>
      <c r="BX87">
        <v>2.332340861</v>
      </c>
      <c r="BY87">
        <v>1.9574416429999999</v>
      </c>
      <c r="BZ87">
        <v>1.793611531</v>
      </c>
      <c r="CA87">
        <v>2.9867171259999998</v>
      </c>
      <c r="CB87">
        <v>425224</v>
      </c>
      <c r="CC87">
        <v>3.230266415</v>
      </c>
      <c r="CD87">
        <v>359165</v>
      </c>
      <c r="CE87">
        <v>2.7420029619999999</v>
      </c>
      <c r="CF87">
        <v>784383</v>
      </c>
      <c r="CG87">
        <v>1.3747868860000001</v>
      </c>
      <c r="CH87">
        <v>1.2214664159999999</v>
      </c>
      <c r="CI87">
        <v>0.842930866</v>
      </c>
      <c r="CJ87">
        <v>0.698784603</v>
      </c>
      <c r="CK87">
        <v>0.54821918400000003</v>
      </c>
      <c r="CL87">
        <v>0.43774143799999998</v>
      </c>
      <c r="CM87">
        <v>0.46432947899999999</v>
      </c>
      <c r="CN87">
        <v>0.384010505</v>
      </c>
      <c r="CO87">
        <v>45.139855619999999</v>
      </c>
      <c r="CP87">
        <v>2.6696132399999999</v>
      </c>
      <c r="CQ87">
        <v>3058387</v>
      </c>
      <c r="CR87">
        <v>31.312714128</v>
      </c>
      <c r="CS87">
        <v>3058387</v>
      </c>
      <c r="CT87">
        <v>11.645511173999999</v>
      </c>
      <c r="CU87">
        <v>0</v>
      </c>
      <c r="CV87">
        <v>77.2</v>
      </c>
      <c r="CW87">
        <v>13163741</v>
      </c>
      <c r="CX87">
        <v>50.123966613</v>
      </c>
      <c r="CY87">
        <v>13098627</v>
      </c>
      <c r="CZ87">
        <v>49.876033387</v>
      </c>
      <c r="DA87">
        <v>26262368</v>
      </c>
      <c r="DB87">
        <v>0.3</v>
      </c>
      <c r="DC87">
        <v>44</v>
      </c>
      <c r="DD87">
        <v>298</v>
      </c>
      <c r="DE87">
        <v>16495131</v>
      </c>
      <c r="DF87">
        <v>0.78</v>
      </c>
      <c r="DG87">
        <v>9767237</v>
      </c>
      <c r="DH87">
        <v>31.2</v>
      </c>
      <c r="DI87" t="s">
        <v>394</v>
      </c>
      <c r="DJ87" t="s">
        <v>2760</v>
      </c>
      <c r="DK87">
        <v>5200</v>
      </c>
      <c r="DL87">
        <v>39000</v>
      </c>
      <c r="DM87">
        <v>5900</v>
      </c>
      <c r="DN87">
        <v>37000</v>
      </c>
      <c r="DO87">
        <v>13</v>
      </c>
      <c r="DP87">
        <v>24</v>
      </c>
      <c r="DQ87">
        <v>1700</v>
      </c>
      <c r="DR87">
        <v>500</v>
      </c>
      <c r="DS87">
        <v>12000</v>
      </c>
      <c r="EC87">
        <v>0.19</v>
      </c>
      <c r="ED87">
        <v>0.24</v>
      </c>
      <c r="EE87">
        <v>0.14000000000000001</v>
      </c>
      <c r="EF87">
        <v>0.4</v>
      </c>
      <c r="EG87">
        <v>0.37</v>
      </c>
      <c r="EH87">
        <v>0.44</v>
      </c>
      <c r="EI87">
        <v>0.09</v>
      </c>
      <c r="EJ87">
        <v>0.23</v>
      </c>
      <c r="EO87">
        <v>0.1</v>
      </c>
      <c r="EP87">
        <v>0.1</v>
      </c>
      <c r="EQ87">
        <v>0.3</v>
      </c>
      <c r="ET87">
        <v>46.6</v>
      </c>
      <c r="EU87">
        <v>1000</v>
      </c>
      <c r="EV87" t="s">
        <v>394</v>
      </c>
      <c r="EW87" t="s">
        <v>2760</v>
      </c>
      <c r="EX87">
        <v>191200</v>
      </c>
      <c r="EY87" t="s">
        <v>2769</v>
      </c>
      <c r="EZ87" t="s">
        <v>394</v>
      </c>
      <c r="FA87" t="s">
        <v>2196</v>
      </c>
      <c r="FB87" t="s">
        <v>2216</v>
      </c>
      <c r="FC87" t="s">
        <v>2216</v>
      </c>
      <c r="FD87" t="s">
        <v>2336</v>
      </c>
      <c r="FE87" t="s">
        <v>2214</v>
      </c>
      <c r="FF87" t="s">
        <v>2048</v>
      </c>
      <c r="FG87" t="s">
        <v>2048</v>
      </c>
      <c r="FH87" t="s">
        <v>2048</v>
      </c>
      <c r="FI87">
        <v>5.5</v>
      </c>
      <c r="FJ87">
        <v>62.8</v>
      </c>
      <c r="FK87">
        <v>100</v>
      </c>
      <c r="FM87">
        <v>266</v>
      </c>
      <c r="FN87">
        <v>396</v>
      </c>
      <c r="FO87">
        <v>371</v>
      </c>
      <c r="FP87">
        <v>519</v>
      </c>
      <c r="FQ87">
        <v>773</v>
      </c>
      <c r="FR87">
        <v>1234</v>
      </c>
      <c r="FS87">
        <v>1706</v>
      </c>
      <c r="FT87">
        <v>2321</v>
      </c>
      <c r="FU87">
        <v>3510</v>
      </c>
      <c r="FV87">
        <v>5166</v>
      </c>
      <c r="FX87">
        <v>23</v>
      </c>
      <c r="GB87">
        <v>2300</v>
      </c>
      <c r="GC87">
        <v>8.5</v>
      </c>
      <c r="GE87">
        <v>100</v>
      </c>
      <c r="GR87">
        <v>15</v>
      </c>
      <c r="GS87">
        <v>90</v>
      </c>
      <c r="GV87">
        <v>9820637</v>
      </c>
      <c r="GW87">
        <v>14723449</v>
      </c>
      <c r="GX87">
        <v>12707522</v>
      </c>
      <c r="GY87">
        <v>16861225</v>
      </c>
      <c r="GZ87">
        <v>9117929</v>
      </c>
      <c r="HA87">
        <v>11981599</v>
      </c>
      <c r="HB87">
        <v>147685</v>
      </c>
      <c r="HD87">
        <v>0.3</v>
      </c>
      <c r="HE87">
        <v>587921</v>
      </c>
      <c r="HF87">
        <v>2300</v>
      </c>
      <c r="HG87">
        <v>5.7</v>
      </c>
      <c r="HH87">
        <v>113</v>
      </c>
      <c r="HI87">
        <v>68.400000000000006</v>
      </c>
      <c r="HT87">
        <v>100</v>
      </c>
      <c r="HU87">
        <v>100</v>
      </c>
      <c r="HV87">
        <v>100</v>
      </c>
      <c r="HW87">
        <v>100</v>
      </c>
      <c r="HX87">
        <v>100</v>
      </c>
      <c r="HY87">
        <v>200</v>
      </c>
      <c r="HZ87">
        <v>500</v>
      </c>
      <c r="IA87">
        <v>500</v>
      </c>
      <c r="IB87">
        <v>500</v>
      </c>
      <c r="IC87">
        <v>1000</v>
      </c>
      <c r="ID87">
        <v>500</v>
      </c>
      <c r="IE87">
        <v>500</v>
      </c>
      <c r="IF87">
        <v>1000</v>
      </c>
      <c r="IG87">
        <v>1000</v>
      </c>
      <c r="IH87">
        <v>1000</v>
      </c>
      <c r="II87">
        <v>1000</v>
      </c>
      <c r="IJ87">
        <v>1000</v>
      </c>
      <c r="IK87">
        <v>1200</v>
      </c>
      <c r="IL87">
        <v>1300</v>
      </c>
      <c r="IM87">
        <v>1400</v>
      </c>
      <c r="IN87">
        <v>230</v>
      </c>
      <c r="IO87">
        <v>100</v>
      </c>
      <c r="IP87">
        <v>17000</v>
      </c>
      <c r="IQ87">
        <v>14.9</v>
      </c>
      <c r="IS87">
        <v>0.3</v>
      </c>
      <c r="IU87">
        <v>7169</v>
      </c>
      <c r="JA87">
        <v>5.5</v>
      </c>
    </row>
    <row r="88" spans="1:262">
      <c r="A88" t="s">
        <v>393</v>
      </c>
      <c r="B88" t="s">
        <v>2770</v>
      </c>
      <c r="C88" t="s">
        <v>2214</v>
      </c>
      <c r="D88" t="s">
        <v>2771</v>
      </c>
      <c r="Q88" t="s">
        <v>393</v>
      </c>
      <c r="R88" t="s">
        <v>2770</v>
      </c>
      <c r="S88">
        <v>33.713932036999999</v>
      </c>
      <c r="T88">
        <v>29.845487595000002</v>
      </c>
      <c r="U88">
        <v>37.942111969000003</v>
      </c>
      <c r="V88">
        <v>35.463291167999998</v>
      </c>
      <c r="W88">
        <v>21.205280303999999</v>
      </c>
      <c r="X88">
        <v>42.010917663999997</v>
      </c>
      <c r="Y88">
        <v>31.278566359999999</v>
      </c>
      <c r="Z88">
        <v>0</v>
      </c>
      <c r="AA88">
        <v>0</v>
      </c>
      <c r="AB88">
        <v>4.5</v>
      </c>
      <c r="AC88">
        <v>4.4000000000000004</v>
      </c>
      <c r="AD88">
        <v>72.593002318999993</v>
      </c>
      <c r="AE88">
        <v>50.387599944999998</v>
      </c>
      <c r="AF88">
        <v>73.986999511999997</v>
      </c>
      <c r="AG88">
        <v>81.101997374999996</v>
      </c>
      <c r="AH88">
        <v>59.902801513999997</v>
      </c>
      <c r="AI88">
        <v>81.583000182999996</v>
      </c>
      <c r="AJ88">
        <v>76.718002318999993</v>
      </c>
      <c r="AK88">
        <v>54.833000183000003</v>
      </c>
      <c r="AL88">
        <v>77.700996399000005</v>
      </c>
      <c r="AM88">
        <v>0</v>
      </c>
      <c r="AN88">
        <v>0</v>
      </c>
      <c r="AO88">
        <v>15.245815117999999</v>
      </c>
      <c r="AP88">
        <v>16.018226072000001</v>
      </c>
      <c r="AQ88">
        <v>43.902285907</v>
      </c>
      <c r="AR88">
        <v>3953453</v>
      </c>
      <c r="AS88">
        <v>42.977284746999999</v>
      </c>
      <c r="AT88">
        <v>4011881</v>
      </c>
      <c r="AU88">
        <v>44.853655891000002</v>
      </c>
      <c r="AV88">
        <v>7965330</v>
      </c>
      <c r="AW88">
        <v>14.585517701000001</v>
      </c>
      <c r="AX88">
        <v>15.231056993999999</v>
      </c>
      <c r="AY88">
        <v>13.145951928000001</v>
      </c>
      <c r="AZ88">
        <v>13.604372826000001</v>
      </c>
      <c r="BA88">
        <v>11.109672530999999</v>
      </c>
      <c r="BB88">
        <v>11.395386798000001</v>
      </c>
      <c r="BC88">
        <v>53.452279163</v>
      </c>
      <c r="BD88">
        <v>4957690</v>
      </c>
      <c r="BE88">
        <v>53.894173043999999</v>
      </c>
      <c r="BF88">
        <v>4740329</v>
      </c>
      <c r="BG88">
        <v>52.997854507</v>
      </c>
      <c r="BH88">
        <v>9698015</v>
      </c>
      <c r="BI88">
        <v>9.4721262409999998</v>
      </c>
      <c r="BJ88">
        <v>9.5756082340000006</v>
      </c>
      <c r="BK88">
        <v>8.0760766109999995</v>
      </c>
      <c r="BL88">
        <v>7.9894748959999999</v>
      </c>
      <c r="BM88">
        <v>6.6080508670000002</v>
      </c>
      <c r="BN88">
        <v>6.4669572789999998</v>
      </c>
      <c r="BO88">
        <v>5.122936095</v>
      </c>
      <c r="BP88">
        <v>5.028369928</v>
      </c>
      <c r="BQ88">
        <v>4.1627327660000004</v>
      </c>
      <c r="BR88">
        <v>4.081602535</v>
      </c>
      <c r="BS88">
        <v>3.2568947210000001</v>
      </c>
      <c r="BT88">
        <v>3.1160075709999999</v>
      </c>
      <c r="BU88">
        <v>2.548461036</v>
      </c>
      <c r="BV88">
        <v>2.321202371</v>
      </c>
      <c r="BW88">
        <v>1.9930241550000001</v>
      </c>
      <c r="BX88">
        <v>1.735758855</v>
      </c>
      <c r="BY88">
        <v>1.5441980200000001</v>
      </c>
      <c r="BZ88">
        <v>1.287486039</v>
      </c>
      <c r="CA88">
        <v>2.64543493</v>
      </c>
      <c r="CB88">
        <v>287793</v>
      </c>
      <c r="CC88">
        <v>3.1285422089999999</v>
      </c>
      <c r="CD88">
        <v>192169</v>
      </c>
      <c r="CE88">
        <v>2.1484896020000002</v>
      </c>
      <c r="CF88">
        <v>479970</v>
      </c>
      <c r="CG88">
        <v>1.205091704</v>
      </c>
      <c r="CH88">
        <v>0.94081949099999995</v>
      </c>
      <c r="CI88">
        <v>0.93524378200000002</v>
      </c>
      <c r="CJ88">
        <v>0.65196610600000005</v>
      </c>
      <c r="CK88">
        <v>0.576167655</v>
      </c>
      <c r="CL88">
        <v>0.35026659300000001</v>
      </c>
      <c r="CM88">
        <v>0.41203906800000001</v>
      </c>
      <c r="CN88">
        <v>0.20543741099999999</v>
      </c>
      <c r="CO88">
        <v>192.44076156099999</v>
      </c>
      <c r="CP88">
        <v>2.6419172880000001</v>
      </c>
      <c r="CQ88">
        <v>1029639</v>
      </c>
      <c r="CR88">
        <v>33.506718174</v>
      </c>
      <c r="CS88">
        <v>1029639</v>
      </c>
      <c r="CT88">
        <v>5.6750323739999997</v>
      </c>
      <c r="CU88">
        <v>0</v>
      </c>
      <c r="CV88">
        <v>66.7</v>
      </c>
      <c r="CW88">
        <v>9198936</v>
      </c>
      <c r="CX88">
        <v>50.701515690999997</v>
      </c>
      <c r="CY88">
        <v>8944379</v>
      </c>
      <c r="CZ88">
        <v>49.298484309000003</v>
      </c>
      <c r="DA88">
        <v>18143315</v>
      </c>
      <c r="DB88">
        <v>9.1999999999999993</v>
      </c>
      <c r="DC88">
        <v>13782</v>
      </c>
      <c r="DD88">
        <v>475</v>
      </c>
      <c r="DE88">
        <v>15070382</v>
      </c>
      <c r="DF88">
        <v>0.43</v>
      </c>
      <c r="DG88">
        <v>3072933</v>
      </c>
      <c r="DH88">
        <v>59.8</v>
      </c>
      <c r="DI88" t="s">
        <v>393</v>
      </c>
      <c r="DJ88" t="s">
        <v>2770</v>
      </c>
      <c r="DK88">
        <v>29000</v>
      </c>
      <c r="DL88">
        <v>1100000</v>
      </c>
      <c r="DM88">
        <v>33000</v>
      </c>
      <c r="DN88">
        <v>1000000</v>
      </c>
      <c r="DO88">
        <v>79</v>
      </c>
      <c r="DP88">
        <v>100</v>
      </c>
      <c r="DQ88">
        <v>65000</v>
      </c>
      <c r="DR88">
        <v>2500</v>
      </c>
      <c r="DS88">
        <v>460000</v>
      </c>
      <c r="DT88">
        <v>41.1</v>
      </c>
      <c r="DU88">
        <v>44.3</v>
      </c>
      <c r="DV88">
        <v>42.2</v>
      </c>
      <c r="DW88">
        <v>47.5</v>
      </c>
      <c r="EC88">
        <v>3.31</v>
      </c>
      <c r="ED88">
        <v>4.74</v>
      </c>
      <c r="EE88">
        <v>1.9</v>
      </c>
      <c r="EF88">
        <v>3.71</v>
      </c>
      <c r="EG88">
        <v>4.2300000000000004</v>
      </c>
      <c r="EH88">
        <v>3.2</v>
      </c>
      <c r="EI88">
        <v>1.08</v>
      </c>
      <c r="EJ88">
        <v>1.94</v>
      </c>
      <c r="EO88">
        <v>4.2</v>
      </c>
      <c r="EP88">
        <v>2.1</v>
      </c>
      <c r="EQ88">
        <v>8.9</v>
      </c>
      <c r="ET88">
        <v>59.9</v>
      </c>
      <c r="EU88">
        <v>12000</v>
      </c>
      <c r="EV88" t="s">
        <v>393</v>
      </c>
      <c r="EW88" t="s">
        <v>2770</v>
      </c>
      <c r="EX88">
        <v>36400</v>
      </c>
      <c r="EY88" t="s">
        <v>2772</v>
      </c>
      <c r="EZ88" t="s">
        <v>393</v>
      </c>
      <c r="FA88" t="s">
        <v>2196</v>
      </c>
      <c r="FB88" t="s">
        <v>2216</v>
      </c>
      <c r="FC88" t="s">
        <v>2216</v>
      </c>
      <c r="FD88" t="s">
        <v>2336</v>
      </c>
      <c r="FE88" t="s">
        <v>2214</v>
      </c>
      <c r="FF88" t="s">
        <v>2048</v>
      </c>
      <c r="FG88" t="s">
        <v>2048</v>
      </c>
      <c r="FH88" t="s">
        <v>2048</v>
      </c>
      <c r="FI88">
        <v>55</v>
      </c>
      <c r="FJ88">
        <v>65</v>
      </c>
      <c r="FK88">
        <v>72.400000000000006</v>
      </c>
      <c r="FL88">
        <v>80.8</v>
      </c>
      <c r="FM88">
        <v>250953</v>
      </c>
      <c r="FN88">
        <v>323566</v>
      </c>
      <c r="FO88">
        <v>404900</v>
      </c>
      <c r="FP88">
        <v>472859</v>
      </c>
      <c r="FQ88">
        <v>539239</v>
      </c>
      <c r="FR88">
        <v>595634</v>
      </c>
      <c r="FS88">
        <v>679062</v>
      </c>
      <c r="FT88">
        <v>750631</v>
      </c>
      <c r="FU88">
        <v>814275</v>
      </c>
      <c r="FV88">
        <v>832908</v>
      </c>
      <c r="GF88">
        <v>78</v>
      </c>
      <c r="GG88">
        <v>77</v>
      </c>
      <c r="GH88">
        <v>88</v>
      </c>
      <c r="GI88">
        <v>81</v>
      </c>
      <c r="GJ88">
        <v>82</v>
      </c>
      <c r="GK88">
        <v>90</v>
      </c>
      <c r="GL88">
        <v>85</v>
      </c>
      <c r="GM88">
        <v>86</v>
      </c>
      <c r="GN88">
        <v>87</v>
      </c>
      <c r="GO88">
        <v>87</v>
      </c>
      <c r="GP88">
        <v>89</v>
      </c>
      <c r="GQ88">
        <v>89</v>
      </c>
      <c r="GR88">
        <v>90</v>
      </c>
      <c r="GS88">
        <v>88</v>
      </c>
      <c r="GT88">
        <v>92</v>
      </c>
      <c r="GV88">
        <v>145522435</v>
      </c>
      <c r="GY88">
        <v>227510308</v>
      </c>
      <c r="GZ88">
        <v>227793950</v>
      </c>
      <c r="HA88">
        <v>218441548</v>
      </c>
      <c r="HC88">
        <v>258614001</v>
      </c>
      <c r="HD88">
        <v>2.8</v>
      </c>
      <c r="HE88">
        <v>4059342</v>
      </c>
      <c r="HG88">
        <v>1.8</v>
      </c>
      <c r="HK88">
        <v>85.5</v>
      </c>
      <c r="HP88">
        <v>459</v>
      </c>
      <c r="HS88">
        <v>400</v>
      </c>
      <c r="HT88">
        <v>36000</v>
      </c>
      <c r="HU88">
        <v>38000</v>
      </c>
      <c r="HV88">
        <v>40000</v>
      </c>
      <c r="HW88">
        <v>42000</v>
      </c>
      <c r="HX88">
        <v>43000</v>
      </c>
      <c r="HY88">
        <v>42000</v>
      </c>
      <c r="HZ88">
        <v>42000</v>
      </c>
      <c r="IA88">
        <v>42000</v>
      </c>
      <c r="IB88">
        <v>41000</v>
      </c>
      <c r="IC88">
        <v>40000</v>
      </c>
      <c r="ID88">
        <v>32000</v>
      </c>
      <c r="IE88">
        <v>28000</v>
      </c>
      <c r="IF88">
        <v>24000</v>
      </c>
      <c r="IG88">
        <v>19000</v>
      </c>
      <c r="IH88">
        <v>16000</v>
      </c>
      <c r="II88">
        <v>15000</v>
      </c>
      <c r="IJ88">
        <v>14000</v>
      </c>
      <c r="IK88">
        <v>14000</v>
      </c>
      <c r="IL88">
        <v>13000</v>
      </c>
      <c r="IM88">
        <v>13000</v>
      </c>
      <c r="IN88">
        <v>-59</v>
      </c>
      <c r="IO88">
        <v>73</v>
      </c>
      <c r="IP88">
        <v>42600</v>
      </c>
      <c r="IQ88">
        <v>6.8</v>
      </c>
      <c r="IR88">
        <v>100</v>
      </c>
      <c r="IS88">
        <v>19</v>
      </c>
      <c r="IT88">
        <v>14000</v>
      </c>
      <c r="IU88">
        <v>1500000</v>
      </c>
      <c r="IX88">
        <v>91.5</v>
      </c>
      <c r="IZ88">
        <v>80.8</v>
      </c>
      <c r="JA88">
        <v>0.7</v>
      </c>
    </row>
    <row r="89" spans="1:262">
      <c r="A89" t="s">
        <v>392</v>
      </c>
      <c r="B89" t="s">
        <v>2773</v>
      </c>
      <c r="C89" t="s">
        <v>2194</v>
      </c>
      <c r="D89" t="s">
        <v>2774</v>
      </c>
      <c r="E89" t="s">
        <v>2773</v>
      </c>
      <c r="F89" t="s">
        <v>392</v>
      </c>
      <c r="G89" t="s">
        <v>2775</v>
      </c>
      <c r="H89" t="s">
        <v>2776</v>
      </c>
      <c r="I89" t="s">
        <v>2777</v>
      </c>
      <c r="J89" t="s">
        <v>2778</v>
      </c>
      <c r="K89" t="s">
        <v>2779</v>
      </c>
      <c r="L89" t="s">
        <v>2780</v>
      </c>
      <c r="M89" t="s">
        <v>2781</v>
      </c>
      <c r="N89" t="s">
        <v>392</v>
      </c>
      <c r="O89" t="s">
        <v>2782</v>
      </c>
      <c r="P89" t="s">
        <v>2783</v>
      </c>
      <c r="Q89" t="s">
        <v>392</v>
      </c>
      <c r="R89" t="s">
        <v>2773</v>
      </c>
      <c r="S89">
        <v>0</v>
      </c>
      <c r="T89">
        <v>0</v>
      </c>
      <c r="U89">
        <v>0</v>
      </c>
      <c r="V89">
        <v>0</v>
      </c>
      <c r="W89">
        <v>0</v>
      </c>
      <c r="X89">
        <v>0</v>
      </c>
      <c r="Y89">
        <v>0</v>
      </c>
      <c r="Z89">
        <v>0</v>
      </c>
      <c r="AA89">
        <v>0</v>
      </c>
      <c r="AB89">
        <v>9.1999999999999993</v>
      </c>
      <c r="AC89">
        <v>0</v>
      </c>
      <c r="AD89">
        <v>41.633998871000003</v>
      </c>
      <c r="AE89">
        <v>42.189701079999999</v>
      </c>
      <c r="AF89">
        <v>43.437000275000003</v>
      </c>
      <c r="AG89">
        <v>84.226997374999996</v>
      </c>
      <c r="AH89">
        <v>75.116401671999995</v>
      </c>
      <c r="AI89">
        <v>86.333999633999994</v>
      </c>
      <c r="AJ89">
        <v>69.790000915999997</v>
      </c>
      <c r="AK89">
        <v>57.615001677999999</v>
      </c>
      <c r="AL89">
        <v>72.074996948000006</v>
      </c>
      <c r="AM89">
        <v>0</v>
      </c>
      <c r="AN89">
        <v>0</v>
      </c>
      <c r="AO89">
        <v>9.1025460900000006</v>
      </c>
      <c r="AP89">
        <v>5.966735388</v>
      </c>
      <c r="AQ89">
        <v>20.147916601999999</v>
      </c>
      <c r="AR89">
        <v>49787</v>
      </c>
      <c r="AS89">
        <v>25.907366646</v>
      </c>
      <c r="AT89">
        <v>53799</v>
      </c>
      <c r="AU89">
        <v>16.629214871999999</v>
      </c>
      <c r="AV89">
        <v>103902</v>
      </c>
      <c r="AW89">
        <v>9.2040150490000006</v>
      </c>
      <c r="AX89">
        <v>6.0446268779999999</v>
      </c>
      <c r="AY89">
        <v>7.6008055069999996</v>
      </c>
      <c r="AZ89">
        <v>4.6178526059999996</v>
      </c>
      <c r="BA89">
        <v>6.7323352950000004</v>
      </c>
      <c r="BB89">
        <v>5.5207138819999999</v>
      </c>
      <c r="BC89">
        <v>76.148738792000003</v>
      </c>
      <c r="BD89">
        <v>133392</v>
      </c>
      <c r="BE89">
        <v>69.412052431000006</v>
      </c>
      <c r="BF89">
        <v>259671</v>
      </c>
      <c r="BG89">
        <v>80.263780147999995</v>
      </c>
      <c r="BH89">
        <v>392696</v>
      </c>
      <c r="BI89">
        <v>8.7284118290000006</v>
      </c>
      <c r="BJ89">
        <v>12.770495198000001</v>
      </c>
      <c r="BK89">
        <v>11.106427928</v>
      </c>
      <c r="BL89">
        <v>18.110389550000001</v>
      </c>
      <c r="BM89">
        <v>11.269298615</v>
      </c>
      <c r="BN89">
        <v>14.787328414999999</v>
      </c>
      <c r="BO89">
        <v>8.7736825950000004</v>
      </c>
      <c r="BP89">
        <v>9.5349074419999997</v>
      </c>
      <c r="BQ89">
        <v>6.3040842560000003</v>
      </c>
      <c r="BR89">
        <v>6.7184500829999996</v>
      </c>
      <c r="BS89">
        <v>5.4309308610000002</v>
      </c>
      <c r="BT89">
        <v>4.9436368530000001</v>
      </c>
      <c r="BU89">
        <v>4.6410340469999998</v>
      </c>
      <c r="BV89">
        <v>3.462771268</v>
      </c>
      <c r="BW89">
        <v>3.811590357</v>
      </c>
      <c r="BX89">
        <v>2.619564982</v>
      </c>
      <c r="BY89">
        <v>2.6142566490000001</v>
      </c>
      <c r="BZ89">
        <v>1.7955224759999999</v>
      </c>
      <c r="CA89">
        <v>3.7033446059999999</v>
      </c>
      <c r="CB89">
        <v>8995</v>
      </c>
      <c r="CC89">
        <v>4.6805809229999999</v>
      </c>
      <c r="CD89">
        <v>10052</v>
      </c>
      <c r="CE89">
        <v>3.1070049790000001</v>
      </c>
      <c r="CF89">
        <v>19098</v>
      </c>
      <c r="CG89">
        <v>1.460112292</v>
      </c>
      <c r="CH89">
        <v>0.99373468099999995</v>
      </c>
      <c r="CI89">
        <v>1.1681939050000001</v>
      </c>
      <c r="CJ89">
        <v>0.75109650800000005</v>
      </c>
      <c r="CK89">
        <v>1.0828559090000001</v>
      </c>
      <c r="CL89">
        <v>0.67815051000000004</v>
      </c>
      <c r="CM89">
        <v>0.96941881699999999</v>
      </c>
      <c r="CN89">
        <v>0.68402328099999998</v>
      </c>
      <c r="CO89">
        <v>1718.986666667</v>
      </c>
      <c r="CP89">
        <v>3.813136225</v>
      </c>
      <c r="CQ89">
        <v>0</v>
      </c>
      <c r="CR89">
        <v>0</v>
      </c>
      <c r="CS89">
        <v>0</v>
      </c>
      <c r="CT89">
        <v>0</v>
      </c>
      <c r="CU89">
        <v>0</v>
      </c>
      <c r="CV89">
        <v>0</v>
      </c>
      <c r="CW89">
        <v>192174</v>
      </c>
      <c r="CX89">
        <v>37.264981462000001</v>
      </c>
      <c r="CY89">
        <v>323522</v>
      </c>
      <c r="CZ89">
        <v>62.735018537999999</v>
      </c>
      <c r="DA89">
        <v>515696</v>
      </c>
      <c r="DB89">
        <v>0</v>
      </c>
      <c r="DC89">
        <v>0</v>
      </c>
      <c r="DD89">
        <v>73</v>
      </c>
      <c r="DE89">
        <v>310408</v>
      </c>
      <c r="DF89">
        <v>4.83</v>
      </c>
      <c r="DG89">
        <v>205288</v>
      </c>
      <c r="DH89">
        <v>0</v>
      </c>
      <c r="DI89" t="s">
        <v>392</v>
      </c>
      <c r="DJ89" t="s">
        <v>2773</v>
      </c>
      <c r="DT89">
        <v>29.3</v>
      </c>
      <c r="DU89">
        <v>26.4</v>
      </c>
      <c r="EV89" t="s">
        <v>392</v>
      </c>
      <c r="EW89" t="s">
        <v>2773</v>
      </c>
      <c r="EZ89" t="s">
        <v>392</v>
      </c>
      <c r="FA89" t="s">
        <v>2196</v>
      </c>
      <c r="FB89" t="s">
        <v>2275</v>
      </c>
      <c r="FC89" t="s">
        <v>2267</v>
      </c>
      <c r="FD89" t="s">
        <v>2194</v>
      </c>
      <c r="FE89" t="s">
        <v>2194</v>
      </c>
      <c r="FF89" t="s">
        <v>2048</v>
      </c>
      <c r="FG89" t="s">
        <v>2048</v>
      </c>
      <c r="FH89" t="s">
        <v>2048</v>
      </c>
      <c r="FX89">
        <v>0</v>
      </c>
    </row>
    <row r="90" spans="1:262">
      <c r="A90" t="s">
        <v>391</v>
      </c>
      <c r="B90" t="s">
        <v>2784</v>
      </c>
      <c r="C90" t="s">
        <v>2214</v>
      </c>
      <c r="D90" t="s">
        <v>2785</v>
      </c>
      <c r="E90" t="s">
        <v>2784</v>
      </c>
      <c r="F90" t="s">
        <v>391</v>
      </c>
      <c r="G90" t="s">
        <v>2786</v>
      </c>
      <c r="H90" t="s">
        <v>2787</v>
      </c>
      <c r="I90" t="s">
        <v>2788</v>
      </c>
      <c r="J90" t="s">
        <v>2789</v>
      </c>
      <c r="K90" t="s">
        <v>2790</v>
      </c>
      <c r="L90" t="s">
        <v>2791</v>
      </c>
      <c r="M90" t="s">
        <v>2792</v>
      </c>
      <c r="N90" t="s">
        <v>391</v>
      </c>
      <c r="O90" t="s">
        <v>2793</v>
      </c>
      <c r="P90" t="s">
        <v>391</v>
      </c>
      <c r="Q90" t="s">
        <v>391</v>
      </c>
      <c r="R90" t="s">
        <v>2784</v>
      </c>
      <c r="S90">
        <v>35.416679381999998</v>
      </c>
      <c r="T90">
        <v>25.711921692000001</v>
      </c>
      <c r="U90">
        <v>45.457595824999999</v>
      </c>
      <c r="V90">
        <v>36.857627868999998</v>
      </c>
      <c r="W90">
        <v>31.261083602999999</v>
      </c>
      <c r="X90">
        <v>38.165328979000002</v>
      </c>
      <c r="Y90">
        <v>32.893859863000003</v>
      </c>
      <c r="Z90">
        <v>0</v>
      </c>
      <c r="AA90">
        <v>0</v>
      </c>
      <c r="AB90">
        <v>2.4</v>
      </c>
      <c r="AC90">
        <v>1.3</v>
      </c>
      <c r="AD90">
        <v>61.248001099</v>
      </c>
      <c r="AE90">
        <v>51.598899840999998</v>
      </c>
      <c r="AF90">
        <v>63.312000275000003</v>
      </c>
      <c r="AG90">
        <v>80.612998962000006</v>
      </c>
      <c r="AH90">
        <v>77.404502868999998</v>
      </c>
      <c r="AI90">
        <v>82.351997374999996</v>
      </c>
      <c r="AJ90">
        <v>70.813003539999997</v>
      </c>
      <c r="AK90">
        <v>63.748199462999999</v>
      </c>
      <c r="AL90">
        <v>72.767997742000006</v>
      </c>
      <c r="AM90">
        <v>41</v>
      </c>
      <c r="AN90">
        <v>0</v>
      </c>
      <c r="AO90">
        <v>17.842649283</v>
      </c>
      <c r="AP90">
        <v>18.431270178999998</v>
      </c>
      <c r="AQ90">
        <v>47.543486393000002</v>
      </c>
      <c r="AR90">
        <v>4458866</v>
      </c>
      <c r="AS90">
        <v>46.799521098</v>
      </c>
      <c r="AT90">
        <v>4611313</v>
      </c>
      <c r="AU90">
        <v>48.285490025999998</v>
      </c>
      <c r="AV90">
        <v>9070199</v>
      </c>
      <c r="AW90">
        <v>15.657423821</v>
      </c>
      <c r="AX90">
        <v>16.162558557000001</v>
      </c>
      <c r="AY90">
        <v>13.299447993999999</v>
      </c>
      <c r="AZ90">
        <v>13.691661290000001</v>
      </c>
      <c r="BA90">
        <v>10.708570376999999</v>
      </c>
      <c r="BB90">
        <v>10.958390741000001</v>
      </c>
      <c r="BC90">
        <v>49.949283848999997</v>
      </c>
      <c r="BD90">
        <v>4800779</v>
      </c>
      <c r="BE90">
        <v>50.388181897999999</v>
      </c>
      <c r="BF90">
        <v>4728398</v>
      </c>
      <c r="BG90">
        <v>49.511493764999997</v>
      </c>
      <c r="BH90">
        <v>9529170</v>
      </c>
      <c r="BI90">
        <v>8.5790881060000004</v>
      </c>
      <c r="BJ90">
        <v>8.6895220529999992</v>
      </c>
      <c r="BK90">
        <v>7.0034166979999997</v>
      </c>
      <c r="BL90">
        <v>7.025901417</v>
      </c>
      <c r="BM90">
        <v>5.8362418070000004</v>
      </c>
      <c r="BN90">
        <v>5.8196775040000004</v>
      </c>
      <c r="BO90">
        <v>4.9858196499999998</v>
      </c>
      <c r="BP90">
        <v>4.911072452</v>
      </c>
      <c r="BQ90">
        <v>4.120378004</v>
      </c>
      <c r="BR90">
        <v>3.9981428530000001</v>
      </c>
      <c r="BS90">
        <v>3.2438632900000002</v>
      </c>
      <c r="BT90">
        <v>3.0549728410000001</v>
      </c>
      <c r="BU90">
        <v>2.448082265</v>
      </c>
      <c r="BV90">
        <v>2.1851211720000001</v>
      </c>
      <c r="BW90">
        <v>1.902132757</v>
      </c>
      <c r="BX90">
        <v>1.598228883</v>
      </c>
      <c r="BY90">
        <v>1.5605889449999999</v>
      </c>
      <c r="BZ90">
        <v>1.270463849</v>
      </c>
      <c r="CA90">
        <v>2.5072297579999998</v>
      </c>
      <c r="CB90">
        <v>267944</v>
      </c>
      <c r="CC90">
        <v>2.812297005</v>
      </c>
      <c r="CD90">
        <v>210390</v>
      </c>
      <c r="CE90">
        <v>2.2030162089999998</v>
      </c>
      <c r="CF90">
        <v>478322</v>
      </c>
      <c r="CG90">
        <v>1.1994599699999999</v>
      </c>
      <c r="CH90">
        <v>0.95142120500000005</v>
      </c>
      <c r="CI90">
        <v>0.80938358099999996</v>
      </c>
      <c r="CJ90">
        <v>0.61583429099999998</v>
      </c>
      <c r="CK90">
        <v>0.50731446999999996</v>
      </c>
      <c r="CL90">
        <v>0.39515675900000002</v>
      </c>
      <c r="CM90">
        <v>0.29613898399999999</v>
      </c>
      <c r="CN90">
        <v>0.24060395400000001</v>
      </c>
      <c r="CO90">
        <v>15.635015857999999</v>
      </c>
      <c r="CP90">
        <v>3.0079135789999998</v>
      </c>
      <c r="CQ90">
        <v>2446749</v>
      </c>
      <c r="CR90">
        <v>30.279500915</v>
      </c>
      <c r="CS90">
        <v>2446749</v>
      </c>
      <c r="CT90">
        <v>12.82518481</v>
      </c>
      <c r="CU90">
        <v>0</v>
      </c>
      <c r="CV90">
        <v>56.3</v>
      </c>
      <c r="CW90">
        <v>9527589</v>
      </c>
      <c r="CX90">
        <v>49.940996726000002</v>
      </c>
      <c r="CY90">
        <v>9550101</v>
      </c>
      <c r="CZ90">
        <v>50.059003273999998</v>
      </c>
      <c r="DA90">
        <v>19077690</v>
      </c>
      <c r="DB90">
        <v>1.4</v>
      </c>
      <c r="DC90">
        <v>26539</v>
      </c>
      <c r="DD90">
        <v>158275</v>
      </c>
      <c r="DE90">
        <v>10997144</v>
      </c>
      <c r="DF90">
        <v>1.05</v>
      </c>
      <c r="DG90">
        <v>8080546</v>
      </c>
      <c r="DH90">
        <v>64.2</v>
      </c>
      <c r="DI90" t="s">
        <v>391</v>
      </c>
      <c r="DJ90" t="s">
        <v>2784</v>
      </c>
      <c r="DL90">
        <v>140000</v>
      </c>
      <c r="DN90">
        <v>130000</v>
      </c>
      <c r="DO90">
        <v>36</v>
      </c>
      <c r="DP90">
        <v>21</v>
      </c>
      <c r="DQ90">
        <v>16000</v>
      </c>
      <c r="DS90">
        <v>110000</v>
      </c>
      <c r="DT90">
        <v>20.399999999999999</v>
      </c>
      <c r="DU90">
        <v>28.7</v>
      </c>
      <c r="EO90">
        <v>0.8</v>
      </c>
      <c r="EP90">
        <v>0.4</v>
      </c>
      <c r="EQ90">
        <v>1.2</v>
      </c>
      <c r="ET90">
        <v>63.6</v>
      </c>
      <c r="EV90" t="s">
        <v>391</v>
      </c>
      <c r="EW90" t="s">
        <v>2784</v>
      </c>
      <c r="EX90">
        <v>18000</v>
      </c>
      <c r="EY90" t="s">
        <v>2794</v>
      </c>
      <c r="EZ90" t="s">
        <v>391</v>
      </c>
      <c r="FA90" t="s">
        <v>2196</v>
      </c>
      <c r="FB90" t="s">
        <v>2216</v>
      </c>
      <c r="FC90" t="s">
        <v>2216</v>
      </c>
      <c r="FD90" t="s">
        <v>2302</v>
      </c>
      <c r="FE90" t="s">
        <v>2214</v>
      </c>
      <c r="FF90" t="s">
        <v>2048</v>
      </c>
      <c r="FG90" t="s">
        <v>2048</v>
      </c>
      <c r="FH90" t="s">
        <v>2048</v>
      </c>
      <c r="FI90">
        <v>8.6999999999999993</v>
      </c>
      <c r="FJ90">
        <v>98</v>
      </c>
      <c r="FK90">
        <v>100</v>
      </c>
      <c r="FM90">
        <v>24778</v>
      </c>
      <c r="FN90">
        <v>29237</v>
      </c>
      <c r="FO90">
        <v>28751</v>
      </c>
      <c r="FP90">
        <v>28725</v>
      </c>
      <c r="FQ90">
        <v>31472</v>
      </c>
      <c r="FR90">
        <v>34974</v>
      </c>
      <c r="FS90">
        <v>37902</v>
      </c>
      <c r="FT90">
        <v>42078</v>
      </c>
      <c r="FU90">
        <v>47055</v>
      </c>
      <c r="FV90">
        <v>52515</v>
      </c>
      <c r="FW90">
        <v>35</v>
      </c>
      <c r="FX90">
        <v>41</v>
      </c>
      <c r="FZ90">
        <v>33.700000000000003</v>
      </c>
      <c r="GA90">
        <v>34.799999999999997</v>
      </c>
      <c r="GB90">
        <v>5600</v>
      </c>
      <c r="GF90">
        <v>34</v>
      </c>
      <c r="GG90">
        <v>77</v>
      </c>
      <c r="GI90">
        <v>36</v>
      </c>
      <c r="GJ90">
        <v>78</v>
      </c>
      <c r="GL90">
        <v>38</v>
      </c>
      <c r="GM90">
        <v>79</v>
      </c>
      <c r="GO90">
        <v>41</v>
      </c>
      <c r="GP90">
        <v>82</v>
      </c>
      <c r="GR90">
        <v>43</v>
      </c>
      <c r="GS90">
        <v>85</v>
      </c>
      <c r="GV90">
        <v>21794990</v>
      </c>
      <c r="GZ90">
        <v>33224961</v>
      </c>
      <c r="HC90">
        <v>33224961</v>
      </c>
      <c r="HD90">
        <v>2.6</v>
      </c>
      <c r="HE90">
        <v>560552</v>
      </c>
      <c r="HF90">
        <v>5600</v>
      </c>
      <c r="HH90">
        <v>2</v>
      </c>
      <c r="HS90">
        <v>500</v>
      </c>
      <c r="HT90">
        <v>3500</v>
      </c>
      <c r="HU90">
        <v>3600</v>
      </c>
      <c r="HV90">
        <v>3800</v>
      </c>
      <c r="HW90">
        <v>3400</v>
      </c>
      <c r="HX90">
        <v>2700</v>
      </c>
      <c r="HY90">
        <v>2300</v>
      </c>
      <c r="HZ90">
        <v>2300</v>
      </c>
      <c r="IA90">
        <v>2400</v>
      </c>
      <c r="IB90">
        <v>2500</v>
      </c>
      <c r="IC90">
        <v>2700</v>
      </c>
      <c r="ID90">
        <v>4800</v>
      </c>
      <c r="IE90">
        <v>4600</v>
      </c>
      <c r="IF90">
        <v>4400</v>
      </c>
      <c r="IG90">
        <v>4900</v>
      </c>
      <c r="IH90">
        <v>5600</v>
      </c>
      <c r="II90">
        <v>6100</v>
      </c>
      <c r="IJ90">
        <v>6000</v>
      </c>
      <c r="IK90">
        <v>6000</v>
      </c>
      <c r="IL90">
        <v>6000</v>
      </c>
      <c r="IM90">
        <v>5800</v>
      </c>
      <c r="IN90">
        <v>20</v>
      </c>
      <c r="IO90">
        <v>95.1</v>
      </c>
      <c r="IP90">
        <v>4100</v>
      </c>
      <c r="IQ90">
        <v>12.6</v>
      </c>
      <c r="IS90">
        <v>1.6</v>
      </c>
      <c r="IT90">
        <v>5400</v>
      </c>
      <c r="IY90">
        <v>11.7</v>
      </c>
      <c r="IZ90">
        <v>100</v>
      </c>
    </row>
    <row r="91" spans="1:262">
      <c r="A91" t="s">
        <v>390</v>
      </c>
      <c r="B91" t="s">
        <v>2795</v>
      </c>
      <c r="C91" t="s">
        <v>2706</v>
      </c>
      <c r="D91" t="s">
        <v>2796</v>
      </c>
      <c r="E91" t="s">
        <v>2795</v>
      </c>
      <c r="F91" t="s">
        <v>384</v>
      </c>
      <c r="G91" t="s">
        <v>2797</v>
      </c>
      <c r="H91" t="s">
        <v>2798</v>
      </c>
      <c r="I91" t="s">
        <v>2799</v>
      </c>
      <c r="J91" t="s">
        <v>2800</v>
      </c>
      <c r="K91" t="s">
        <v>2801</v>
      </c>
      <c r="L91" t="s">
        <v>2802</v>
      </c>
      <c r="M91" t="s">
        <v>2128</v>
      </c>
      <c r="N91" t="s">
        <v>384</v>
      </c>
      <c r="Q91" t="s">
        <v>390</v>
      </c>
      <c r="R91" t="s">
        <v>2795</v>
      </c>
      <c r="S91">
        <v>0</v>
      </c>
      <c r="T91">
        <v>0</v>
      </c>
      <c r="U91">
        <v>0</v>
      </c>
      <c r="V91">
        <v>0</v>
      </c>
      <c r="W91">
        <v>0</v>
      </c>
      <c r="X91">
        <v>0</v>
      </c>
      <c r="Y91">
        <v>0</v>
      </c>
      <c r="Z91">
        <v>0</v>
      </c>
      <c r="AA91">
        <v>0</v>
      </c>
      <c r="AB91">
        <v>30.5</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324.51666666699998</v>
      </c>
      <c r="CP91">
        <v>0.60959569199999997</v>
      </c>
      <c r="CQ91">
        <v>0</v>
      </c>
      <c r="CR91">
        <v>0</v>
      </c>
      <c r="CS91">
        <v>0</v>
      </c>
      <c r="CT91">
        <v>0</v>
      </c>
      <c r="CU91">
        <v>0</v>
      </c>
      <c r="CV91">
        <v>0</v>
      </c>
      <c r="CW91">
        <v>0</v>
      </c>
      <c r="CX91">
        <v>0</v>
      </c>
      <c r="CY91">
        <v>0</v>
      </c>
      <c r="CZ91">
        <v>0</v>
      </c>
      <c r="DA91">
        <v>58413</v>
      </c>
      <c r="DB91">
        <v>0</v>
      </c>
      <c r="DC91">
        <v>0</v>
      </c>
      <c r="DD91">
        <v>7</v>
      </c>
      <c r="DE91">
        <v>13417</v>
      </c>
      <c r="DF91">
        <v>0</v>
      </c>
      <c r="DG91">
        <v>44996</v>
      </c>
      <c r="DH91">
        <v>0</v>
      </c>
      <c r="DI91" t="s">
        <v>390</v>
      </c>
      <c r="DJ91" t="s">
        <v>2795</v>
      </c>
      <c r="EV91" t="s">
        <v>390</v>
      </c>
      <c r="EW91" t="s">
        <v>2795</v>
      </c>
      <c r="EX91">
        <v>300</v>
      </c>
      <c r="EY91" t="s">
        <v>2803</v>
      </c>
      <c r="EZ91" t="s">
        <v>390</v>
      </c>
      <c r="FA91" t="s">
        <v>2196</v>
      </c>
      <c r="FB91" t="s">
        <v>2275</v>
      </c>
      <c r="FC91" t="s">
        <v>2343</v>
      </c>
      <c r="FD91" t="s">
        <v>2345</v>
      </c>
      <c r="FE91" t="s">
        <v>2706</v>
      </c>
      <c r="FF91" t="s">
        <v>2048</v>
      </c>
      <c r="FG91" t="s">
        <v>2049</v>
      </c>
      <c r="FH91" t="s">
        <v>2048</v>
      </c>
      <c r="HS91">
        <v>100</v>
      </c>
      <c r="IP91">
        <v>200</v>
      </c>
    </row>
    <row r="92" spans="1:262">
      <c r="A92" t="s">
        <v>2804</v>
      </c>
      <c r="B92" t="s">
        <v>2805</v>
      </c>
      <c r="C92" t="s">
        <v>2806</v>
      </c>
      <c r="D92" t="s">
        <v>2807</v>
      </c>
      <c r="E92" t="s">
        <v>2805</v>
      </c>
      <c r="F92" t="s">
        <v>2804</v>
      </c>
      <c r="G92" t="s">
        <v>2808</v>
      </c>
      <c r="H92" t="s">
        <v>2809</v>
      </c>
      <c r="I92" t="s">
        <v>2810</v>
      </c>
      <c r="J92" t="s">
        <v>2811</v>
      </c>
      <c r="K92" t="s">
        <v>2812</v>
      </c>
      <c r="L92" t="s">
        <v>2813</v>
      </c>
      <c r="M92" t="s">
        <v>2814</v>
      </c>
      <c r="N92" t="s">
        <v>2804</v>
      </c>
      <c r="O92" t="s">
        <v>2815</v>
      </c>
      <c r="P92" t="s">
        <v>2816</v>
      </c>
      <c r="Q92" t="s">
        <v>2804</v>
      </c>
      <c r="R92" t="s">
        <v>2805</v>
      </c>
      <c r="S92">
        <v>40.015171051000003</v>
      </c>
      <c r="T92">
        <v>38.102958678999997</v>
      </c>
      <c r="U92">
        <v>42.043502808</v>
      </c>
      <c r="V92">
        <v>42.513248443999998</v>
      </c>
      <c r="W92">
        <v>22.751028061</v>
      </c>
      <c r="X92">
        <v>51.506275176999999</v>
      </c>
      <c r="Y92">
        <v>31.500679015999999</v>
      </c>
      <c r="Z92">
        <v>0</v>
      </c>
      <c r="AA92">
        <v>0</v>
      </c>
      <c r="AB92">
        <v>9</v>
      </c>
      <c r="AC92">
        <v>0</v>
      </c>
      <c r="AD92">
        <v>46.712001801</v>
      </c>
      <c r="AE92">
        <v>49.759998322000001</v>
      </c>
      <c r="AF92">
        <v>56.493999481000003</v>
      </c>
      <c r="AG92">
        <v>64.568000792999996</v>
      </c>
      <c r="AH92">
        <v>66.819999695000007</v>
      </c>
      <c r="AI92">
        <v>76.013000488000003</v>
      </c>
      <c r="AJ92">
        <v>55.731998443999998</v>
      </c>
      <c r="AK92">
        <v>58.299999237000002</v>
      </c>
      <c r="AL92">
        <v>66.456001282000003</v>
      </c>
      <c r="AM92">
        <v>0</v>
      </c>
      <c r="AN92">
        <v>0</v>
      </c>
      <c r="AO92">
        <v>5.8666858980000001</v>
      </c>
      <c r="AP92">
        <v>6.1383460369999998</v>
      </c>
      <c r="AQ92">
        <v>17.672873723999999</v>
      </c>
      <c r="AR92">
        <v>238481</v>
      </c>
      <c r="AS92">
        <v>16.957646537999999</v>
      </c>
      <c r="AT92">
        <v>268103</v>
      </c>
      <c r="AU92">
        <v>18.362667328000001</v>
      </c>
      <c r="AV92">
        <v>506571</v>
      </c>
      <c r="AW92">
        <v>5.3570557399999998</v>
      </c>
      <c r="AX92">
        <v>5.8108413649999999</v>
      </c>
      <c r="AY92">
        <v>5.7339048999999997</v>
      </c>
      <c r="AZ92">
        <v>6.4134799259999999</v>
      </c>
      <c r="BA92">
        <v>7.2677446110000004</v>
      </c>
      <c r="BB92">
        <v>7.6859060619999999</v>
      </c>
      <c r="BC92">
        <v>68.582390364999995</v>
      </c>
      <c r="BD92">
        <v>963389</v>
      </c>
      <c r="BE92">
        <v>68.503611883999994</v>
      </c>
      <c r="BF92">
        <v>1002443</v>
      </c>
      <c r="BG92">
        <v>68.658436258999998</v>
      </c>
      <c r="BH92">
        <v>1965829</v>
      </c>
      <c r="BI92">
        <v>8.2791568479999995</v>
      </c>
      <c r="BJ92">
        <v>8.5339858460000002</v>
      </c>
      <c r="BK92">
        <v>8.0736927470000008</v>
      </c>
      <c r="BL92">
        <v>9.0222122939999991</v>
      </c>
      <c r="BM92">
        <v>6.5407721800000003</v>
      </c>
      <c r="BN92">
        <v>7.6972791709999999</v>
      </c>
      <c r="BO92">
        <v>5.2698784400000003</v>
      </c>
      <c r="BP92">
        <v>5.682604456</v>
      </c>
      <c r="BQ92">
        <v>5.8482323090000001</v>
      </c>
      <c r="BR92">
        <v>5.2620718399999999</v>
      </c>
      <c r="BS92">
        <v>6.6283029979999997</v>
      </c>
      <c r="BT92">
        <v>5.7427389169999996</v>
      </c>
      <c r="BU92">
        <v>7.0584625259999996</v>
      </c>
      <c r="BV92">
        <v>6.4414019299999996</v>
      </c>
      <c r="BW92">
        <v>7.2787743420000002</v>
      </c>
      <c r="BX92">
        <v>6.782663296</v>
      </c>
      <c r="BY92">
        <v>6.2585948829999998</v>
      </c>
      <c r="BZ92">
        <v>5.8075724470000001</v>
      </c>
      <c r="CA92">
        <v>13.744735910999999</v>
      </c>
      <c r="CB92">
        <v>204463</v>
      </c>
      <c r="CC92">
        <v>14.538741578</v>
      </c>
      <c r="CD92">
        <v>189497</v>
      </c>
      <c r="CE92">
        <v>12.978896412999999</v>
      </c>
      <c r="CF92">
        <v>393976</v>
      </c>
      <c r="CG92">
        <v>4.7374817849999999</v>
      </c>
      <c r="CH92">
        <v>4.3689082360000002</v>
      </c>
      <c r="CI92">
        <v>3.770541991</v>
      </c>
      <c r="CJ92">
        <v>3.4551095900000002</v>
      </c>
      <c r="CK92">
        <v>2.9967639049999999</v>
      </c>
      <c r="CL92">
        <v>2.7067998929999999</v>
      </c>
      <c r="CM92">
        <v>3.033953897</v>
      </c>
      <c r="CN92">
        <v>2.4480786939999999</v>
      </c>
      <c r="CO92">
        <v>104.612262774</v>
      </c>
      <c r="CP92">
        <v>-0.24673204200000001</v>
      </c>
      <c r="CQ92">
        <v>475577</v>
      </c>
      <c r="CR92">
        <v>27.506392538</v>
      </c>
      <c r="CS92">
        <v>0</v>
      </c>
      <c r="CT92">
        <v>0</v>
      </c>
      <c r="CU92">
        <v>0</v>
      </c>
      <c r="CV92">
        <v>0</v>
      </c>
      <c r="CW92">
        <v>1406333</v>
      </c>
      <c r="CX92">
        <v>49.063094595999999</v>
      </c>
      <c r="CY92">
        <v>1460043</v>
      </c>
      <c r="CZ92">
        <v>50.936905404000001</v>
      </c>
      <c r="DA92">
        <v>2866376</v>
      </c>
      <c r="DB92">
        <v>0</v>
      </c>
      <c r="DC92">
        <v>131</v>
      </c>
      <c r="DD92">
        <v>13518</v>
      </c>
      <c r="DE92">
        <v>1137407</v>
      </c>
      <c r="DF92">
        <v>0</v>
      </c>
      <c r="DG92">
        <v>1728969</v>
      </c>
      <c r="DH92">
        <v>0</v>
      </c>
      <c r="DI92" t="s">
        <v>2804</v>
      </c>
      <c r="DJ92" t="s">
        <v>2805</v>
      </c>
      <c r="DK92">
        <v>100</v>
      </c>
      <c r="DL92">
        <v>1400</v>
      </c>
      <c r="DM92">
        <v>100</v>
      </c>
      <c r="DN92">
        <v>1400</v>
      </c>
      <c r="DO92">
        <v>85</v>
      </c>
      <c r="DS92">
        <v>500</v>
      </c>
      <c r="EC92">
        <v>0.02</v>
      </c>
      <c r="ED92">
        <v>0.01</v>
      </c>
      <c r="EE92">
        <v>0.03</v>
      </c>
      <c r="EF92">
        <v>0.05</v>
      </c>
      <c r="EG92">
        <v>0.02</v>
      </c>
      <c r="EH92">
        <v>0.09</v>
      </c>
      <c r="EI92">
        <v>0.01</v>
      </c>
      <c r="EJ92">
        <v>0.03</v>
      </c>
      <c r="EO92">
        <v>0.1</v>
      </c>
      <c r="EP92">
        <v>0.1</v>
      </c>
      <c r="EQ92">
        <v>0.1</v>
      </c>
      <c r="ET92">
        <v>23.3</v>
      </c>
      <c r="EU92">
        <v>100</v>
      </c>
      <c r="EV92" t="s">
        <v>2804</v>
      </c>
      <c r="EW92" t="s">
        <v>2805</v>
      </c>
      <c r="EZ92" t="s">
        <v>2804</v>
      </c>
      <c r="FA92" t="s">
        <v>2106</v>
      </c>
      <c r="FB92" t="s">
        <v>2520</v>
      </c>
      <c r="FD92" t="s">
        <v>2817</v>
      </c>
      <c r="FE92" t="s">
        <v>2806</v>
      </c>
      <c r="FF92" t="s">
        <v>2049</v>
      </c>
      <c r="FG92" t="s">
        <v>2049</v>
      </c>
      <c r="FH92" t="s">
        <v>2049</v>
      </c>
      <c r="FI92">
        <v>0.7</v>
      </c>
      <c r="FJ92">
        <v>86.7</v>
      </c>
      <c r="FK92">
        <v>30.6</v>
      </c>
      <c r="FM92">
        <v>131</v>
      </c>
      <c r="FN92">
        <v>175</v>
      </c>
      <c r="FO92">
        <v>237</v>
      </c>
      <c r="FP92">
        <v>333</v>
      </c>
      <c r="FQ92">
        <v>372</v>
      </c>
      <c r="FR92">
        <v>439</v>
      </c>
      <c r="FS92">
        <v>513</v>
      </c>
      <c r="FT92">
        <v>568</v>
      </c>
      <c r="FU92">
        <v>581</v>
      </c>
      <c r="FV92">
        <v>611</v>
      </c>
      <c r="FW92">
        <v>45</v>
      </c>
      <c r="FX92">
        <v>49</v>
      </c>
      <c r="FY92">
        <v>36.6</v>
      </c>
      <c r="FZ92">
        <v>50</v>
      </c>
      <c r="GA92">
        <v>47.7</v>
      </c>
      <c r="GB92">
        <v>6300</v>
      </c>
      <c r="GC92">
        <v>1.4</v>
      </c>
      <c r="GE92">
        <v>50.8</v>
      </c>
      <c r="GF92">
        <v>62</v>
      </c>
      <c r="GG92">
        <v>60</v>
      </c>
      <c r="GI92">
        <v>63</v>
      </c>
      <c r="GJ92">
        <v>65</v>
      </c>
      <c r="GL92">
        <v>66</v>
      </c>
      <c r="GM92">
        <v>65</v>
      </c>
      <c r="GO92">
        <v>67</v>
      </c>
      <c r="GP92">
        <v>62</v>
      </c>
      <c r="GR92">
        <v>71</v>
      </c>
      <c r="GS92">
        <v>60</v>
      </c>
      <c r="GT92">
        <v>79</v>
      </c>
      <c r="GU92">
        <v>4.7</v>
      </c>
      <c r="HB92">
        <v>5614403</v>
      </c>
      <c r="HD92">
        <v>0.2</v>
      </c>
      <c r="HE92">
        <v>45679</v>
      </c>
      <c r="HF92">
        <v>6300</v>
      </c>
      <c r="HH92">
        <v>42</v>
      </c>
      <c r="HI92">
        <v>75.400000000000006</v>
      </c>
      <c r="HJ92">
        <v>11.6</v>
      </c>
      <c r="HM92">
        <v>9.4</v>
      </c>
      <c r="HT92">
        <v>100</v>
      </c>
      <c r="HU92">
        <v>100</v>
      </c>
      <c r="HV92">
        <v>100</v>
      </c>
      <c r="HW92">
        <v>100</v>
      </c>
      <c r="HX92">
        <v>100</v>
      </c>
      <c r="HY92">
        <v>100</v>
      </c>
      <c r="HZ92">
        <v>100</v>
      </c>
      <c r="IA92">
        <v>100</v>
      </c>
      <c r="IB92">
        <v>100</v>
      </c>
      <c r="IC92">
        <v>100</v>
      </c>
      <c r="ID92">
        <v>100</v>
      </c>
      <c r="IE92">
        <v>100</v>
      </c>
      <c r="IF92">
        <v>100</v>
      </c>
      <c r="IG92">
        <v>100</v>
      </c>
      <c r="IH92">
        <v>100</v>
      </c>
      <c r="II92">
        <v>100</v>
      </c>
      <c r="IJ92">
        <v>100</v>
      </c>
      <c r="IK92">
        <v>100</v>
      </c>
      <c r="IL92">
        <v>100</v>
      </c>
      <c r="IM92">
        <v>100</v>
      </c>
      <c r="IN92">
        <v>142</v>
      </c>
      <c r="IO92">
        <v>39.299999999999997</v>
      </c>
      <c r="IP92">
        <v>7100</v>
      </c>
      <c r="IQ92">
        <v>2</v>
      </c>
      <c r="IR92">
        <v>8</v>
      </c>
      <c r="IS92">
        <v>0.5</v>
      </c>
      <c r="IT92">
        <v>2800</v>
      </c>
      <c r="IU92">
        <v>28080</v>
      </c>
      <c r="IW92">
        <v>93</v>
      </c>
      <c r="JB92">
        <v>1.1000000000000001</v>
      </c>
    </row>
    <row r="93" spans="1:262">
      <c r="A93" t="s">
        <v>2818</v>
      </c>
      <c r="B93" t="s">
        <v>2819</v>
      </c>
      <c r="C93" t="s">
        <v>2806</v>
      </c>
      <c r="D93" t="s">
        <v>2820</v>
      </c>
      <c r="E93" t="s">
        <v>2819</v>
      </c>
      <c r="F93" t="s">
        <v>2136</v>
      </c>
      <c r="G93" t="s">
        <v>2821</v>
      </c>
      <c r="H93" t="s">
        <v>2822</v>
      </c>
      <c r="I93" t="s">
        <v>2823</v>
      </c>
      <c r="J93" t="s">
        <v>2824</v>
      </c>
      <c r="K93" t="s">
        <v>2825</v>
      </c>
      <c r="L93" t="s">
        <v>2826</v>
      </c>
      <c r="M93" t="s">
        <v>2827</v>
      </c>
      <c r="N93" t="s">
        <v>2136</v>
      </c>
      <c r="O93" t="s">
        <v>2828</v>
      </c>
      <c r="P93" t="s">
        <v>2829</v>
      </c>
      <c r="Q93" t="s">
        <v>2818</v>
      </c>
      <c r="R93" t="s">
        <v>2819</v>
      </c>
      <c r="S93">
        <v>58.843498230000002</v>
      </c>
      <c r="T93">
        <v>54.741798400999997</v>
      </c>
      <c r="U93">
        <v>63.176353454999997</v>
      </c>
      <c r="V93">
        <v>62.802959442000002</v>
      </c>
      <c r="W93">
        <v>47.502429962000001</v>
      </c>
      <c r="X93">
        <v>66.394851685000006</v>
      </c>
      <c r="Y93">
        <v>37.583538054999998</v>
      </c>
      <c r="Z93">
        <v>0</v>
      </c>
      <c r="AA93">
        <v>0</v>
      </c>
      <c r="AB93">
        <v>9</v>
      </c>
      <c r="AC93">
        <v>0.01</v>
      </c>
      <c r="AD93">
        <v>35.387001038000001</v>
      </c>
      <c r="AE93">
        <v>32.784900665000002</v>
      </c>
      <c r="AF93">
        <v>44.625999450999998</v>
      </c>
      <c r="AG93">
        <v>58.049999237000002</v>
      </c>
      <c r="AH93">
        <v>51.106300353999998</v>
      </c>
      <c r="AI93">
        <v>69.200996399000005</v>
      </c>
      <c r="AJ93">
        <v>46.395000457999998</v>
      </c>
      <c r="AK93">
        <v>41.801898956000002</v>
      </c>
      <c r="AL93">
        <v>56.933998107999997</v>
      </c>
      <c r="AM93">
        <v>0</v>
      </c>
      <c r="AN93">
        <v>0</v>
      </c>
      <c r="AO93">
        <v>4.0551937599999999</v>
      </c>
      <c r="AP93">
        <v>4.4675213019999997</v>
      </c>
      <c r="AQ93">
        <v>14.766217649</v>
      </c>
      <c r="AR93">
        <v>239134</v>
      </c>
      <c r="AS93">
        <v>14.103590921</v>
      </c>
      <c r="AT93">
        <v>251679</v>
      </c>
      <c r="AU93">
        <v>15.455837875</v>
      </c>
      <c r="AV93">
        <v>490819</v>
      </c>
      <c r="AW93">
        <v>5.0622982219999999</v>
      </c>
      <c r="AX93">
        <v>5.5649957780000001</v>
      </c>
      <c r="AY93">
        <v>4.9860989389999997</v>
      </c>
      <c r="AZ93">
        <v>5.4233207950000004</v>
      </c>
      <c r="BA93">
        <v>5.3934584210000001</v>
      </c>
      <c r="BB93">
        <v>5.900115145</v>
      </c>
      <c r="BC93">
        <v>68.763464880000001</v>
      </c>
      <c r="BD93">
        <v>1141305</v>
      </c>
      <c r="BE93">
        <v>67.311627939999994</v>
      </c>
      <c r="BF93">
        <v>1144338</v>
      </c>
      <c r="BG93">
        <v>70.274844553999998</v>
      </c>
      <c r="BH93">
        <v>2285649</v>
      </c>
      <c r="BI93">
        <v>6.1530921459999997</v>
      </c>
      <c r="BJ93">
        <v>6.8097336300000002</v>
      </c>
      <c r="BK93">
        <v>5.7374167969999998</v>
      </c>
      <c r="BL93">
        <v>6.2720810619999998</v>
      </c>
      <c r="BM93">
        <v>6.8055042779999999</v>
      </c>
      <c r="BN93">
        <v>7.3959622319999996</v>
      </c>
      <c r="BO93">
        <v>6.9504126670000002</v>
      </c>
      <c r="BP93">
        <v>7.4565748059999999</v>
      </c>
      <c r="BQ93">
        <v>6.4776468339999997</v>
      </c>
      <c r="BR93">
        <v>6.946741383</v>
      </c>
      <c r="BS93">
        <v>6.6880795300000004</v>
      </c>
      <c r="BT93">
        <v>7.076502648</v>
      </c>
      <c r="BU93">
        <v>7.5357080930000002</v>
      </c>
      <c r="BV93">
        <v>7.4703922619999998</v>
      </c>
      <c r="BW93">
        <v>8.1684806259999991</v>
      </c>
      <c r="BX93">
        <v>7.8512627620000002</v>
      </c>
      <c r="BY93">
        <v>7.401828547</v>
      </c>
      <c r="BZ93">
        <v>7.0954786209999998</v>
      </c>
      <c r="CA93">
        <v>16.470317471000001</v>
      </c>
      <c r="CB93">
        <v>315115</v>
      </c>
      <c r="CC93">
        <v>18.584781139</v>
      </c>
      <c r="CD93">
        <v>232358</v>
      </c>
      <c r="CE93">
        <v>14.269317571</v>
      </c>
      <c r="CF93">
        <v>547462</v>
      </c>
      <c r="CG93">
        <v>6.3450647990000002</v>
      </c>
      <c r="CH93">
        <v>5.7137944269999998</v>
      </c>
      <c r="CI93">
        <v>4.3228348959999998</v>
      </c>
      <c r="CJ93">
        <v>3.3375604509999999</v>
      </c>
      <c r="CK93">
        <v>3.7738108019999999</v>
      </c>
      <c r="CL93">
        <v>2.588654333</v>
      </c>
      <c r="CM93">
        <v>4.1430706419999996</v>
      </c>
      <c r="CN93">
        <v>2.62930836</v>
      </c>
      <c r="CO93">
        <v>64.920488281000004</v>
      </c>
      <c r="CP93">
        <v>-0.826854592</v>
      </c>
      <c r="CQ93">
        <v>342577</v>
      </c>
      <c r="CR93">
        <v>21.362596109999998</v>
      </c>
      <c r="CS93">
        <v>0</v>
      </c>
      <c r="CT93">
        <v>0</v>
      </c>
      <c r="CU93">
        <v>0</v>
      </c>
      <c r="CV93">
        <v>0</v>
      </c>
      <c r="CW93">
        <v>1695554</v>
      </c>
      <c r="CX93">
        <v>51.010536025</v>
      </c>
      <c r="CY93">
        <v>1628375</v>
      </c>
      <c r="CZ93">
        <v>48.989463975</v>
      </c>
      <c r="DA93">
        <v>3323929</v>
      </c>
      <c r="DB93">
        <v>0.1</v>
      </c>
      <c r="DC93">
        <v>5229</v>
      </c>
      <c r="DD93">
        <v>16964</v>
      </c>
      <c r="DE93">
        <v>1720299</v>
      </c>
      <c r="DF93">
        <v>32.299999999999997</v>
      </c>
      <c r="DG93">
        <v>1603630</v>
      </c>
      <c r="DH93">
        <v>15</v>
      </c>
      <c r="DI93" t="s">
        <v>2818</v>
      </c>
      <c r="DJ93" t="s">
        <v>2819</v>
      </c>
      <c r="EV93" t="s">
        <v>2818</v>
      </c>
      <c r="EW93" t="s">
        <v>2819</v>
      </c>
      <c r="EX93">
        <v>4000</v>
      </c>
      <c r="EY93" t="s">
        <v>2830</v>
      </c>
      <c r="EZ93" t="s">
        <v>2818</v>
      </c>
      <c r="FA93" t="s">
        <v>2106</v>
      </c>
      <c r="FB93" t="s">
        <v>2520</v>
      </c>
      <c r="FD93" t="s">
        <v>2817</v>
      </c>
      <c r="FE93" t="s">
        <v>2806</v>
      </c>
      <c r="FF93" t="s">
        <v>2049</v>
      </c>
      <c r="FG93" t="s">
        <v>2049</v>
      </c>
      <c r="FH93" t="s">
        <v>2049</v>
      </c>
      <c r="FI93">
        <v>0</v>
      </c>
      <c r="FJ93">
        <v>80.400000000000006</v>
      </c>
      <c r="FR93">
        <v>117</v>
      </c>
      <c r="FW93">
        <v>100</v>
      </c>
      <c r="FX93">
        <v>37</v>
      </c>
      <c r="GB93">
        <v>12500</v>
      </c>
      <c r="GC93">
        <v>0</v>
      </c>
      <c r="GD93">
        <v>1.9</v>
      </c>
      <c r="GH93">
        <v>79</v>
      </c>
      <c r="HF93">
        <v>12500</v>
      </c>
      <c r="HH93">
        <v>142</v>
      </c>
      <c r="HI93">
        <v>92.7</v>
      </c>
      <c r="HK93">
        <v>47.8</v>
      </c>
      <c r="IP93">
        <v>6900</v>
      </c>
      <c r="IQ93">
        <v>1.1000000000000001</v>
      </c>
      <c r="IU93">
        <v>20232</v>
      </c>
      <c r="IW93">
        <v>50</v>
      </c>
    </row>
    <row r="94" spans="1:262">
      <c r="A94" t="s">
        <v>2831</v>
      </c>
      <c r="B94" t="s">
        <v>2832</v>
      </c>
      <c r="C94" t="s">
        <v>2285</v>
      </c>
      <c r="D94" t="s">
        <v>2833</v>
      </c>
      <c r="E94" t="s">
        <v>2832</v>
      </c>
      <c r="F94" t="s">
        <v>451</v>
      </c>
      <c r="G94" t="s">
        <v>2834</v>
      </c>
      <c r="H94" t="s">
        <v>2835</v>
      </c>
      <c r="I94" t="s">
        <v>2836</v>
      </c>
      <c r="J94" t="s">
        <v>2837</v>
      </c>
      <c r="K94" t="s">
        <v>2838</v>
      </c>
      <c r="L94" t="s">
        <v>2839</v>
      </c>
      <c r="M94" t="s">
        <v>2840</v>
      </c>
      <c r="N94" t="s">
        <v>451</v>
      </c>
      <c r="O94" t="s">
        <v>2841</v>
      </c>
      <c r="P94" t="s">
        <v>451</v>
      </c>
      <c r="Q94" t="s">
        <v>2831</v>
      </c>
      <c r="R94" t="s">
        <v>2832</v>
      </c>
      <c r="S94">
        <v>72.204032897999994</v>
      </c>
      <c r="T94">
        <v>73.636856078999998</v>
      </c>
      <c r="U94">
        <v>70.619537354000002</v>
      </c>
      <c r="V94">
        <v>75.099380492999998</v>
      </c>
      <c r="W94">
        <v>54.547683716000002</v>
      </c>
      <c r="X94">
        <v>83.878784179999997</v>
      </c>
      <c r="Y94">
        <v>43.456096649000003</v>
      </c>
      <c r="Z94">
        <v>0</v>
      </c>
      <c r="AA94">
        <v>0</v>
      </c>
      <c r="AB94">
        <v>6</v>
      </c>
      <c r="AC94">
        <v>0.1</v>
      </c>
      <c r="AD94">
        <v>49.238998412999997</v>
      </c>
      <c r="AE94">
        <v>49.220600128000001</v>
      </c>
      <c r="AF94">
        <v>67.390998839999995</v>
      </c>
      <c r="AG94">
        <v>61.983001709</v>
      </c>
      <c r="AH94">
        <v>61.934799194</v>
      </c>
      <c r="AI94">
        <v>76.072998046999999</v>
      </c>
      <c r="AJ94">
        <v>55.367000580000003</v>
      </c>
      <c r="AK94">
        <v>55.322498322000001</v>
      </c>
      <c r="AL94">
        <v>71.791999817000004</v>
      </c>
      <c r="AM94">
        <v>33.9</v>
      </c>
      <c r="AN94">
        <v>0</v>
      </c>
      <c r="AO94">
        <v>4.1942385660000001</v>
      </c>
      <c r="AP94">
        <v>4.6985060809999997</v>
      </c>
      <c r="AQ94">
        <v>14.595465318</v>
      </c>
      <c r="AR94">
        <v>498285</v>
      </c>
      <c r="AS94">
        <v>13.795810313</v>
      </c>
      <c r="AT94">
        <v>527046</v>
      </c>
      <c r="AU94">
        <v>15.441513633</v>
      </c>
      <c r="AV94">
        <v>1025337</v>
      </c>
      <c r="AW94">
        <v>4.8560193140000001</v>
      </c>
      <c r="AX94">
        <v>5.4251655459999997</v>
      </c>
      <c r="AY94">
        <v>4.7455524320000002</v>
      </c>
      <c r="AZ94">
        <v>5.3178420060000002</v>
      </c>
      <c r="BA94">
        <v>4.0025695619999997</v>
      </c>
      <c r="BB94">
        <v>4.5190886749999999</v>
      </c>
      <c r="BC94">
        <v>64.382620247999995</v>
      </c>
      <c r="BD94">
        <v>2232418</v>
      </c>
      <c r="BE94">
        <v>61.807999457000001</v>
      </c>
      <c r="BF94">
        <v>2290464</v>
      </c>
      <c r="BG94">
        <v>67.106487892999994</v>
      </c>
      <c r="BH94">
        <v>4522903</v>
      </c>
      <c r="BI94">
        <v>4.3886657949999996</v>
      </c>
      <c r="BJ94">
        <v>4.9603206450000004</v>
      </c>
      <c r="BK94">
        <v>5.8339753099999996</v>
      </c>
      <c r="BL94">
        <v>6.56614583</v>
      </c>
      <c r="BM94">
        <v>6.455596313</v>
      </c>
      <c r="BN94">
        <v>7.3337849659999996</v>
      </c>
      <c r="BO94">
        <v>6.617366166</v>
      </c>
      <c r="BP94">
        <v>7.5643977729999996</v>
      </c>
      <c r="BQ94">
        <v>7.2852977540000001</v>
      </c>
      <c r="BR94">
        <v>8.1768161890000002</v>
      </c>
      <c r="BS94">
        <v>6.8944849579999996</v>
      </c>
      <c r="BT94">
        <v>7.6521071110000003</v>
      </c>
      <c r="BU94">
        <v>6.5222074289999998</v>
      </c>
      <c r="BV94">
        <v>6.9762927929999998</v>
      </c>
      <c r="BW94">
        <v>6.7526019020000003</v>
      </c>
      <c r="BX94">
        <v>6.8347611519999996</v>
      </c>
      <c r="BY94">
        <v>7.0552342680000004</v>
      </c>
      <c r="BZ94">
        <v>6.5227727590000004</v>
      </c>
      <c r="CA94">
        <v>21.021914433999999</v>
      </c>
      <c r="CB94">
        <v>881156</v>
      </c>
      <c r="CC94">
        <v>24.396190229999998</v>
      </c>
      <c r="CD94">
        <v>595668</v>
      </c>
      <c r="CE94">
        <v>17.451998474</v>
      </c>
      <c r="CF94">
        <v>1476797</v>
      </c>
      <c r="CG94">
        <v>7.3199410509999998</v>
      </c>
      <c r="CH94">
        <v>6.0586283659999998</v>
      </c>
      <c r="CI94">
        <v>6.5006381150000001</v>
      </c>
      <c r="CJ94">
        <v>4.8583968479999999</v>
      </c>
      <c r="CK94">
        <v>4.6093789000000003</v>
      </c>
      <c r="CL94">
        <v>3.056633964</v>
      </c>
      <c r="CM94">
        <v>5.966232164</v>
      </c>
      <c r="CN94">
        <v>3.4783392960000001</v>
      </c>
      <c r="CO94">
        <v>64.711099852999993</v>
      </c>
      <c r="CP94">
        <v>-0.72208040500000004</v>
      </c>
      <c r="CQ94">
        <v>1272418</v>
      </c>
      <c r="CR94">
        <v>24.147578254999999</v>
      </c>
      <c r="CS94">
        <v>1272418</v>
      </c>
      <c r="CT94">
        <v>18.112616345999999</v>
      </c>
      <c r="CU94">
        <v>0</v>
      </c>
      <c r="CV94">
        <v>0</v>
      </c>
      <c r="CW94">
        <v>3611859</v>
      </c>
      <c r="CX94">
        <v>51.414088413999998</v>
      </c>
      <c r="CY94">
        <v>3413178</v>
      </c>
      <c r="CZ94">
        <v>48.585911586000002</v>
      </c>
      <c r="DA94">
        <v>7025037</v>
      </c>
      <c r="DB94">
        <v>0.1</v>
      </c>
      <c r="DC94">
        <v>19918</v>
      </c>
      <c r="DD94">
        <v>627</v>
      </c>
      <c r="DE94">
        <v>1755697</v>
      </c>
      <c r="DF94">
        <v>112.71</v>
      </c>
      <c r="DG94">
        <v>5269340</v>
      </c>
      <c r="DH94">
        <v>21.5</v>
      </c>
      <c r="DI94" t="s">
        <v>2831</v>
      </c>
      <c r="DJ94" t="s">
        <v>2832</v>
      </c>
      <c r="DK94">
        <v>500</v>
      </c>
      <c r="DL94">
        <v>3300</v>
      </c>
      <c r="DM94">
        <v>500</v>
      </c>
      <c r="DN94">
        <v>3300</v>
      </c>
      <c r="DS94">
        <v>500</v>
      </c>
      <c r="EC94">
        <v>0.03</v>
      </c>
      <c r="ED94">
        <v>0.02</v>
      </c>
      <c r="EE94">
        <v>0.04</v>
      </c>
      <c r="EF94">
        <v>0.08</v>
      </c>
      <c r="EG94">
        <v>0.03</v>
      </c>
      <c r="EH94">
        <v>0.13</v>
      </c>
      <c r="EI94">
        <v>0.01</v>
      </c>
      <c r="EJ94">
        <v>0.04</v>
      </c>
      <c r="EO94">
        <v>0.1</v>
      </c>
      <c r="EP94">
        <v>0.1</v>
      </c>
      <c r="EQ94">
        <v>0.1</v>
      </c>
      <c r="ET94">
        <v>20.399999999999999</v>
      </c>
      <c r="EU94">
        <v>100</v>
      </c>
      <c r="EV94" t="s">
        <v>2831</v>
      </c>
      <c r="EW94" t="s">
        <v>2832</v>
      </c>
      <c r="EX94">
        <v>10000</v>
      </c>
      <c r="EY94" t="s">
        <v>2842</v>
      </c>
      <c r="EZ94" t="s">
        <v>2831</v>
      </c>
      <c r="FA94" t="s">
        <v>2106</v>
      </c>
      <c r="FB94" t="s">
        <v>2520</v>
      </c>
      <c r="FD94" t="s">
        <v>2817</v>
      </c>
      <c r="FE94" t="s">
        <v>2285</v>
      </c>
      <c r="FF94" t="s">
        <v>2049</v>
      </c>
      <c r="FG94" t="s">
        <v>2049</v>
      </c>
      <c r="FH94" t="s">
        <v>2049</v>
      </c>
      <c r="FI94">
        <v>0.3</v>
      </c>
      <c r="FJ94">
        <v>92</v>
      </c>
      <c r="FK94">
        <v>99.6</v>
      </c>
      <c r="FM94">
        <v>386</v>
      </c>
      <c r="FN94">
        <v>455</v>
      </c>
      <c r="FO94">
        <v>542</v>
      </c>
      <c r="FP94">
        <v>631</v>
      </c>
      <c r="FQ94">
        <v>719</v>
      </c>
      <c r="FR94">
        <v>829</v>
      </c>
      <c r="FS94">
        <v>895</v>
      </c>
      <c r="FT94">
        <v>1204</v>
      </c>
      <c r="FU94">
        <v>1453</v>
      </c>
      <c r="FV94">
        <v>1659</v>
      </c>
      <c r="FW94">
        <v>26</v>
      </c>
      <c r="FX94">
        <v>22</v>
      </c>
      <c r="GB94">
        <v>10000</v>
      </c>
      <c r="GC94">
        <v>1.7</v>
      </c>
      <c r="GE94">
        <v>100</v>
      </c>
      <c r="GF94">
        <v>77</v>
      </c>
      <c r="GG94">
        <v>43</v>
      </c>
      <c r="GH94">
        <v>90</v>
      </c>
      <c r="GI94">
        <v>80</v>
      </c>
      <c r="GJ94">
        <v>41</v>
      </c>
      <c r="GK94">
        <v>92</v>
      </c>
      <c r="GL94">
        <v>82</v>
      </c>
      <c r="GM94">
        <v>51</v>
      </c>
      <c r="GN94">
        <v>80</v>
      </c>
      <c r="GO94">
        <v>84</v>
      </c>
      <c r="GP94">
        <v>56</v>
      </c>
      <c r="GQ94">
        <v>81</v>
      </c>
      <c r="GR94">
        <v>85</v>
      </c>
      <c r="GS94">
        <v>59</v>
      </c>
      <c r="GT94">
        <v>86</v>
      </c>
      <c r="GV94">
        <v>10838021</v>
      </c>
      <c r="GW94">
        <v>11959462</v>
      </c>
      <c r="GX94">
        <v>14796161</v>
      </c>
      <c r="GY94">
        <v>12925532</v>
      </c>
      <c r="HA94">
        <v>20128659</v>
      </c>
      <c r="HF94">
        <v>10000</v>
      </c>
      <c r="HG94">
        <v>0.8</v>
      </c>
      <c r="HH94">
        <v>52</v>
      </c>
      <c r="HI94">
        <v>72.900000000000006</v>
      </c>
      <c r="HL94">
        <v>0.2</v>
      </c>
      <c r="HQ94">
        <v>0</v>
      </c>
      <c r="HR94">
        <v>0</v>
      </c>
      <c r="HS94">
        <v>8500</v>
      </c>
      <c r="HT94">
        <v>100</v>
      </c>
      <c r="HU94">
        <v>100</v>
      </c>
      <c r="HV94">
        <v>100</v>
      </c>
      <c r="HW94">
        <v>100</v>
      </c>
      <c r="HX94">
        <v>100</v>
      </c>
      <c r="HY94">
        <v>100</v>
      </c>
      <c r="HZ94">
        <v>100</v>
      </c>
      <c r="IA94">
        <v>100</v>
      </c>
      <c r="IB94">
        <v>100</v>
      </c>
      <c r="IC94">
        <v>200</v>
      </c>
      <c r="ID94">
        <v>100</v>
      </c>
      <c r="IE94">
        <v>100</v>
      </c>
      <c r="IF94">
        <v>100</v>
      </c>
      <c r="IG94">
        <v>100</v>
      </c>
      <c r="IH94">
        <v>100</v>
      </c>
      <c r="II94">
        <v>100</v>
      </c>
      <c r="IJ94">
        <v>100</v>
      </c>
      <c r="IK94">
        <v>100</v>
      </c>
      <c r="IL94">
        <v>100</v>
      </c>
      <c r="IM94">
        <v>100</v>
      </c>
      <c r="IN94">
        <v>132</v>
      </c>
      <c r="IO94">
        <v>98.5</v>
      </c>
      <c r="IP94">
        <v>57800</v>
      </c>
      <c r="IQ94">
        <v>3.7</v>
      </c>
      <c r="IR94">
        <v>0.2</v>
      </c>
      <c r="IS94">
        <v>1.7</v>
      </c>
      <c r="IU94">
        <v>10158</v>
      </c>
      <c r="IW94">
        <v>14</v>
      </c>
      <c r="JA94">
        <v>0</v>
      </c>
      <c r="JB94">
        <v>0.2</v>
      </c>
    </row>
    <row r="95" spans="1:262">
      <c r="A95" t="s">
        <v>2843</v>
      </c>
      <c r="B95" t="s">
        <v>2844</v>
      </c>
      <c r="C95" t="s">
        <v>2806</v>
      </c>
      <c r="D95" t="s">
        <v>2845</v>
      </c>
      <c r="E95" t="s">
        <v>2844</v>
      </c>
      <c r="F95" t="s">
        <v>2843</v>
      </c>
      <c r="G95" t="s">
        <v>2846</v>
      </c>
      <c r="H95" t="s">
        <v>2847</v>
      </c>
      <c r="I95" t="s">
        <v>2848</v>
      </c>
      <c r="J95" t="s">
        <v>2849</v>
      </c>
      <c r="K95" t="s">
        <v>2850</v>
      </c>
      <c r="L95" t="s">
        <v>2851</v>
      </c>
      <c r="M95" t="s">
        <v>2852</v>
      </c>
      <c r="N95" t="s">
        <v>2843</v>
      </c>
      <c r="O95" t="s">
        <v>2853</v>
      </c>
      <c r="P95" t="s">
        <v>2854</v>
      </c>
      <c r="Q95" t="s">
        <v>2843</v>
      </c>
      <c r="R95" t="s">
        <v>2844</v>
      </c>
      <c r="S95">
        <v>86.143455505000006</v>
      </c>
      <c r="T95">
        <v>82.696945189999994</v>
      </c>
      <c r="U95">
        <v>89.838058472</v>
      </c>
      <c r="V95">
        <v>92.659439086999996</v>
      </c>
      <c r="W95">
        <v>80.997024535999998</v>
      </c>
      <c r="X95">
        <v>89.572601317999997</v>
      </c>
      <c r="Y95">
        <v>46.860271453999999</v>
      </c>
      <c r="Z95">
        <v>0</v>
      </c>
      <c r="AA95">
        <v>0</v>
      </c>
      <c r="AB95">
        <v>5.4</v>
      </c>
      <c r="AC95">
        <v>0.04</v>
      </c>
      <c r="AD95">
        <v>45.445999145999998</v>
      </c>
      <c r="AE95">
        <v>45.505699157999999</v>
      </c>
      <c r="AF95">
        <v>62.300998688</v>
      </c>
      <c r="AG95">
        <v>57.490001677999999</v>
      </c>
      <c r="AH95">
        <v>57.400100707999997</v>
      </c>
      <c r="AI95">
        <v>71.308998107999997</v>
      </c>
      <c r="AJ95">
        <v>51.181999206999997</v>
      </c>
      <c r="AK95">
        <v>51.187301636000001</v>
      </c>
      <c r="AL95">
        <v>66.808998107999997</v>
      </c>
      <c r="AM95">
        <v>23.7</v>
      </c>
      <c r="AN95">
        <v>0</v>
      </c>
      <c r="AO95">
        <v>4.231660454</v>
      </c>
      <c r="AP95">
        <v>4.8631296910000001</v>
      </c>
      <c r="AQ95">
        <v>14.511940006</v>
      </c>
      <c r="AR95">
        <v>288004</v>
      </c>
      <c r="AS95">
        <v>13.587332255</v>
      </c>
      <c r="AT95">
        <v>305209</v>
      </c>
      <c r="AU95">
        <v>15.507087994000001</v>
      </c>
      <c r="AV95">
        <v>593225</v>
      </c>
      <c r="AW95">
        <v>4.7449756540000001</v>
      </c>
      <c r="AX95">
        <v>5.4139988939999997</v>
      </c>
      <c r="AY95">
        <v>4.6106961469999996</v>
      </c>
      <c r="AZ95">
        <v>5.2299594090000001</v>
      </c>
      <c r="BA95">
        <v>4.7829302629999999</v>
      </c>
      <c r="BB95">
        <v>5.4349862910000004</v>
      </c>
      <c r="BC95">
        <v>65.042626982000002</v>
      </c>
      <c r="BD95">
        <v>1328824</v>
      </c>
      <c r="BE95">
        <v>62.690619828999999</v>
      </c>
      <c r="BF95">
        <v>1329982</v>
      </c>
      <c r="BG95">
        <v>67.573921859999999</v>
      </c>
      <c r="BH95">
        <v>2658840</v>
      </c>
      <c r="BI95">
        <v>5.4797082039999996</v>
      </c>
      <c r="BJ95">
        <v>6.1900328849999999</v>
      </c>
      <c r="BK95">
        <v>5.5808586279999997</v>
      </c>
      <c r="BL95">
        <v>6.2369547089999999</v>
      </c>
      <c r="BM95">
        <v>6.1808012779999997</v>
      </c>
      <c r="BN95">
        <v>6.8693749400000002</v>
      </c>
      <c r="BO95">
        <v>6.6018283169999998</v>
      </c>
      <c r="BP95">
        <v>7.3632783509999999</v>
      </c>
      <c r="BQ95">
        <v>6.4684767949999999</v>
      </c>
      <c r="BR95">
        <v>7.143460352</v>
      </c>
      <c r="BS95">
        <v>6.317075955</v>
      </c>
      <c r="BT95">
        <v>6.7869244520000001</v>
      </c>
      <c r="BU95">
        <v>6.9181785869999999</v>
      </c>
      <c r="BV95">
        <v>7.2005760539999999</v>
      </c>
      <c r="BW95">
        <v>7.2477990500000002</v>
      </c>
      <c r="BX95">
        <v>7.3164564680000002</v>
      </c>
      <c r="BY95">
        <v>7.1129627519999996</v>
      </c>
      <c r="BZ95">
        <v>7.031877358</v>
      </c>
      <c r="CA95">
        <v>20.445433011999999</v>
      </c>
      <c r="CB95">
        <v>502825</v>
      </c>
      <c r="CC95">
        <v>23.722047916000001</v>
      </c>
      <c r="CD95">
        <v>332998</v>
      </c>
      <c r="CE95">
        <v>16.918990145999999</v>
      </c>
      <c r="CF95">
        <v>835777</v>
      </c>
      <c r="CG95">
        <v>6.4971051490000002</v>
      </c>
      <c r="CH95">
        <v>6.0537647139999997</v>
      </c>
      <c r="CI95">
        <v>5.1219233800000001</v>
      </c>
      <c r="CJ95">
        <v>4.0542154439999996</v>
      </c>
      <c r="CK95">
        <v>4.6171920460000004</v>
      </c>
      <c r="CL95">
        <v>3.169196897</v>
      </c>
      <c r="CM95">
        <v>7.4858273410000002</v>
      </c>
      <c r="CN95">
        <v>3.6418130909999999</v>
      </c>
      <c r="CO95">
        <v>73.049374553000007</v>
      </c>
      <c r="CP95">
        <v>-0.89348692799999996</v>
      </c>
      <c r="CQ95">
        <v>685587</v>
      </c>
      <c r="CR95">
        <v>29.450827869000001</v>
      </c>
      <c r="CS95">
        <v>0</v>
      </c>
      <c r="CT95">
        <v>0</v>
      </c>
      <c r="CU95">
        <v>0</v>
      </c>
      <c r="CV95">
        <v>0</v>
      </c>
      <c r="CW95">
        <v>2119654</v>
      </c>
      <c r="CX95">
        <v>51.852621747999997</v>
      </c>
      <c r="CY95">
        <v>1968189</v>
      </c>
      <c r="CZ95">
        <v>48.147378252000003</v>
      </c>
      <c r="DA95">
        <v>4087843</v>
      </c>
      <c r="DB95">
        <v>0.1</v>
      </c>
      <c r="DC95">
        <v>787</v>
      </c>
      <c r="DD95">
        <v>24107</v>
      </c>
      <c r="DE95">
        <v>1759939</v>
      </c>
      <c r="DF95">
        <v>81.239999999999995</v>
      </c>
      <c r="DG95">
        <v>2327904</v>
      </c>
      <c r="DH95">
        <v>11.3</v>
      </c>
      <c r="DI95" t="s">
        <v>2843</v>
      </c>
      <c r="DJ95" t="s">
        <v>2844</v>
      </c>
      <c r="DK95">
        <v>100</v>
      </c>
      <c r="DL95">
        <v>1600</v>
      </c>
      <c r="DM95">
        <v>100</v>
      </c>
      <c r="DN95">
        <v>1600</v>
      </c>
      <c r="DS95">
        <v>100</v>
      </c>
      <c r="EC95">
        <v>0.01</v>
      </c>
      <c r="EF95">
        <v>0.04</v>
      </c>
      <c r="EI95">
        <v>0.01</v>
      </c>
      <c r="EJ95">
        <v>0.02</v>
      </c>
      <c r="EQ95">
        <v>0.1</v>
      </c>
      <c r="EU95">
        <v>100</v>
      </c>
      <c r="EV95" t="s">
        <v>2843</v>
      </c>
      <c r="EW95" t="s">
        <v>2844</v>
      </c>
      <c r="EZ95" t="s">
        <v>2843</v>
      </c>
      <c r="FA95" t="s">
        <v>2106</v>
      </c>
      <c r="FB95" t="s">
        <v>2520</v>
      </c>
      <c r="FD95" t="s">
        <v>2817</v>
      </c>
      <c r="FE95" t="s">
        <v>2806</v>
      </c>
      <c r="FF95" t="s">
        <v>2049</v>
      </c>
      <c r="FG95" t="s">
        <v>2049</v>
      </c>
      <c r="FH95" t="s">
        <v>2049</v>
      </c>
      <c r="FM95">
        <v>505</v>
      </c>
      <c r="FN95">
        <v>568</v>
      </c>
      <c r="FO95">
        <v>635</v>
      </c>
      <c r="FP95">
        <v>717</v>
      </c>
      <c r="FQ95">
        <v>798</v>
      </c>
      <c r="FW95">
        <v>22</v>
      </c>
      <c r="GC95">
        <v>0.2</v>
      </c>
      <c r="GF95">
        <v>73</v>
      </c>
      <c r="GI95">
        <v>76</v>
      </c>
      <c r="GL95">
        <v>79</v>
      </c>
      <c r="GV95">
        <v>11278317</v>
      </c>
      <c r="GW95">
        <v>14363785</v>
      </c>
      <c r="HT95">
        <v>100</v>
      </c>
      <c r="HU95">
        <v>100</v>
      </c>
      <c r="HV95">
        <v>100</v>
      </c>
      <c r="HW95">
        <v>100</v>
      </c>
      <c r="HX95">
        <v>100</v>
      </c>
      <c r="HY95">
        <v>100</v>
      </c>
      <c r="HZ95">
        <v>100</v>
      </c>
      <c r="IA95">
        <v>100</v>
      </c>
      <c r="IB95">
        <v>100</v>
      </c>
      <c r="IC95">
        <v>100</v>
      </c>
      <c r="ID95">
        <v>100</v>
      </c>
      <c r="IE95">
        <v>100</v>
      </c>
      <c r="IF95">
        <v>100</v>
      </c>
      <c r="IG95">
        <v>100</v>
      </c>
      <c r="IH95">
        <v>100</v>
      </c>
      <c r="II95">
        <v>100</v>
      </c>
      <c r="IJ95">
        <v>100</v>
      </c>
      <c r="IK95">
        <v>100</v>
      </c>
      <c r="IL95">
        <v>100</v>
      </c>
      <c r="IM95">
        <v>100</v>
      </c>
      <c r="IN95">
        <v>-11</v>
      </c>
      <c r="IP95">
        <v>29500</v>
      </c>
      <c r="IQ95">
        <v>2.8</v>
      </c>
    </row>
    <row r="96" spans="1:262">
      <c r="A96" t="s">
        <v>2855</v>
      </c>
      <c r="B96" t="s">
        <v>2856</v>
      </c>
      <c r="C96" t="s">
        <v>2285</v>
      </c>
      <c r="D96" t="s">
        <v>2857</v>
      </c>
      <c r="E96" t="s">
        <v>2856</v>
      </c>
      <c r="F96" t="s">
        <v>2855</v>
      </c>
      <c r="G96" t="s">
        <v>2858</v>
      </c>
      <c r="H96" t="s">
        <v>2859</v>
      </c>
      <c r="I96" t="s">
        <v>2860</v>
      </c>
      <c r="J96" t="s">
        <v>2861</v>
      </c>
      <c r="K96" t="s">
        <v>2862</v>
      </c>
      <c r="L96" t="s">
        <v>2863</v>
      </c>
      <c r="M96" t="s">
        <v>2128</v>
      </c>
      <c r="N96" t="s">
        <v>2855</v>
      </c>
      <c r="O96" t="s">
        <v>2128</v>
      </c>
      <c r="P96" t="s">
        <v>2864</v>
      </c>
      <c r="Q96" t="s">
        <v>2855</v>
      </c>
      <c r="R96" t="s">
        <v>2856</v>
      </c>
      <c r="S96">
        <v>74.944969177000004</v>
      </c>
      <c r="T96">
        <v>72.157516478999995</v>
      </c>
      <c r="U96">
        <v>78.162559509000005</v>
      </c>
      <c r="V96">
        <v>77.179267882999994</v>
      </c>
      <c r="W96">
        <v>67.669654846</v>
      </c>
      <c r="X96">
        <v>79.773506165000001</v>
      </c>
      <c r="Y96">
        <v>60.087184905999997</v>
      </c>
      <c r="Z96">
        <v>0</v>
      </c>
      <c r="AA96">
        <v>0</v>
      </c>
      <c r="AB96">
        <v>6.9</v>
      </c>
      <c r="AC96">
        <v>0.04</v>
      </c>
      <c r="AD96">
        <v>48.469001769999998</v>
      </c>
      <c r="AE96">
        <v>48.690898894999997</v>
      </c>
      <c r="AF96">
        <v>65.535003661999994</v>
      </c>
      <c r="AG96">
        <v>65.502998352000006</v>
      </c>
      <c r="AH96">
        <v>65.760902404999996</v>
      </c>
      <c r="AI96">
        <v>79.285003661999994</v>
      </c>
      <c r="AJ96">
        <v>56.467998504999997</v>
      </c>
      <c r="AK96">
        <v>56.731498717999997</v>
      </c>
      <c r="AL96">
        <v>72.363998413000004</v>
      </c>
      <c r="AM96">
        <v>22.4</v>
      </c>
      <c r="AN96">
        <v>0</v>
      </c>
      <c r="AO96">
        <v>4.283461355</v>
      </c>
      <c r="AP96">
        <v>4.9886272659999999</v>
      </c>
      <c r="AQ96">
        <v>14.411992213</v>
      </c>
      <c r="AR96">
        <v>686006</v>
      </c>
      <c r="AS96">
        <v>13.384011683000001</v>
      </c>
      <c r="AT96">
        <v>722846</v>
      </c>
      <c r="AU96">
        <v>15.545075897</v>
      </c>
      <c r="AV96">
        <v>1408854</v>
      </c>
      <c r="AW96">
        <v>4.4563731280000001</v>
      </c>
      <c r="AX96">
        <v>5.1587797440000003</v>
      </c>
      <c r="AY96">
        <v>4.6441771989999996</v>
      </c>
      <c r="AZ96">
        <v>5.397668887</v>
      </c>
      <c r="BA96">
        <v>4.6619772299999998</v>
      </c>
      <c r="BB96">
        <v>5.4355455179999996</v>
      </c>
      <c r="BC96">
        <v>66.430282403000007</v>
      </c>
      <c r="BD96">
        <v>3273529</v>
      </c>
      <c r="BE96">
        <v>63.866685238999999</v>
      </c>
      <c r="BF96">
        <v>3220401</v>
      </c>
      <c r="BG96">
        <v>69.255957015000007</v>
      </c>
      <c r="BH96">
        <v>6493935</v>
      </c>
      <c r="BI96">
        <v>5.4067886490000001</v>
      </c>
      <c r="BJ96">
        <v>6.2552746289999996</v>
      </c>
      <c r="BK96">
        <v>6.0878068020000002</v>
      </c>
      <c r="BL96">
        <v>7.0324060670000001</v>
      </c>
      <c r="BM96">
        <v>5.8704342479999996</v>
      </c>
      <c r="BN96">
        <v>6.7065674270000004</v>
      </c>
      <c r="BO96">
        <v>6.9665899720000004</v>
      </c>
      <c r="BP96">
        <v>7.7811246179999998</v>
      </c>
      <c r="BQ96">
        <v>8.0474801070000002</v>
      </c>
      <c r="BR96">
        <v>9.0019691949999991</v>
      </c>
      <c r="BS96">
        <v>7.1861040310000002</v>
      </c>
      <c r="BT96">
        <v>7.9276502219999996</v>
      </c>
      <c r="BU96">
        <v>6.062128392</v>
      </c>
      <c r="BV96">
        <v>6.3909721519999998</v>
      </c>
      <c r="BW96">
        <v>6.093740146</v>
      </c>
      <c r="BX96">
        <v>5.9744158409999999</v>
      </c>
      <c r="BY96">
        <v>7.4836356620000002</v>
      </c>
      <c r="BZ96">
        <v>6.7500313470000002</v>
      </c>
      <c r="CA96">
        <v>19.157725382999999</v>
      </c>
      <c r="CB96">
        <v>1166031</v>
      </c>
      <c r="CC96">
        <v>22.749303078000001</v>
      </c>
      <c r="CD96">
        <v>706752</v>
      </c>
      <c r="CE96">
        <v>15.198967088</v>
      </c>
      <c r="CF96">
        <v>1872776</v>
      </c>
      <c r="CG96">
        <v>7.0801093699999997</v>
      </c>
      <c r="CH96">
        <v>5.8878778110000001</v>
      </c>
      <c r="CI96">
        <v>5.344743952</v>
      </c>
      <c r="CJ96">
        <v>3.8923705979999998</v>
      </c>
      <c r="CK96">
        <v>4.4479642840000002</v>
      </c>
      <c r="CL96">
        <v>2.7525850420000002</v>
      </c>
      <c r="CM96">
        <v>5.8764854719999997</v>
      </c>
      <c r="CN96">
        <v>2.6661336360000001</v>
      </c>
      <c r="CO96">
        <v>107.9814868</v>
      </c>
      <c r="CP96">
        <v>-0.12678695200000001</v>
      </c>
      <c r="CQ96">
        <v>1759497</v>
      </c>
      <c r="CR96">
        <v>25.225897256</v>
      </c>
      <c r="CS96">
        <v>1759497</v>
      </c>
      <c r="CT96">
        <v>17.998930803</v>
      </c>
      <c r="CU96">
        <v>0</v>
      </c>
      <c r="CV96">
        <v>0</v>
      </c>
      <c r="CW96">
        <v>5125566</v>
      </c>
      <c r="CX96">
        <v>52.432428033000001</v>
      </c>
      <c r="CY96">
        <v>4649998</v>
      </c>
      <c r="CZ96">
        <v>47.567571966999999</v>
      </c>
      <c r="DA96">
        <v>9775564</v>
      </c>
      <c r="DB96">
        <v>0.1</v>
      </c>
      <c r="DC96">
        <v>6040</v>
      </c>
      <c r="DD96">
        <v>3927</v>
      </c>
      <c r="DE96">
        <v>2800601</v>
      </c>
      <c r="DF96">
        <v>55.69</v>
      </c>
      <c r="DG96">
        <v>6974963</v>
      </c>
      <c r="DH96">
        <v>15.6</v>
      </c>
      <c r="DI96" t="s">
        <v>2855</v>
      </c>
      <c r="DJ96" t="s">
        <v>2856</v>
      </c>
      <c r="EV96" t="s">
        <v>2855</v>
      </c>
      <c r="EW96" t="s">
        <v>2856</v>
      </c>
      <c r="EZ96" t="s">
        <v>2855</v>
      </c>
      <c r="FA96" t="s">
        <v>2106</v>
      </c>
      <c r="FB96" t="s">
        <v>2520</v>
      </c>
      <c r="FD96" t="s">
        <v>2817</v>
      </c>
      <c r="FE96" t="s">
        <v>2285</v>
      </c>
      <c r="FF96" t="s">
        <v>2049</v>
      </c>
      <c r="FG96" t="s">
        <v>2049</v>
      </c>
      <c r="FH96" t="s">
        <v>2049</v>
      </c>
      <c r="FR96">
        <v>1410</v>
      </c>
      <c r="FS96">
        <v>1527</v>
      </c>
      <c r="FT96">
        <v>1760</v>
      </c>
      <c r="FU96">
        <v>2037</v>
      </c>
      <c r="GB96">
        <v>5700</v>
      </c>
      <c r="GC96">
        <v>0.2</v>
      </c>
      <c r="GG96">
        <v>53</v>
      </c>
      <c r="GJ96">
        <v>53</v>
      </c>
      <c r="GM96">
        <v>57</v>
      </c>
      <c r="GP96">
        <v>62</v>
      </c>
      <c r="HF96">
        <v>5700</v>
      </c>
      <c r="HH96">
        <v>21</v>
      </c>
      <c r="HI96">
        <v>84.9</v>
      </c>
      <c r="IQ96">
        <v>4.0999999999999996</v>
      </c>
    </row>
    <row r="97" spans="1:262">
      <c r="A97" t="s">
        <v>2865</v>
      </c>
      <c r="B97" t="s">
        <v>2866</v>
      </c>
      <c r="C97" t="s">
        <v>2285</v>
      </c>
      <c r="D97" t="s">
        <v>2867</v>
      </c>
      <c r="Q97" t="s">
        <v>2865</v>
      </c>
      <c r="R97" t="s">
        <v>2866</v>
      </c>
      <c r="S97">
        <v>52.273399353000002</v>
      </c>
      <c r="T97">
        <v>43.718070984000001</v>
      </c>
      <c r="U97">
        <v>61.147655487000002</v>
      </c>
      <c r="V97">
        <v>59.016990661999998</v>
      </c>
      <c r="W97">
        <v>44.333316803000002</v>
      </c>
      <c r="X97">
        <v>57.550598145000002</v>
      </c>
      <c r="Y97">
        <v>35.607616425000003</v>
      </c>
      <c r="Z97">
        <v>0</v>
      </c>
      <c r="AA97">
        <v>0</v>
      </c>
      <c r="AB97">
        <v>0</v>
      </c>
      <c r="AC97">
        <v>0</v>
      </c>
      <c r="AD97">
        <v>0</v>
      </c>
      <c r="AE97">
        <v>15.75</v>
      </c>
      <c r="AF97">
        <v>0</v>
      </c>
      <c r="AG97">
        <v>0</v>
      </c>
      <c r="AH97">
        <v>54.849998474000003</v>
      </c>
      <c r="AI97">
        <v>0</v>
      </c>
      <c r="AJ97">
        <v>0</v>
      </c>
      <c r="AK97">
        <v>35.200000762999998</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168.15467989300001</v>
      </c>
      <c r="CP97">
        <v>0.79434585300000005</v>
      </c>
      <c r="CQ97">
        <v>0</v>
      </c>
      <c r="CR97">
        <v>0</v>
      </c>
      <c r="CS97">
        <v>0</v>
      </c>
      <c r="CT97">
        <v>0</v>
      </c>
      <c r="CU97">
        <v>0</v>
      </c>
      <c r="CV97">
        <v>0</v>
      </c>
      <c r="CW97">
        <v>0</v>
      </c>
      <c r="CX97">
        <v>0</v>
      </c>
      <c r="CY97">
        <v>0</v>
      </c>
      <c r="CZ97">
        <v>0</v>
      </c>
      <c r="DA97">
        <v>1845300</v>
      </c>
      <c r="DB97">
        <v>0</v>
      </c>
      <c r="DC97">
        <v>0</v>
      </c>
      <c r="DD97">
        <v>0</v>
      </c>
      <c r="DE97">
        <v>0</v>
      </c>
      <c r="DF97">
        <v>27.67</v>
      </c>
      <c r="DG97">
        <v>0</v>
      </c>
      <c r="DH97">
        <v>0</v>
      </c>
      <c r="DI97" t="s">
        <v>2865</v>
      </c>
      <c r="DJ97" t="s">
        <v>2866</v>
      </c>
      <c r="EV97" t="s">
        <v>2865</v>
      </c>
      <c r="EW97" t="s">
        <v>2866</v>
      </c>
      <c r="EZ97" t="s">
        <v>2865</v>
      </c>
      <c r="FA97" t="s">
        <v>2106</v>
      </c>
      <c r="FB97" t="s">
        <v>2520</v>
      </c>
      <c r="FD97" t="s">
        <v>2817</v>
      </c>
      <c r="FE97" t="s">
        <v>2285</v>
      </c>
    </row>
    <row r="98" spans="1:262">
      <c r="A98" t="s">
        <v>2868</v>
      </c>
      <c r="B98" t="s">
        <v>2869</v>
      </c>
      <c r="C98" t="s">
        <v>2806</v>
      </c>
      <c r="D98" t="s">
        <v>2870</v>
      </c>
      <c r="E98" t="s">
        <v>2869</v>
      </c>
      <c r="F98" t="s">
        <v>2871</v>
      </c>
      <c r="G98" t="s">
        <v>2872</v>
      </c>
      <c r="H98" t="s">
        <v>2873</v>
      </c>
      <c r="I98" t="s">
        <v>2874</v>
      </c>
      <c r="J98" t="s">
        <v>2875</v>
      </c>
      <c r="K98" t="s">
        <v>2876</v>
      </c>
      <c r="L98" t="s">
        <v>2877</v>
      </c>
      <c r="M98" t="s">
        <v>2878</v>
      </c>
      <c r="N98" t="s">
        <v>2871</v>
      </c>
      <c r="O98" t="s">
        <v>2879</v>
      </c>
      <c r="P98" t="s">
        <v>2880</v>
      </c>
      <c r="Q98" t="s">
        <v>2871</v>
      </c>
      <c r="R98" t="s">
        <v>2869</v>
      </c>
      <c r="S98">
        <v>76.568771362000007</v>
      </c>
      <c r="T98">
        <v>72.88609314</v>
      </c>
      <c r="U98">
        <v>80.364639281999999</v>
      </c>
      <c r="V98">
        <v>82.485717773000005</v>
      </c>
      <c r="W98">
        <v>66.672637938999998</v>
      </c>
      <c r="X98">
        <v>83.130439757999994</v>
      </c>
      <c r="Y98">
        <v>45.330360413000001</v>
      </c>
      <c r="Z98">
        <v>0</v>
      </c>
      <c r="AA98">
        <v>0</v>
      </c>
      <c r="AB98">
        <v>9.3000000000000007</v>
      </c>
      <c r="AC98">
        <v>0.04</v>
      </c>
      <c r="AD98">
        <v>42.986000060999999</v>
      </c>
      <c r="AE98">
        <v>43.035099029999998</v>
      </c>
      <c r="AF98">
        <v>52.273998259999999</v>
      </c>
      <c r="AG98">
        <v>67.346000670999999</v>
      </c>
      <c r="AH98">
        <v>67.466903686999999</v>
      </c>
      <c r="AI98">
        <v>78.329002380000006</v>
      </c>
      <c r="AJ98">
        <v>55.094001769999998</v>
      </c>
      <c r="AK98">
        <v>55.194301605</v>
      </c>
      <c r="AL98">
        <v>65.495002747000001</v>
      </c>
      <c r="AM98">
        <v>0</v>
      </c>
      <c r="AN98">
        <v>0</v>
      </c>
      <c r="AO98">
        <v>5.3734698979999997</v>
      </c>
      <c r="AP98">
        <v>5.7445136479999999</v>
      </c>
      <c r="AQ98">
        <v>16.516999631000001</v>
      </c>
      <c r="AR98">
        <v>166223</v>
      </c>
      <c r="AS98">
        <v>15.971002517000001</v>
      </c>
      <c r="AT98">
        <v>177818</v>
      </c>
      <c r="AU98">
        <v>17.062168902</v>
      </c>
      <c r="AV98">
        <v>344042</v>
      </c>
      <c r="AW98">
        <v>5.2423182610000003</v>
      </c>
      <c r="AX98">
        <v>5.6254359860000003</v>
      </c>
      <c r="AY98">
        <v>5.3552143579999996</v>
      </c>
      <c r="AZ98">
        <v>5.6922192679999997</v>
      </c>
      <c r="BA98">
        <v>5.8008416760000001</v>
      </c>
      <c r="BB98">
        <v>6.1422387939999998</v>
      </c>
      <c r="BC98">
        <v>69.812818988000004</v>
      </c>
      <c r="BD98">
        <v>716396</v>
      </c>
      <c r="BE98">
        <v>68.832606314000003</v>
      </c>
      <c r="BF98">
        <v>737780</v>
      </c>
      <c r="BG98">
        <v>70.792101533999997</v>
      </c>
      <c r="BH98">
        <v>1454172</v>
      </c>
      <c r="BI98">
        <v>6.501181806</v>
      </c>
      <c r="BJ98">
        <v>6.8692746050000002</v>
      </c>
      <c r="BK98">
        <v>7.4276023750000002</v>
      </c>
      <c r="BL98">
        <v>7.7949331060000002</v>
      </c>
      <c r="BM98">
        <v>7.695478391</v>
      </c>
      <c r="BN98">
        <v>8.0840394670000002</v>
      </c>
      <c r="BO98">
        <v>7.5662483910000002</v>
      </c>
      <c r="BP98">
        <v>7.9475943149999999</v>
      </c>
      <c r="BQ98">
        <v>7.1049597420000001</v>
      </c>
      <c r="BR98">
        <v>7.3634325069999997</v>
      </c>
      <c r="BS98">
        <v>6.906550856</v>
      </c>
      <c r="BT98">
        <v>7.0831538209999998</v>
      </c>
      <c r="BU98">
        <v>6.8982878230000004</v>
      </c>
      <c r="BV98">
        <v>6.9513144120000003</v>
      </c>
      <c r="BW98">
        <v>6.6156152119999998</v>
      </c>
      <c r="BX98">
        <v>6.4964972359999997</v>
      </c>
      <c r="BY98">
        <v>6.3158400429999997</v>
      </c>
      <c r="BZ98">
        <v>6.0596232690000003</v>
      </c>
      <c r="CA98">
        <v>13.670181382000001</v>
      </c>
      <c r="CB98">
        <v>158161</v>
      </c>
      <c r="CC98">
        <v>15.196391168</v>
      </c>
      <c r="CD98">
        <v>126580</v>
      </c>
      <c r="CE98">
        <v>12.145729564</v>
      </c>
      <c r="CF98">
        <v>284744</v>
      </c>
      <c r="CG98">
        <v>5.3999884700000003</v>
      </c>
      <c r="CH98">
        <v>4.8381416980000003</v>
      </c>
      <c r="CI98">
        <v>3.865658448</v>
      </c>
      <c r="CJ98">
        <v>3.1294108390000002</v>
      </c>
      <c r="CK98">
        <v>2.9212705859999999</v>
      </c>
      <c r="CL98">
        <v>2.1916622609999998</v>
      </c>
      <c r="CM98">
        <v>3.0094736640000002</v>
      </c>
      <c r="CN98">
        <v>1.9865147670000001</v>
      </c>
      <c r="CO98">
        <v>82.591514670999999</v>
      </c>
      <c r="CP98">
        <v>4.6194988999999999E-2</v>
      </c>
      <c r="CQ98">
        <v>584208</v>
      </c>
      <c r="CR98">
        <v>48.387826181000001</v>
      </c>
      <c r="CS98">
        <v>0</v>
      </c>
      <c r="CT98">
        <v>0</v>
      </c>
      <c r="CU98">
        <v>0</v>
      </c>
      <c r="CV98">
        <v>0</v>
      </c>
      <c r="CW98">
        <v>1040780</v>
      </c>
      <c r="CX98">
        <v>49.966465941999999</v>
      </c>
      <c r="CY98">
        <v>1042178</v>
      </c>
      <c r="CZ98">
        <v>50.033534058000001</v>
      </c>
      <c r="DA98">
        <v>2082958</v>
      </c>
      <c r="DB98">
        <v>0.1</v>
      </c>
      <c r="DC98">
        <v>412</v>
      </c>
      <c r="DD98">
        <v>1731</v>
      </c>
      <c r="DE98">
        <v>875613</v>
      </c>
      <c r="DF98">
        <v>61.22</v>
      </c>
      <c r="DG98">
        <v>1207345</v>
      </c>
      <c r="DH98">
        <v>12.2</v>
      </c>
      <c r="DI98" t="s">
        <v>2868</v>
      </c>
      <c r="DJ98" t="s">
        <v>2869</v>
      </c>
      <c r="EV98" t="s">
        <v>2868</v>
      </c>
      <c r="EW98" t="s">
        <v>2869</v>
      </c>
      <c r="EX98">
        <v>3600</v>
      </c>
      <c r="EY98" t="s">
        <v>2881</v>
      </c>
      <c r="EZ98" t="s">
        <v>2868</v>
      </c>
      <c r="FA98" t="s">
        <v>2106</v>
      </c>
      <c r="FB98" t="s">
        <v>2520</v>
      </c>
      <c r="FD98" t="s">
        <v>2817</v>
      </c>
      <c r="FE98" t="s">
        <v>2806</v>
      </c>
      <c r="FF98" t="s">
        <v>2049</v>
      </c>
      <c r="FG98" t="s">
        <v>2049</v>
      </c>
      <c r="FH98" t="s">
        <v>2049</v>
      </c>
      <c r="FI98">
        <v>0</v>
      </c>
      <c r="FJ98">
        <v>90</v>
      </c>
      <c r="FK98">
        <v>49.1</v>
      </c>
      <c r="FR98">
        <v>134</v>
      </c>
      <c r="FS98">
        <v>167</v>
      </c>
      <c r="FT98">
        <v>195</v>
      </c>
      <c r="FU98">
        <v>236</v>
      </c>
      <c r="FY98">
        <v>16.7</v>
      </c>
      <c r="FZ98">
        <v>32.6</v>
      </c>
      <c r="GB98">
        <v>6800</v>
      </c>
      <c r="GC98">
        <v>0</v>
      </c>
      <c r="GE98">
        <v>37.4</v>
      </c>
      <c r="GN98">
        <v>93</v>
      </c>
      <c r="GU98">
        <v>0</v>
      </c>
      <c r="HC98">
        <v>2287012</v>
      </c>
      <c r="HD98">
        <v>0.16</v>
      </c>
      <c r="HE98">
        <v>40596</v>
      </c>
      <c r="HF98">
        <v>6800</v>
      </c>
      <c r="HG98">
        <v>0</v>
      </c>
      <c r="HH98">
        <v>66</v>
      </c>
      <c r="HI98">
        <v>94.6</v>
      </c>
      <c r="HL98">
        <v>0</v>
      </c>
      <c r="HQ98">
        <v>0</v>
      </c>
      <c r="HR98">
        <v>0</v>
      </c>
      <c r="IP98">
        <v>11100</v>
      </c>
      <c r="IQ98">
        <v>5.4</v>
      </c>
      <c r="IS98">
        <v>0</v>
      </c>
      <c r="IT98">
        <v>2300</v>
      </c>
      <c r="IU98">
        <v>4560</v>
      </c>
      <c r="IW98">
        <v>331</v>
      </c>
      <c r="JA98">
        <v>0</v>
      </c>
      <c r="JB98">
        <v>0</v>
      </c>
    </row>
    <row r="99" spans="1:262">
      <c r="A99" t="s">
        <v>2882</v>
      </c>
      <c r="B99" t="s">
        <v>2883</v>
      </c>
      <c r="C99" t="s">
        <v>2806</v>
      </c>
      <c r="D99" t="s">
        <v>2884</v>
      </c>
      <c r="E99" t="s">
        <v>2883</v>
      </c>
      <c r="F99" t="s">
        <v>2882</v>
      </c>
      <c r="G99" t="s">
        <v>2885</v>
      </c>
      <c r="H99" t="s">
        <v>2886</v>
      </c>
      <c r="I99" t="s">
        <v>2887</v>
      </c>
      <c r="J99" t="s">
        <v>2888</v>
      </c>
      <c r="K99" t="s">
        <v>2889</v>
      </c>
      <c r="L99" t="s">
        <v>2890</v>
      </c>
      <c r="M99" t="s">
        <v>2891</v>
      </c>
      <c r="N99" t="s">
        <v>2882</v>
      </c>
      <c r="O99" t="s">
        <v>2892</v>
      </c>
      <c r="P99" t="s">
        <v>2882</v>
      </c>
      <c r="Q99" t="s">
        <v>2882</v>
      </c>
      <c r="R99" t="s">
        <v>2883</v>
      </c>
      <c r="S99">
        <v>97.362915039000001</v>
      </c>
      <c r="T99">
        <v>96.964660644999995</v>
      </c>
      <c r="U99">
        <v>97.776039123999993</v>
      </c>
      <c r="V99">
        <v>97.346008300999998</v>
      </c>
      <c r="W99">
        <v>94.656333923000005</v>
      </c>
      <c r="X99">
        <v>99.152664185000006</v>
      </c>
      <c r="Y99">
        <v>97.453811646000005</v>
      </c>
      <c r="Z99">
        <v>0</v>
      </c>
      <c r="AA99">
        <v>0</v>
      </c>
      <c r="AB99">
        <v>8.3000000000000007</v>
      </c>
      <c r="AC99">
        <v>0</v>
      </c>
      <c r="AD99">
        <v>46.047000885000003</v>
      </c>
      <c r="AE99">
        <v>49.588001251000001</v>
      </c>
      <c r="AF99">
        <v>62.029998779000003</v>
      </c>
      <c r="AG99">
        <v>67.059997558999996</v>
      </c>
      <c r="AH99">
        <v>70.167999268000003</v>
      </c>
      <c r="AI99">
        <v>83.649002074999999</v>
      </c>
      <c r="AJ99">
        <v>56.527000426999997</v>
      </c>
      <c r="AK99">
        <v>60.075298308999997</v>
      </c>
      <c r="AL99">
        <v>73.111999511999997</v>
      </c>
      <c r="AM99">
        <v>22.8</v>
      </c>
      <c r="AN99">
        <v>0</v>
      </c>
      <c r="AO99">
        <v>4.7742512699999997</v>
      </c>
      <c r="AP99">
        <v>5.066671511</v>
      </c>
      <c r="AQ99">
        <v>14.276900521</v>
      </c>
      <c r="AR99">
        <v>33424</v>
      </c>
      <c r="AS99">
        <v>13.828850008</v>
      </c>
      <c r="AT99">
        <v>35765</v>
      </c>
      <c r="AU99">
        <v>14.722232314999999</v>
      </c>
      <c r="AV99">
        <v>69190</v>
      </c>
      <c r="AW99">
        <v>4.6181374990000004</v>
      </c>
      <c r="AX99">
        <v>4.9690259059999997</v>
      </c>
      <c r="AY99">
        <v>4.4364612389999998</v>
      </c>
      <c r="AZ99">
        <v>4.6865348979999997</v>
      </c>
      <c r="BA99">
        <v>4.8395269110000001</v>
      </c>
      <c r="BB99">
        <v>5.0603131929999998</v>
      </c>
      <c r="BC99">
        <v>65.373775179000006</v>
      </c>
      <c r="BD99">
        <v>154394</v>
      </c>
      <c r="BE99">
        <v>63.877920856999999</v>
      </c>
      <c r="BF99">
        <v>162431</v>
      </c>
      <c r="BG99">
        <v>66.863623152000002</v>
      </c>
      <c r="BH99">
        <v>316821</v>
      </c>
      <c r="BI99">
        <v>5.9081302410000003</v>
      </c>
      <c r="BJ99">
        <v>6.3528685100000004</v>
      </c>
      <c r="BK99">
        <v>6.8617023699999997</v>
      </c>
      <c r="BL99">
        <v>7.458761763</v>
      </c>
      <c r="BM99">
        <v>7.2067959699999999</v>
      </c>
      <c r="BN99">
        <v>7.7721360319999997</v>
      </c>
      <c r="BO99">
        <v>7.0360750620000001</v>
      </c>
      <c r="BP99">
        <v>7.5350615850000002</v>
      </c>
      <c r="BQ99">
        <v>6.6991979769999999</v>
      </c>
      <c r="BR99">
        <v>7.0677251749999996</v>
      </c>
      <c r="BS99">
        <v>5.9396268790000004</v>
      </c>
      <c r="BT99">
        <v>6.2125313369999997</v>
      </c>
      <c r="BU99">
        <v>5.8305298280000004</v>
      </c>
      <c r="BV99">
        <v>5.9677360750000004</v>
      </c>
      <c r="BW99">
        <v>6.7658430369999998</v>
      </c>
      <c r="BX99">
        <v>6.7561675689999996</v>
      </c>
      <c r="BY99">
        <v>6.7904925799999996</v>
      </c>
      <c r="BZ99">
        <v>6.6803219130000002</v>
      </c>
      <c r="CA99">
        <v>20.349324299999999</v>
      </c>
      <c r="CB99">
        <v>53883</v>
      </c>
      <c r="CC99">
        <v>22.293229136000001</v>
      </c>
      <c r="CD99">
        <v>44733</v>
      </c>
      <c r="CE99">
        <v>18.414144533999998</v>
      </c>
      <c r="CF99">
        <v>98619</v>
      </c>
      <c r="CG99">
        <v>6.6512683099999999</v>
      </c>
      <c r="CH99">
        <v>6.4114558730000004</v>
      </c>
      <c r="CI99">
        <v>6.0149449270000002</v>
      </c>
      <c r="CJ99">
        <v>5.4686080730000004</v>
      </c>
      <c r="CK99">
        <v>3.8590228739999999</v>
      </c>
      <c r="CL99">
        <v>3.1464593249999999</v>
      </c>
      <c r="CM99">
        <v>5.767993025</v>
      </c>
      <c r="CN99">
        <v>3.3876212620000001</v>
      </c>
      <c r="CO99">
        <v>1514.46875</v>
      </c>
      <c r="CP99">
        <v>3.491955403</v>
      </c>
      <c r="CQ99">
        <v>0</v>
      </c>
      <c r="CR99">
        <v>0</v>
      </c>
      <c r="CS99">
        <v>0</v>
      </c>
      <c r="CT99">
        <v>0</v>
      </c>
      <c r="CU99">
        <v>0</v>
      </c>
      <c r="CV99">
        <v>0</v>
      </c>
      <c r="CW99">
        <v>241701</v>
      </c>
      <c r="CX99">
        <v>49.873308215000002</v>
      </c>
      <c r="CY99">
        <v>242929</v>
      </c>
      <c r="CZ99">
        <v>50.126691784999998</v>
      </c>
      <c r="DA99">
        <v>484630</v>
      </c>
      <c r="DB99">
        <v>0</v>
      </c>
      <c r="DC99">
        <v>8579</v>
      </c>
      <c r="DD99">
        <v>4</v>
      </c>
      <c r="DE99">
        <v>26112</v>
      </c>
      <c r="DF99">
        <v>113.46</v>
      </c>
      <c r="DG99">
        <v>458518</v>
      </c>
      <c r="DH99">
        <v>0</v>
      </c>
      <c r="DI99" t="s">
        <v>2882</v>
      </c>
      <c r="DJ99" t="s">
        <v>2883</v>
      </c>
      <c r="EV99" t="s">
        <v>2882</v>
      </c>
      <c r="EW99" t="s">
        <v>2883</v>
      </c>
      <c r="EZ99" t="s">
        <v>2882</v>
      </c>
      <c r="FA99" t="s">
        <v>2106</v>
      </c>
      <c r="FB99" t="s">
        <v>2520</v>
      </c>
      <c r="FD99" t="s">
        <v>2817</v>
      </c>
      <c r="FE99" t="s">
        <v>2806</v>
      </c>
      <c r="FF99" t="s">
        <v>2049</v>
      </c>
      <c r="FG99" t="s">
        <v>2049</v>
      </c>
      <c r="FH99" t="s">
        <v>2049</v>
      </c>
      <c r="FJ99">
        <v>72.7</v>
      </c>
      <c r="FX99">
        <v>33</v>
      </c>
      <c r="GB99">
        <v>900</v>
      </c>
      <c r="GC99">
        <v>3</v>
      </c>
      <c r="HF99">
        <v>900</v>
      </c>
      <c r="HH99">
        <v>200</v>
      </c>
      <c r="HN99">
        <v>94</v>
      </c>
    </row>
    <row r="100" spans="1:262">
      <c r="A100" t="s">
        <v>2893</v>
      </c>
      <c r="B100" t="s">
        <v>2894</v>
      </c>
      <c r="C100" t="s">
        <v>2806</v>
      </c>
      <c r="D100" t="s">
        <v>2895</v>
      </c>
      <c r="Q100" t="s">
        <v>2893</v>
      </c>
      <c r="R100" t="s">
        <v>2894</v>
      </c>
      <c r="S100">
        <v>68.361793517999999</v>
      </c>
      <c r="T100">
        <v>67.572242736999996</v>
      </c>
      <c r="U100">
        <v>69.186866760000001</v>
      </c>
      <c r="V100">
        <v>74.374595642000003</v>
      </c>
      <c r="W100">
        <v>60.274707794000001</v>
      </c>
      <c r="X100">
        <v>73.748321532999995</v>
      </c>
      <c r="Y100">
        <v>41.067939758000001</v>
      </c>
      <c r="Z100">
        <v>0</v>
      </c>
      <c r="AA100">
        <v>0</v>
      </c>
      <c r="AB100">
        <v>9</v>
      </c>
      <c r="AC100">
        <v>0.14000000000000001</v>
      </c>
      <c r="AD100">
        <v>46.484001159999998</v>
      </c>
      <c r="AE100">
        <v>48.082000731999997</v>
      </c>
      <c r="AF100">
        <v>57.551998138000002</v>
      </c>
      <c r="AG100">
        <v>62.777999878000003</v>
      </c>
      <c r="AH100">
        <v>64.273399353000002</v>
      </c>
      <c r="AI100">
        <v>72.558998107999997</v>
      </c>
      <c r="AJ100">
        <v>54.443000793000003</v>
      </c>
      <c r="AK100">
        <v>56.000900268999999</v>
      </c>
      <c r="AL100">
        <v>65.099998474000003</v>
      </c>
      <c r="AM100">
        <v>0</v>
      </c>
      <c r="AN100">
        <v>0</v>
      </c>
      <c r="AO100">
        <v>5.5511623730000004</v>
      </c>
      <c r="AP100">
        <v>6.1109822420000004</v>
      </c>
      <c r="AQ100">
        <v>18.209519137000001</v>
      </c>
      <c r="AR100">
        <v>54196</v>
      </c>
      <c r="AS100">
        <v>17.227506293000001</v>
      </c>
      <c r="AT100">
        <v>59105</v>
      </c>
      <c r="AU100">
        <v>19.212801876</v>
      </c>
      <c r="AV100">
        <v>113305</v>
      </c>
      <c r="AW100">
        <v>5.7726417799999998</v>
      </c>
      <c r="AX100">
        <v>6.4444315579999998</v>
      </c>
      <c r="AY100">
        <v>5.90370214</v>
      </c>
      <c r="AZ100">
        <v>6.6573880770000002</v>
      </c>
      <c r="BA100">
        <v>6.0038877040000003</v>
      </c>
      <c r="BB100">
        <v>6.713446223</v>
      </c>
      <c r="BC100">
        <v>66.815544217999999</v>
      </c>
      <c r="BD100">
        <v>206785</v>
      </c>
      <c r="BE100">
        <v>65.731181339000003</v>
      </c>
      <c r="BF100">
        <v>208960</v>
      </c>
      <c r="BG100">
        <v>67.924753214999996</v>
      </c>
      <c r="BH100">
        <v>415744</v>
      </c>
      <c r="BI100">
        <v>6.3986440289999997</v>
      </c>
      <c r="BJ100">
        <v>7.1058532440000004</v>
      </c>
      <c r="BK100">
        <v>6.5133218450000001</v>
      </c>
      <c r="BL100">
        <v>7.1689992010000001</v>
      </c>
      <c r="BM100">
        <v>6.8110430959999997</v>
      </c>
      <c r="BN100">
        <v>7.2385886230000001</v>
      </c>
      <c r="BO100">
        <v>7.1160104720000001</v>
      </c>
      <c r="BP100">
        <v>7.3217093220000002</v>
      </c>
      <c r="BQ100">
        <v>6.7971809419999998</v>
      </c>
      <c r="BR100">
        <v>6.6702750069999999</v>
      </c>
      <c r="BS100">
        <v>6.4263683360000003</v>
      </c>
      <c r="BT100">
        <v>6.2475837009999999</v>
      </c>
      <c r="BU100">
        <v>6.3372094849999998</v>
      </c>
      <c r="BV100">
        <v>6.3886955849999998</v>
      </c>
      <c r="BW100">
        <v>6.7807983969999999</v>
      </c>
      <c r="BX100">
        <v>6.7585504780000001</v>
      </c>
      <c r="BY100">
        <v>6.5467170320000001</v>
      </c>
      <c r="BZ100">
        <v>6.3110518310000003</v>
      </c>
      <c r="CA100">
        <v>14.974936645</v>
      </c>
      <c r="CB100">
        <v>53611</v>
      </c>
      <c r="CC100">
        <v>17.041312368</v>
      </c>
      <c r="CD100">
        <v>39569</v>
      </c>
      <c r="CE100">
        <v>12.862444908000001</v>
      </c>
      <c r="CF100">
        <v>93178</v>
      </c>
      <c r="CG100">
        <v>5.7449174730000001</v>
      </c>
      <c r="CH100">
        <v>5.1579937630000003</v>
      </c>
      <c r="CI100">
        <v>3.9488234499999999</v>
      </c>
      <c r="CJ100">
        <v>2.9440191759999998</v>
      </c>
      <c r="CK100">
        <v>3.1564753579999998</v>
      </c>
      <c r="CL100">
        <v>2.110556973</v>
      </c>
      <c r="CM100">
        <v>4.191096087</v>
      </c>
      <c r="CN100">
        <v>2.649874997</v>
      </c>
      <c r="CO100">
        <v>46.262230483000003</v>
      </c>
      <c r="CP100">
        <v>-2.3461353000000001E-2</v>
      </c>
      <c r="CQ100">
        <v>0</v>
      </c>
      <c r="CR100">
        <v>0</v>
      </c>
      <c r="CS100">
        <v>0</v>
      </c>
      <c r="CT100">
        <v>0</v>
      </c>
      <c r="CU100">
        <v>0</v>
      </c>
      <c r="CV100">
        <v>0</v>
      </c>
      <c r="CW100">
        <v>314592</v>
      </c>
      <c r="CX100">
        <v>50.559012938999999</v>
      </c>
      <c r="CY100">
        <v>307635</v>
      </c>
      <c r="CZ100">
        <v>49.440987061000001</v>
      </c>
      <c r="DA100">
        <v>622227</v>
      </c>
      <c r="DB100">
        <v>0.1</v>
      </c>
      <c r="DC100">
        <v>729</v>
      </c>
      <c r="DD100">
        <v>716</v>
      </c>
      <c r="DE100">
        <v>206498</v>
      </c>
      <c r="DF100">
        <v>64.12</v>
      </c>
      <c r="DG100">
        <v>415729</v>
      </c>
      <c r="DH100">
        <v>12</v>
      </c>
      <c r="DI100" t="s">
        <v>2893</v>
      </c>
      <c r="DJ100" t="s">
        <v>2894</v>
      </c>
      <c r="DK100">
        <v>100</v>
      </c>
      <c r="DL100">
        <v>500</v>
      </c>
      <c r="DM100">
        <v>100</v>
      </c>
      <c r="DN100">
        <v>500</v>
      </c>
      <c r="DO100">
        <v>40</v>
      </c>
      <c r="DS100">
        <v>100</v>
      </c>
      <c r="EC100">
        <v>7.0000000000000007E-2</v>
      </c>
      <c r="ED100">
        <v>0.02</v>
      </c>
      <c r="EE100">
        <v>0.11</v>
      </c>
      <c r="EF100">
        <v>0.1</v>
      </c>
      <c r="EG100">
        <v>0.02</v>
      </c>
      <c r="EH100">
        <v>0.18</v>
      </c>
      <c r="EI100">
        <v>0.02</v>
      </c>
      <c r="EJ100">
        <v>0.05</v>
      </c>
      <c r="EO100">
        <v>0.1</v>
      </c>
      <c r="EP100">
        <v>0.1</v>
      </c>
      <c r="EQ100">
        <v>0.1</v>
      </c>
      <c r="ET100">
        <v>12</v>
      </c>
      <c r="EU100">
        <v>100</v>
      </c>
      <c r="EV100" t="s">
        <v>2893</v>
      </c>
      <c r="EW100" t="s">
        <v>2894</v>
      </c>
      <c r="EZ100" t="s">
        <v>2893</v>
      </c>
      <c r="FA100" t="s">
        <v>2106</v>
      </c>
      <c r="FB100" t="s">
        <v>2520</v>
      </c>
      <c r="FD100" t="s">
        <v>2817</v>
      </c>
      <c r="FE100" t="s">
        <v>2806</v>
      </c>
      <c r="FF100" t="s">
        <v>2049</v>
      </c>
      <c r="FG100" t="s">
        <v>2049</v>
      </c>
      <c r="FH100" t="s">
        <v>2049</v>
      </c>
      <c r="FI100">
        <v>0.5</v>
      </c>
      <c r="FJ100">
        <v>82.8</v>
      </c>
      <c r="FM100">
        <v>44</v>
      </c>
      <c r="FN100">
        <v>48</v>
      </c>
      <c r="FO100">
        <v>55</v>
      </c>
      <c r="FP100">
        <v>67</v>
      </c>
      <c r="FQ100">
        <v>81</v>
      </c>
      <c r="FR100">
        <v>92</v>
      </c>
      <c r="FS100">
        <v>115</v>
      </c>
      <c r="FT100">
        <v>140</v>
      </c>
      <c r="FU100">
        <v>161</v>
      </c>
      <c r="FV100">
        <v>181</v>
      </c>
      <c r="FW100">
        <v>33</v>
      </c>
      <c r="FX100">
        <v>13</v>
      </c>
      <c r="FY100">
        <v>38.5</v>
      </c>
      <c r="FZ100">
        <v>57.9</v>
      </c>
      <c r="GA100">
        <v>36.4</v>
      </c>
      <c r="GB100">
        <v>1300</v>
      </c>
      <c r="GC100">
        <v>0.5</v>
      </c>
      <c r="GF100">
        <v>57</v>
      </c>
      <c r="GG100">
        <v>64</v>
      </c>
      <c r="GI100">
        <v>64</v>
      </c>
      <c r="GJ100">
        <v>65</v>
      </c>
      <c r="GK100">
        <v>91</v>
      </c>
      <c r="GL100">
        <v>65</v>
      </c>
      <c r="GM100">
        <v>70</v>
      </c>
      <c r="GN100">
        <v>91</v>
      </c>
      <c r="GO100">
        <v>65</v>
      </c>
      <c r="GP100">
        <v>73</v>
      </c>
      <c r="GQ100">
        <v>93</v>
      </c>
      <c r="GR100">
        <v>66</v>
      </c>
      <c r="GS100">
        <v>74</v>
      </c>
      <c r="GT100">
        <v>94</v>
      </c>
      <c r="GU100">
        <v>100</v>
      </c>
      <c r="HF100">
        <v>1300</v>
      </c>
      <c r="HH100">
        <v>144</v>
      </c>
      <c r="HI100">
        <v>92</v>
      </c>
      <c r="HT100">
        <v>100</v>
      </c>
      <c r="HU100">
        <v>100</v>
      </c>
      <c r="HV100">
        <v>100</v>
      </c>
      <c r="HW100">
        <v>100</v>
      </c>
      <c r="HX100">
        <v>100</v>
      </c>
      <c r="HY100">
        <v>100</v>
      </c>
      <c r="HZ100">
        <v>100</v>
      </c>
      <c r="IA100">
        <v>100</v>
      </c>
      <c r="IB100">
        <v>100</v>
      </c>
      <c r="IC100">
        <v>100</v>
      </c>
      <c r="ID100">
        <v>100</v>
      </c>
      <c r="IE100">
        <v>100</v>
      </c>
      <c r="IF100">
        <v>100</v>
      </c>
      <c r="IG100">
        <v>100</v>
      </c>
      <c r="IH100">
        <v>100</v>
      </c>
      <c r="II100">
        <v>100</v>
      </c>
      <c r="IJ100">
        <v>100</v>
      </c>
      <c r="IK100">
        <v>100</v>
      </c>
      <c r="IL100">
        <v>100</v>
      </c>
      <c r="IM100">
        <v>100</v>
      </c>
      <c r="IN100">
        <v>200</v>
      </c>
      <c r="IQ100">
        <v>12.5</v>
      </c>
      <c r="IS100">
        <v>0</v>
      </c>
      <c r="IW100">
        <v>139</v>
      </c>
    </row>
    <row r="101" spans="1:262">
      <c r="A101" t="s">
        <v>2896</v>
      </c>
      <c r="B101" t="s">
        <v>2897</v>
      </c>
      <c r="C101" t="s">
        <v>2285</v>
      </c>
      <c r="D101" t="s">
        <v>2898</v>
      </c>
      <c r="E101" t="s">
        <v>2897</v>
      </c>
      <c r="F101" t="s">
        <v>2896</v>
      </c>
      <c r="G101" t="s">
        <v>2899</v>
      </c>
      <c r="H101" t="s">
        <v>2900</v>
      </c>
      <c r="I101" t="s">
        <v>2901</v>
      </c>
      <c r="J101" t="s">
        <v>2902</v>
      </c>
      <c r="K101" t="s">
        <v>2903</v>
      </c>
      <c r="L101" t="s">
        <v>2904</v>
      </c>
      <c r="M101" t="s">
        <v>2128</v>
      </c>
      <c r="N101" t="s">
        <v>2896</v>
      </c>
      <c r="O101" t="s">
        <v>2128</v>
      </c>
      <c r="P101" t="s">
        <v>2896</v>
      </c>
      <c r="Q101" t="s">
        <v>2896</v>
      </c>
      <c r="R101" t="s">
        <v>2897</v>
      </c>
      <c r="S101">
        <v>57.751804352000001</v>
      </c>
      <c r="T101">
        <v>53.590919495000001</v>
      </c>
      <c r="U101">
        <v>62.398242949999997</v>
      </c>
      <c r="V101">
        <v>58.877952575999998</v>
      </c>
      <c r="W101">
        <v>37.834899901999997</v>
      </c>
      <c r="X101">
        <v>70.999404906999999</v>
      </c>
      <c r="Y101">
        <v>51.062137604</v>
      </c>
      <c r="Z101">
        <v>0</v>
      </c>
      <c r="AA101">
        <v>0</v>
      </c>
      <c r="AB101">
        <v>6.9</v>
      </c>
      <c r="AC101">
        <v>0.1</v>
      </c>
      <c r="AD101">
        <v>45.314998627000001</v>
      </c>
      <c r="AE101">
        <v>45.630599975999999</v>
      </c>
      <c r="AF101">
        <v>58.525001525999997</v>
      </c>
      <c r="AG101">
        <v>64.736000060999999</v>
      </c>
      <c r="AH101">
        <v>64.938003539999997</v>
      </c>
      <c r="AI101">
        <v>77.167999268000003</v>
      </c>
      <c r="AJ101">
        <v>54.661998748999999</v>
      </c>
      <c r="AK101">
        <v>54.976898192999997</v>
      </c>
      <c r="AL101">
        <v>67.929000853999995</v>
      </c>
      <c r="AM101">
        <v>38.1</v>
      </c>
      <c r="AN101">
        <v>0</v>
      </c>
      <c r="AO101">
        <v>4.514822369</v>
      </c>
      <c r="AP101">
        <v>5.0360749189999998</v>
      </c>
      <c r="AQ101">
        <v>15.534554961</v>
      </c>
      <c r="AR101">
        <v>1470080</v>
      </c>
      <c r="AS101">
        <v>14.708671358</v>
      </c>
      <c r="AT101">
        <v>1553930</v>
      </c>
      <c r="AU101">
        <v>16.406378165</v>
      </c>
      <c r="AV101">
        <v>3023979</v>
      </c>
      <c r="AW101">
        <v>5.0427416740000002</v>
      </c>
      <c r="AX101">
        <v>5.6289454059999997</v>
      </c>
      <c r="AY101">
        <v>5.151107316</v>
      </c>
      <c r="AZ101">
        <v>5.74135784</v>
      </c>
      <c r="BA101">
        <v>4.8619159319999996</v>
      </c>
      <c r="BB101">
        <v>5.4411031650000004</v>
      </c>
      <c r="BC101">
        <v>66.126743645999994</v>
      </c>
      <c r="BD101">
        <v>6385033</v>
      </c>
      <c r="BE101">
        <v>63.884526338999997</v>
      </c>
      <c r="BF101">
        <v>6487380</v>
      </c>
      <c r="BG101">
        <v>68.493710266999997</v>
      </c>
      <c r="BH101">
        <v>12872328</v>
      </c>
      <c r="BI101">
        <v>5.0012046730000002</v>
      </c>
      <c r="BJ101">
        <v>5.6959461249999999</v>
      </c>
      <c r="BK101">
        <v>5.9380936929999999</v>
      </c>
      <c r="BL101">
        <v>6.867347112</v>
      </c>
      <c r="BM101">
        <v>6.4635866780000004</v>
      </c>
      <c r="BN101">
        <v>7.4084419219999997</v>
      </c>
      <c r="BO101">
        <v>6.3764987639999999</v>
      </c>
      <c r="BP101">
        <v>7.0518914720000003</v>
      </c>
      <c r="BQ101">
        <v>7.6649445790000001</v>
      </c>
      <c r="BR101">
        <v>8.3699375289999995</v>
      </c>
      <c r="BS101">
        <v>7.665613564</v>
      </c>
      <c r="BT101">
        <v>8.3003975469999993</v>
      </c>
      <c r="BU101">
        <v>6.7722385459999996</v>
      </c>
      <c r="BV101">
        <v>7.093562779</v>
      </c>
      <c r="BW101">
        <v>5.7848660939999998</v>
      </c>
      <c r="BX101">
        <v>5.6300727970000004</v>
      </c>
      <c r="BY101">
        <v>7.3555638160000001</v>
      </c>
      <c r="BZ101">
        <v>6.6350098190000004</v>
      </c>
      <c r="CA101">
        <v>18.338701394000001</v>
      </c>
      <c r="CB101">
        <v>2139534</v>
      </c>
      <c r="CC101">
        <v>21.406802302999999</v>
      </c>
      <c r="CD101">
        <v>1430188</v>
      </c>
      <c r="CE101">
        <v>15.099911568</v>
      </c>
      <c r="CF101">
        <v>3569838</v>
      </c>
      <c r="CG101">
        <v>6.6604480979999998</v>
      </c>
      <c r="CH101">
        <v>5.5153845090000004</v>
      </c>
      <c r="CI101">
        <v>4.820099355</v>
      </c>
      <c r="CJ101">
        <v>3.6343701570000002</v>
      </c>
      <c r="CK101">
        <v>3.9323358260000001</v>
      </c>
      <c r="CL101">
        <v>2.5271882890000001</v>
      </c>
      <c r="CM101">
        <v>5.9939190230000001</v>
      </c>
      <c r="CN101">
        <v>3.4229686130000001</v>
      </c>
      <c r="CO101">
        <v>84.605984875000004</v>
      </c>
      <c r="CP101">
        <v>-0.62143453400000004</v>
      </c>
      <c r="CQ101">
        <v>1821380</v>
      </c>
      <c r="CR101">
        <v>17.327780341</v>
      </c>
      <c r="CS101">
        <v>1821380</v>
      </c>
      <c r="CT101">
        <v>9.3566548489999999</v>
      </c>
      <c r="CU101">
        <v>0</v>
      </c>
      <c r="CV101">
        <v>0</v>
      </c>
      <c r="CW101">
        <v>9994647</v>
      </c>
      <c r="CX101">
        <v>51.343743062999998</v>
      </c>
      <c r="CY101">
        <v>9471498</v>
      </c>
      <c r="CZ101">
        <v>48.656256937000002</v>
      </c>
      <c r="DA101">
        <v>19466145</v>
      </c>
      <c r="DB101">
        <v>0.1</v>
      </c>
      <c r="DC101">
        <v>4157</v>
      </c>
      <c r="DD101">
        <v>1160</v>
      </c>
      <c r="DE101">
        <v>8954816</v>
      </c>
      <c r="DF101">
        <v>60.53</v>
      </c>
      <c r="DG101">
        <v>10511329</v>
      </c>
      <c r="DH101">
        <v>36.4</v>
      </c>
      <c r="DI101" t="s">
        <v>2896</v>
      </c>
      <c r="DJ101" t="s">
        <v>2897</v>
      </c>
      <c r="DK101">
        <v>1000</v>
      </c>
      <c r="DL101">
        <v>19000</v>
      </c>
      <c r="DM101">
        <v>1000</v>
      </c>
      <c r="DN101">
        <v>19000</v>
      </c>
      <c r="DO101">
        <v>68</v>
      </c>
      <c r="DP101">
        <v>100</v>
      </c>
      <c r="DQ101">
        <v>100</v>
      </c>
      <c r="DR101">
        <v>100</v>
      </c>
      <c r="DS101">
        <v>1100</v>
      </c>
      <c r="EC101">
        <v>0.03</v>
      </c>
      <c r="ED101">
        <v>0.03</v>
      </c>
      <c r="EE101">
        <v>0.03</v>
      </c>
      <c r="EF101">
        <v>0.08</v>
      </c>
      <c r="EG101">
        <v>0.04</v>
      </c>
      <c r="EH101">
        <v>0.12</v>
      </c>
      <c r="EI101">
        <v>0.01</v>
      </c>
      <c r="EJ101">
        <v>0.04</v>
      </c>
      <c r="EO101">
        <v>0.1</v>
      </c>
      <c r="EP101">
        <v>0.1</v>
      </c>
      <c r="EQ101">
        <v>0.1</v>
      </c>
      <c r="ET101">
        <v>40</v>
      </c>
      <c r="EU101">
        <v>100</v>
      </c>
      <c r="EV101" t="s">
        <v>2896</v>
      </c>
      <c r="EW101" t="s">
        <v>2897</v>
      </c>
      <c r="EZ101" t="s">
        <v>2896</v>
      </c>
      <c r="FA101" t="s">
        <v>2106</v>
      </c>
      <c r="FB101" t="s">
        <v>2520</v>
      </c>
      <c r="FD101" t="s">
        <v>2817</v>
      </c>
      <c r="FE101" t="s">
        <v>2285</v>
      </c>
      <c r="FF101" t="s">
        <v>2049</v>
      </c>
      <c r="FG101" t="s">
        <v>2049</v>
      </c>
      <c r="FH101" t="s">
        <v>2049</v>
      </c>
      <c r="FI101">
        <v>1</v>
      </c>
      <c r="FJ101">
        <v>89</v>
      </c>
      <c r="FM101">
        <v>7276</v>
      </c>
      <c r="FN101">
        <v>7536</v>
      </c>
      <c r="FO101">
        <v>7869</v>
      </c>
      <c r="FP101">
        <v>8809</v>
      </c>
      <c r="FQ101">
        <v>9571</v>
      </c>
      <c r="FR101">
        <v>10551</v>
      </c>
      <c r="FS101">
        <v>10942</v>
      </c>
      <c r="FT101">
        <v>11570</v>
      </c>
      <c r="FU101">
        <v>12088</v>
      </c>
      <c r="FV101">
        <v>12832</v>
      </c>
      <c r="FW101">
        <v>43</v>
      </c>
      <c r="FX101">
        <v>38</v>
      </c>
      <c r="GB101">
        <v>9000</v>
      </c>
      <c r="GC101">
        <v>11.2</v>
      </c>
      <c r="GD101">
        <v>32</v>
      </c>
      <c r="GE101">
        <v>62</v>
      </c>
      <c r="GF101">
        <v>80</v>
      </c>
      <c r="GG101">
        <v>77</v>
      </c>
      <c r="GI101">
        <v>81</v>
      </c>
      <c r="GJ101">
        <v>77</v>
      </c>
      <c r="GL101">
        <v>82</v>
      </c>
      <c r="GM101">
        <v>78</v>
      </c>
      <c r="GN101">
        <v>96</v>
      </c>
      <c r="GO101">
        <v>84</v>
      </c>
      <c r="GP101">
        <v>78</v>
      </c>
      <c r="GQ101">
        <v>85</v>
      </c>
      <c r="GR101">
        <v>86</v>
      </c>
      <c r="GS101">
        <v>79</v>
      </c>
      <c r="GT101">
        <v>80</v>
      </c>
      <c r="GV101">
        <v>34583121</v>
      </c>
      <c r="GX101">
        <v>98535201</v>
      </c>
      <c r="HA101">
        <v>70977789</v>
      </c>
      <c r="HF101">
        <v>9000</v>
      </c>
      <c r="HH101">
        <v>75</v>
      </c>
      <c r="HI101">
        <v>86.2</v>
      </c>
      <c r="HT101">
        <v>1000</v>
      </c>
      <c r="HU101">
        <v>1000</v>
      </c>
      <c r="HV101">
        <v>1000</v>
      </c>
      <c r="HW101">
        <v>1000</v>
      </c>
      <c r="HX101">
        <v>1000</v>
      </c>
      <c r="HY101">
        <v>1000</v>
      </c>
      <c r="HZ101">
        <v>1000</v>
      </c>
      <c r="IA101">
        <v>1000</v>
      </c>
      <c r="IB101">
        <v>1000</v>
      </c>
      <c r="IC101">
        <v>1000</v>
      </c>
      <c r="ID101">
        <v>200</v>
      </c>
      <c r="IE101">
        <v>200</v>
      </c>
      <c r="IF101">
        <v>200</v>
      </c>
      <c r="IG101">
        <v>500</v>
      </c>
      <c r="IH101">
        <v>500</v>
      </c>
      <c r="II101">
        <v>500</v>
      </c>
      <c r="IJ101">
        <v>200</v>
      </c>
      <c r="IK101">
        <v>200</v>
      </c>
      <c r="IL101">
        <v>500</v>
      </c>
      <c r="IM101">
        <v>500</v>
      </c>
      <c r="IN101">
        <v>60</v>
      </c>
      <c r="IP101">
        <v>10500</v>
      </c>
      <c r="IQ101">
        <v>18.2</v>
      </c>
      <c r="IR101">
        <v>66.8</v>
      </c>
      <c r="IS101">
        <v>1.6</v>
      </c>
      <c r="IT101">
        <v>27500</v>
      </c>
    </row>
    <row r="102" spans="1:262">
      <c r="A102" t="s">
        <v>2905</v>
      </c>
      <c r="B102" t="s">
        <v>2906</v>
      </c>
      <c r="C102" t="s">
        <v>2806</v>
      </c>
      <c r="D102" t="s">
        <v>2907</v>
      </c>
      <c r="E102" t="s">
        <v>2906</v>
      </c>
      <c r="F102" t="s">
        <v>2908</v>
      </c>
      <c r="G102" t="s">
        <v>2909</v>
      </c>
      <c r="H102" t="s">
        <v>2910</v>
      </c>
      <c r="I102" t="s">
        <v>2911</v>
      </c>
      <c r="J102" t="s">
        <v>2912</v>
      </c>
      <c r="K102" t="s">
        <v>2913</v>
      </c>
      <c r="L102" t="s">
        <v>2914</v>
      </c>
      <c r="M102" t="s">
        <v>2915</v>
      </c>
      <c r="N102" t="s">
        <v>2908</v>
      </c>
      <c r="O102" t="s">
        <v>2916</v>
      </c>
      <c r="P102" t="s">
        <v>2917</v>
      </c>
      <c r="Q102" t="s">
        <v>2905</v>
      </c>
      <c r="R102" t="s">
        <v>2906</v>
      </c>
      <c r="S102">
        <v>71.441047667999996</v>
      </c>
      <c r="T102">
        <v>70.127006531000006</v>
      </c>
      <c r="U102">
        <v>72.876228333</v>
      </c>
      <c r="V102">
        <v>76.925117493000002</v>
      </c>
      <c r="W102">
        <v>64.529273986999996</v>
      </c>
      <c r="X102">
        <v>76.045272827000005</v>
      </c>
      <c r="Y102">
        <v>33.344753265000001</v>
      </c>
      <c r="Z102">
        <v>0</v>
      </c>
      <c r="AA102">
        <v>0</v>
      </c>
      <c r="AB102">
        <v>9</v>
      </c>
      <c r="AC102">
        <v>0.04</v>
      </c>
      <c r="AD102">
        <v>47.407001495000003</v>
      </c>
      <c r="AE102">
        <v>46.689800261999999</v>
      </c>
      <c r="AF102">
        <v>60.727001190000003</v>
      </c>
      <c r="AG102">
        <v>62.810001372999999</v>
      </c>
      <c r="AH102">
        <v>62.863201140999998</v>
      </c>
      <c r="AI102">
        <v>74.399002074999999</v>
      </c>
      <c r="AJ102">
        <v>54.875999450999998</v>
      </c>
      <c r="AK102">
        <v>54.491298676</v>
      </c>
      <c r="AL102">
        <v>67.569999695000007</v>
      </c>
      <c r="AM102">
        <v>0</v>
      </c>
      <c r="AN102">
        <v>0</v>
      </c>
      <c r="AO102">
        <v>4.5393151310000004</v>
      </c>
      <c r="AP102">
        <v>5.0631781489999996</v>
      </c>
      <c r="AQ102">
        <v>15.689680751999999</v>
      </c>
      <c r="AR102">
        <v>529120</v>
      </c>
      <c r="AS102">
        <v>14.857471234</v>
      </c>
      <c r="AT102">
        <v>566431</v>
      </c>
      <c r="AU102">
        <v>16.556015934000001</v>
      </c>
      <c r="AV102">
        <v>1095548</v>
      </c>
      <c r="AW102">
        <v>4.9322882559999996</v>
      </c>
      <c r="AX102">
        <v>5.4963679430000001</v>
      </c>
      <c r="AY102">
        <v>5.385867846</v>
      </c>
      <c r="AZ102">
        <v>5.9964698419999998</v>
      </c>
      <c r="BA102">
        <v>5.5809400350000002</v>
      </c>
      <c r="BB102">
        <v>6.2047644850000001</v>
      </c>
      <c r="BC102">
        <v>65.964526555999996</v>
      </c>
      <c r="BD102">
        <v>2302946</v>
      </c>
      <c r="BE102">
        <v>64.665806906</v>
      </c>
      <c r="BF102">
        <v>2303095</v>
      </c>
      <c r="BG102">
        <v>67.316381802999999</v>
      </c>
      <c r="BH102">
        <v>4606042</v>
      </c>
      <c r="BI102">
        <v>5.8555289760000004</v>
      </c>
      <c r="BJ102">
        <v>6.5007218670000002</v>
      </c>
      <c r="BK102">
        <v>6.421167048</v>
      </c>
      <c r="BL102">
        <v>7.1188125720000004</v>
      </c>
      <c r="BM102">
        <v>6.65969503</v>
      </c>
      <c r="BN102">
        <v>7.2678925540000003</v>
      </c>
      <c r="BO102">
        <v>6.6917021930000002</v>
      </c>
      <c r="BP102">
        <v>7.061568641</v>
      </c>
      <c r="BQ102">
        <v>6.9670707099999998</v>
      </c>
      <c r="BR102">
        <v>7.2124106880000003</v>
      </c>
      <c r="BS102">
        <v>6.7286540949999996</v>
      </c>
      <c r="BT102">
        <v>6.8551288030000004</v>
      </c>
      <c r="BU102">
        <v>6.4336179900000001</v>
      </c>
      <c r="BV102">
        <v>6.4426664589999998</v>
      </c>
      <c r="BW102">
        <v>6.3861752220000003</v>
      </c>
      <c r="BX102">
        <v>6.208427726</v>
      </c>
      <c r="BY102">
        <v>6.9412556070000004</v>
      </c>
      <c r="BZ102">
        <v>6.4439880079999998</v>
      </c>
      <c r="CA102">
        <v>18.345792692</v>
      </c>
      <c r="CB102">
        <v>729238</v>
      </c>
      <c r="CC102">
        <v>20.476721861000001</v>
      </c>
      <c r="CD102">
        <v>551774</v>
      </c>
      <c r="CE102">
        <v>16.127602263</v>
      </c>
      <c r="CF102">
        <v>1281014</v>
      </c>
      <c r="CG102">
        <v>7.0980840250000004</v>
      </c>
      <c r="CH102">
        <v>6.2656252859999997</v>
      </c>
      <c r="CI102">
        <v>5.0459058900000002</v>
      </c>
      <c r="CJ102">
        <v>4.1836526259999998</v>
      </c>
      <c r="CK102">
        <v>3.4372174040000001</v>
      </c>
      <c r="CL102">
        <v>2.535611684</v>
      </c>
      <c r="CM102">
        <v>4.8955145419999999</v>
      </c>
      <c r="CN102">
        <v>3.1427126670000001</v>
      </c>
      <c r="CO102">
        <v>79.837685798999999</v>
      </c>
      <c r="CP102">
        <v>-0.54635196900000005</v>
      </c>
      <c r="CQ102">
        <v>1389351</v>
      </c>
      <c r="CR102">
        <v>35.472652617999998</v>
      </c>
      <c r="CS102">
        <v>1389351</v>
      </c>
      <c r="CT102">
        <v>19.897319109000001</v>
      </c>
      <c r="CU102">
        <v>0</v>
      </c>
      <c r="CV102">
        <v>0</v>
      </c>
      <c r="CW102">
        <v>3561304</v>
      </c>
      <c r="CX102">
        <v>51.002522964000001</v>
      </c>
      <c r="CY102">
        <v>3421300</v>
      </c>
      <c r="CZ102">
        <v>48.997477035999999</v>
      </c>
      <c r="DA102">
        <v>6982604</v>
      </c>
      <c r="DB102">
        <v>0.1</v>
      </c>
      <c r="DC102">
        <v>30954</v>
      </c>
      <c r="DD102">
        <v>32370</v>
      </c>
      <c r="DE102">
        <v>3065922</v>
      </c>
      <c r="DF102">
        <v>86.72</v>
      </c>
      <c r="DG102">
        <v>3916682</v>
      </c>
      <c r="DH102">
        <v>15.7</v>
      </c>
      <c r="DI102" t="s">
        <v>2905</v>
      </c>
      <c r="DJ102" t="s">
        <v>2906</v>
      </c>
      <c r="DK102">
        <v>200</v>
      </c>
      <c r="DL102">
        <v>3200</v>
      </c>
      <c r="DM102">
        <v>500</v>
      </c>
      <c r="DN102">
        <v>3200</v>
      </c>
      <c r="DO102">
        <v>68</v>
      </c>
      <c r="DS102">
        <v>200</v>
      </c>
      <c r="EC102">
        <v>0.01</v>
      </c>
      <c r="ED102">
        <v>0.01</v>
      </c>
      <c r="EE102">
        <v>0.02</v>
      </c>
      <c r="EF102">
        <v>0.05</v>
      </c>
      <c r="EG102">
        <v>0.01</v>
      </c>
      <c r="EH102">
        <v>0.08</v>
      </c>
      <c r="EI102">
        <v>0.01</v>
      </c>
      <c r="EJ102">
        <v>0.02</v>
      </c>
      <c r="EO102">
        <v>0.1</v>
      </c>
      <c r="EP102">
        <v>0.1</v>
      </c>
      <c r="EQ102">
        <v>0.1</v>
      </c>
      <c r="ET102">
        <v>15.4</v>
      </c>
      <c r="EU102">
        <v>100</v>
      </c>
      <c r="EV102" t="s">
        <v>2905</v>
      </c>
      <c r="EW102" t="s">
        <v>2906</v>
      </c>
      <c r="EX102">
        <v>3900</v>
      </c>
      <c r="EY102" t="s">
        <v>2918</v>
      </c>
      <c r="EZ102" t="s">
        <v>2905</v>
      </c>
      <c r="FA102" t="s">
        <v>2106</v>
      </c>
      <c r="FB102" t="s">
        <v>2520</v>
      </c>
      <c r="FD102" t="s">
        <v>2817</v>
      </c>
      <c r="FE102" t="s">
        <v>2806</v>
      </c>
      <c r="FF102" t="s">
        <v>2049</v>
      </c>
      <c r="FG102" t="s">
        <v>2049</v>
      </c>
      <c r="FH102" t="s">
        <v>2049</v>
      </c>
      <c r="FI102">
        <v>1.6</v>
      </c>
      <c r="FJ102">
        <v>91.2</v>
      </c>
      <c r="FK102">
        <v>64.2</v>
      </c>
      <c r="FM102">
        <v>915</v>
      </c>
      <c r="FN102">
        <v>995</v>
      </c>
      <c r="FO102">
        <v>1075</v>
      </c>
      <c r="FP102">
        <v>1165</v>
      </c>
      <c r="FQ102">
        <v>1272</v>
      </c>
      <c r="FR102">
        <v>1400</v>
      </c>
      <c r="FS102">
        <v>1570</v>
      </c>
      <c r="FT102">
        <v>1752</v>
      </c>
      <c r="FU102">
        <v>1980</v>
      </c>
      <c r="FV102">
        <v>2100</v>
      </c>
      <c r="FW102">
        <v>47</v>
      </c>
      <c r="FX102">
        <v>37</v>
      </c>
      <c r="FY102">
        <v>46.8</v>
      </c>
      <c r="FZ102">
        <v>42.8</v>
      </c>
      <c r="GB102">
        <v>20000</v>
      </c>
      <c r="GC102">
        <v>1.8</v>
      </c>
      <c r="GE102">
        <v>98.8</v>
      </c>
      <c r="GF102">
        <v>86</v>
      </c>
      <c r="GG102">
        <v>64</v>
      </c>
      <c r="GH102">
        <v>91</v>
      </c>
      <c r="GI102">
        <v>85</v>
      </c>
      <c r="GJ102">
        <v>68</v>
      </c>
      <c r="GK102">
        <v>90</v>
      </c>
      <c r="GL102">
        <v>85</v>
      </c>
      <c r="GM102">
        <v>72</v>
      </c>
      <c r="GN102">
        <v>90</v>
      </c>
      <c r="GO102">
        <v>86</v>
      </c>
      <c r="GP102">
        <v>76</v>
      </c>
      <c r="GQ102">
        <v>90</v>
      </c>
      <c r="GR102">
        <v>88</v>
      </c>
      <c r="GS102">
        <v>76</v>
      </c>
      <c r="GT102">
        <v>90</v>
      </c>
      <c r="GV102">
        <v>13375570</v>
      </c>
      <c r="GW102">
        <v>16333869</v>
      </c>
      <c r="HF102">
        <v>20000</v>
      </c>
      <c r="HH102">
        <v>2</v>
      </c>
      <c r="HI102">
        <v>83.2</v>
      </c>
      <c r="HM102">
        <v>19</v>
      </c>
      <c r="HT102">
        <v>100</v>
      </c>
      <c r="HU102">
        <v>100</v>
      </c>
      <c r="HV102">
        <v>100</v>
      </c>
      <c r="HW102">
        <v>100</v>
      </c>
      <c r="HX102">
        <v>100</v>
      </c>
      <c r="HY102">
        <v>100</v>
      </c>
      <c r="HZ102">
        <v>100</v>
      </c>
      <c r="IA102">
        <v>100</v>
      </c>
      <c r="IB102">
        <v>200</v>
      </c>
      <c r="IC102">
        <v>200</v>
      </c>
      <c r="ID102">
        <v>100</v>
      </c>
      <c r="IE102">
        <v>100</v>
      </c>
      <c r="IF102">
        <v>100</v>
      </c>
      <c r="IG102">
        <v>100</v>
      </c>
      <c r="IH102">
        <v>100</v>
      </c>
      <c r="II102">
        <v>100</v>
      </c>
      <c r="IJ102">
        <v>100</v>
      </c>
      <c r="IK102">
        <v>100</v>
      </c>
      <c r="IL102">
        <v>100</v>
      </c>
      <c r="IM102">
        <v>100</v>
      </c>
      <c r="IN102">
        <v>71</v>
      </c>
      <c r="IO102">
        <v>53.5</v>
      </c>
      <c r="IP102">
        <v>40000</v>
      </c>
      <c r="IQ102">
        <v>8.3000000000000007</v>
      </c>
      <c r="IT102">
        <v>10000</v>
      </c>
    </row>
    <row r="103" spans="1:262">
      <c r="A103" t="s">
        <v>2919</v>
      </c>
      <c r="B103" t="s">
        <v>2920</v>
      </c>
      <c r="C103" t="s">
        <v>2806</v>
      </c>
      <c r="D103" t="s">
        <v>2921</v>
      </c>
      <c r="E103" t="s">
        <v>2920</v>
      </c>
      <c r="F103" t="s">
        <v>2919</v>
      </c>
      <c r="G103" t="s">
        <v>2922</v>
      </c>
      <c r="H103" t="s">
        <v>2923</v>
      </c>
      <c r="I103" t="s">
        <v>2924</v>
      </c>
      <c r="J103" t="s">
        <v>2925</v>
      </c>
      <c r="K103" t="s">
        <v>2926</v>
      </c>
      <c r="L103" t="s">
        <v>2927</v>
      </c>
      <c r="M103" t="s">
        <v>2928</v>
      </c>
      <c r="N103" t="s">
        <v>2919</v>
      </c>
      <c r="O103" t="s">
        <v>2929</v>
      </c>
      <c r="P103" t="s">
        <v>2930</v>
      </c>
      <c r="Q103" t="s">
        <v>2919</v>
      </c>
      <c r="R103" t="s">
        <v>2920</v>
      </c>
      <c r="S103">
        <v>97.533401488999999</v>
      </c>
      <c r="T103">
        <v>96.939208984000004</v>
      </c>
      <c r="U103">
        <v>98.155120850000003</v>
      </c>
      <c r="V103">
        <v>97.302818298000005</v>
      </c>
      <c r="W103">
        <v>95.460624695000007</v>
      </c>
      <c r="X103">
        <v>98.912902832</v>
      </c>
      <c r="Y103">
        <v>100</v>
      </c>
      <c r="Z103">
        <v>0</v>
      </c>
      <c r="AA103">
        <v>0</v>
      </c>
      <c r="AB103">
        <v>5.9</v>
      </c>
      <c r="AC103">
        <v>0</v>
      </c>
      <c r="AD103">
        <v>53.401000977000002</v>
      </c>
      <c r="AE103">
        <v>53.753398894999997</v>
      </c>
      <c r="AF103">
        <v>71.905998229999994</v>
      </c>
      <c r="AG103">
        <v>63.425998688</v>
      </c>
      <c r="AH103">
        <v>63.984600067000002</v>
      </c>
      <c r="AI103">
        <v>78.250999450999998</v>
      </c>
      <c r="AJ103">
        <v>58.361000060999999</v>
      </c>
      <c r="AK103">
        <v>58.810798644999998</v>
      </c>
      <c r="AL103">
        <v>75.175003051999994</v>
      </c>
      <c r="AM103">
        <v>13.1</v>
      </c>
      <c r="AN103">
        <v>0</v>
      </c>
      <c r="AO103">
        <v>4.8522384299999999</v>
      </c>
      <c r="AP103">
        <v>5.1783525810000004</v>
      </c>
      <c r="AQ103">
        <v>15.021775048</v>
      </c>
      <c r="AR103">
        <v>151208</v>
      </c>
      <c r="AS103">
        <v>14.510834635</v>
      </c>
      <c r="AT103">
        <v>160326</v>
      </c>
      <c r="AU103">
        <v>15.537572679</v>
      </c>
      <c r="AV103">
        <v>311536</v>
      </c>
      <c r="AW103">
        <v>5.0695728879999997</v>
      </c>
      <c r="AX103">
        <v>5.4337154429999996</v>
      </c>
      <c r="AY103">
        <v>4.5890233169999997</v>
      </c>
      <c r="AZ103">
        <v>4.9255046560000002</v>
      </c>
      <c r="BA103">
        <v>4.2200623940000002</v>
      </c>
      <c r="BB103">
        <v>4.5603551089999996</v>
      </c>
      <c r="BC103">
        <v>65.371345297999994</v>
      </c>
      <c r="BD103">
        <v>657136</v>
      </c>
      <c r="BE103">
        <v>63.062912052000001</v>
      </c>
      <c r="BF103">
        <v>698596</v>
      </c>
      <c r="BG103">
        <v>67.702498396999999</v>
      </c>
      <c r="BH103">
        <v>1355732</v>
      </c>
      <c r="BI103">
        <v>4.6217815299999998</v>
      </c>
      <c r="BJ103">
        <v>4.9663240230000003</v>
      </c>
      <c r="BK103">
        <v>5.4924603430000003</v>
      </c>
      <c r="BL103">
        <v>5.8819546479999998</v>
      </c>
      <c r="BM103">
        <v>6.4732910410000004</v>
      </c>
      <c r="BN103">
        <v>7.1203678000000004</v>
      </c>
      <c r="BO103">
        <v>7.052115251</v>
      </c>
      <c r="BP103">
        <v>7.87146349</v>
      </c>
      <c r="BQ103">
        <v>6.9866946099999998</v>
      </c>
      <c r="BR103">
        <v>7.9033838479999998</v>
      </c>
      <c r="BS103">
        <v>6.8000111109999999</v>
      </c>
      <c r="BT103">
        <v>7.4368629830000001</v>
      </c>
      <c r="BU103">
        <v>7.2205039590000002</v>
      </c>
      <c r="BV103">
        <v>7.4705244510000002</v>
      </c>
      <c r="BW103">
        <v>7.1186853040000004</v>
      </c>
      <c r="BX103">
        <v>7.3067633430000001</v>
      </c>
      <c r="BY103">
        <v>7.0773065089999996</v>
      </c>
      <c r="BZ103">
        <v>7.1844986999999998</v>
      </c>
      <c r="CA103">
        <v>19.606879654</v>
      </c>
      <c r="CB103">
        <v>233689</v>
      </c>
      <c r="CC103">
        <v>22.426253313</v>
      </c>
      <c r="CD103">
        <v>172939</v>
      </c>
      <c r="CE103">
        <v>16.759928924</v>
      </c>
      <c r="CF103">
        <v>406626</v>
      </c>
      <c r="CG103">
        <v>6.2355545379999997</v>
      </c>
      <c r="CH103">
        <v>6.0383644009999999</v>
      </c>
      <c r="CI103">
        <v>4.7721627990000002</v>
      </c>
      <c r="CJ103">
        <v>4.0577545669999999</v>
      </c>
      <c r="CK103">
        <v>4.2826095080000002</v>
      </c>
      <c r="CL103">
        <v>3.1692078819999998</v>
      </c>
      <c r="CM103">
        <v>7.1359264680000001</v>
      </c>
      <c r="CN103">
        <v>3.4946020739999999</v>
      </c>
      <c r="CO103">
        <v>102.96366052400001</v>
      </c>
      <c r="CP103">
        <v>0.362584395</v>
      </c>
      <c r="CQ103">
        <v>0</v>
      </c>
      <c r="CR103">
        <v>0</v>
      </c>
      <c r="CS103">
        <v>0</v>
      </c>
      <c r="CT103">
        <v>0</v>
      </c>
      <c r="CU103">
        <v>0</v>
      </c>
      <c r="CV103">
        <v>0</v>
      </c>
      <c r="CW103">
        <v>1042032</v>
      </c>
      <c r="CX103">
        <v>50.245207033</v>
      </c>
      <c r="CY103">
        <v>1031862</v>
      </c>
      <c r="CZ103">
        <v>49.754792967</v>
      </c>
      <c r="DA103">
        <v>2073894</v>
      </c>
      <c r="DB103">
        <v>0.1</v>
      </c>
      <c r="DC103">
        <v>749</v>
      </c>
      <c r="DD103">
        <v>20</v>
      </c>
      <c r="DE103">
        <v>942771</v>
      </c>
      <c r="DF103">
        <v>66.7</v>
      </c>
      <c r="DG103">
        <v>1131123</v>
      </c>
      <c r="DH103">
        <v>0</v>
      </c>
      <c r="DI103" t="s">
        <v>2919</v>
      </c>
      <c r="DJ103" t="s">
        <v>2920</v>
      </c>
      <c r="EV103" t="s">
        <v>2919</v>
      </c>
      <c r="EW103" t="s">
        <v>2920</v>
      </c>
      <c r="EZ103" t="s">
        <v>2919</v>
      </c>
      <c r="FA103" t="s">
        <v>2106</v>
      </c>
      <c r="FB103" t="s">
        <v>2520</v>
      </c>
      <c r="FD103" t="s">
        <v>2817</v>
      </c>
      <c r="FE103" t="s">
        <v>2806</v>
      </c>
      <c r="FF103" t="s">
        <v>2049</v>
      </c>
      <c r="FG103" t="s">
        <v>2049</v>
      </c>
      <c r="FH103" t="s">
        <v>2049</v>
      </c>
      <c r="FW103">
        <v>38</v>
      </c>
      <c r="HH103">
        <v>117</v>
      </c>
      <c r="HN103">
        <v>2</v>
      </c>
      <c r="IQ103">
        <v>5.8</v>
      </c>
    </row>
    <row r="104" spans="1:262">
      <c r="A104" t="s">
        <v>2931</v>
      </c>
      <c r="B104" t="s">
        <v>2932</v>
      </c>
      <c r="C104" t="s">
        <v>2131</v>
      </c>
      <c r="D104" t="s">
        <v>2933</v>
      </c>
      <c r="E104" t="s">
        <v>2932</v>
      </c>
      <c r="F104" t="s">
        <v>2931</v>
      </c>
      <c r="G104" t="s">
        <v>2934</v>
      </c>
      <c r="H104" t="s">
        <v>2935</v>
      </c>
      <c r="I104" t="s">
        <v>2936</v>
      </c>
      <c r="J104" t="s">
        <v>2937</v>
      </c>
      <c r="K104" t="s">
        <v>2938</v>
      </c>
      <c r="L104" t="s">
        <v>2939</v>
      </c>
      <c r="M104" t="s">
        <v>2940</v>
      </c>
      <c r="N104" t="s">
        <v>2931</v>
      </c>
      <c r="O104" t="s">
        <v>2941</v>
      </c>
      <c r="P104" t="s">
        <v>2931</v>
      </c>
      <c r="Q104" t="s">
        <v>2931</v>
      </c>
      <c r="R104" t="s">
        <v>2932</v>
      </c>
      <c r="S104">
        <v>94.004043578999998</v>
      </c>
      <c r="T104">
        <v>91.287132263000004</v>
      </c>
      <c r="U104">
        <v>96.978828429999993</v>
      </c>
      <c r="V104">
        <v>97.911964416999993</v>
      </c>
      <c r="W104">
        <v>93.469177246000001</v>
      </c>
      <c r="X104">
        <v>94.359939574999999</v>
      </c>
      <c r="Y104">
        <v>70.331665039000001</v>
      </c>
      <c r="Z104">
        <v>0</v>
      </c>
      <c r="AA104">
        <v>0</v>
      </c>
      <c r="AB104">
        <v>4.8</v>
      </c>
      <c r="AC104">
        <v>0.2</v>
      </c>
      <c r="AD104">
        <v>50.751998901</v>
      </c>
      <c r="AE104">
        <v>51.626201629999997</v>
      </c>
      <c r="AF104">
        <v>68.436996460000003</v>
      </c>
      <c r="AG104">
        <v>59.905998230000002</v>
      </c>
      <c r="AH104">
        <v>60.344600677000003</v>
      </c>
      <c r="AI104">
        <v>75.848999023000005</v>
      </c>
      <c r="AJ104">
        <v>55.125999450999998</v>
      </c>
      <c r="AK104">
        <v>55.794700622999997</v>
      </c>
      <c r="AL104">
        <v>72.092002868999998</v>
      </c>
      <c r="AM104">
        <v>0</v>
      </c>
      <c r="AN104">
        <v>0</v>
      </c>
      <c r="AO104">
        <v>5.4447084669999999</v>
      </c>
      <c r="AP104">
        <v>6.0668951699999996</v>
      </c>
      <c r="AQ104">
        <v>17.956464444000002</v>
      </c>
      <c r="AR104">
        <v>5877038</v>
      </c>
      <c r="AS104">
        <v>17.010420504999999</v>
      </c>
      <c r="AT104">
        <v>6149567</v>
      </c>
      <c r="AU104">
        <v>18.964063986999999</v>
      </c>
      <c r="AV104">
        <v>12026720</v>
      </c>
      <c r="AW104">
        <v>5.7694853449999997</v>
      </c>
      <c r="AX104">
        <v>6.4278570439999996</v>
      </c>
      <c r="AY104">
        <v>5.7962266930000004</v>
      </c>
      <c r="AZ104">
        <v>6.4693117730000003</v>
      </c>
      <c r="BA104">
        <v>5.6287450190000001</v>
      </c>
      <c r="BB104">
        <v>6.2494497969999996</v>
      </c>
      <c r="BC104">
        <v>62.008910809</v>
      </c>
      <c r="BD104">
        <v>21024494</v>
      </c>
      <c r="BE104">
        <v>60.853020065999999</v>
      </c>
      <c r="BF104">
        <v>20507102</v>
      </c>
      <c r="BG104">
        <v>63.239898111000002</v>
      </c>
      <c r="BH104">
        <v>41531775</v>
      </c>
      <c r="BI104">
        <v>5.4669427129999999</v>
      </c>
      <c r="BJ104">
        <v>5.9354788479999998</v>
      </c>
      <c r="BK104">
        <v>5.6603335159999997</v>
      </c>
      <c r="BL104">
        <v>5.9344078380000003</v>
      </c>
      <c r="BM104">
        <v>6.0647975230000002</v>
      </c>
      <c r="BN104">
        <v>6.2422165119999997</v>
      </c>
      <c r="BO104">
        <v>6.0302201990000004</v>
      </c>
      <c r="BP104">
        <v>6.2166902640000004</v>
      </c>
      <c r="BQ104">
        <v>6.150041721</v>
      </c>
      <c r="BR104">
        <v>6.4128978740000004</v>
      </c>
      <c r="BS104">
        <v>6.6626911099999999</v>
      </c>
      <c r="BT104">
        <v>6.9607047690000003</v>
      </c>
      <c r="BU104">
        <v>6.6173396929999999</v>
      </c>
      <c r="BV104">
        <v>6.8094000919999997</v>
      </c>
      <c r="BW104">
        <v>6.4460101280000002</v>
      </c>
      <c r="BX104">
        <v>6.4878303800000001</v>
      </c>
      <c r="BY104">
        <v>6.1258984449999998</v>
      </c>
      <c r="BZ104">
        <v>5.9908217370000001</v>
      </c>
      <c r="CA104">
        <v>20.034624746999999</v>
      </c>
      <c r="CB104">
        <v>7648100</v>
      </c>
      <c r="CC104">
        <v>22.136559428999998</v>
      </c>
      <c r="CD104">
        <v>5770806</v>
      </c>
      <c r="CE104">
        <v>17.796037901999998</v>
      </c>
      <c r="CF104">
        <v>13418612</v>
      </c>
      <c r="CG104">
        <v>6.0524604100000001</v>
      </c>
      <c r="CH104">
        <v>5.7493806740000002</v>
      </c>
      <c r="CI104">
        <v>4.998902009</v>
      </c>
      <c r="CJ104">
        <v>4.5916165720000004</v>
      </c>
      <c r="CK104">
        <v>3.446030591</v>
      </c>
      <c r="CL104">
        <v>2.887755378</v>
      </c>
      <c r="CM104">
        <v>7.6391664190000004</v>
      </c>
      <c r="CN104">
        <v>4.5672852779999999</v>
      </c>
      <c r="CO104">
        <v>122.31988259800001</v>
      </c>
      <c r="CP104">
        <v>0.16730595200000001</v>
      </c>
      <c r="CQ104">
        <v>10900952</v>
      </c>
      <c r="CR104">
        <v>20.232259417000002</v>
      </c>
      <c r="CS104">
        <v>15244343</v>
      </c>
      <c r="CT104">
        <v>22.760527712999998</v>
      </c>
      <c r="CU104">
        <v>0</v>
      </c>
      <c r="CV104">
        <v>0</v>
      </c>
      <c r="CW104">
        <v>34549632</v>
      </c>
      <c r="CX104">
        <v>51.584240481000002</v>
      </c>
      <c r="CY104">
        <v>32427475</v>
      </c>
      <c r="CZ104">
        <v>48.415759518999998</v>
      </c>
      <c r="DA104">
        <v>66977107</v>
      </c>
      <c r="DB104">
        <v>0.3</v>
      </c>
      <c r="DC104">
        <v>368352</v>
      </c>
      <c r="DD104">
        <v>61</v>
      </c>
      <c r="DE104">
        <v>13098043</v>
      </c>
      <c r="DF104">
        <v>58.63</v>
      </c>
      <c r="DG104">
        <v>53879064</v>
      </c>
      <c r="DH104">
        <v>25.7</v>
      </c>
      <c r="DI104" t="s">
        <v>2931</v>
      </c>
      <c r="DJ104" t="s">
        <v>2932</v>
      </c>
      <c r="DK104">
        <v>5400</v>
      </c>
      <c r="DL104">
        <v>190000</v>
      </c>
      <c r="DM104">
        <v>6400</v>
      </c>
      <c r="DN104">
        <v>190000</v>
      </c>
      <c r="DO104">
        <v>82</v>
      </c>
      <c r="DP104">
        <v>100</v>
      </c>
      <c r="DQ104">
        <v>500</v>
      </c>
      <c r="DR104">
        <v>100</v>
      </c>
      <c r="DS104">
        <v>2800</v>
      </c>
      <c r="EC104">
        <v>0.13</v>
      </c>
      <c r="EF104">
        <v>0.19</v>
      </c>
      <c r="EI104">
        <v>0.04</v>
      </c>
      <c r="EJ104">
        <v>0.1</v>
      </c>
      <c r="EQ104">
        <v>0.3</v>
      </c>
      <c r="EU104">
        <v>1000</v>
      </c>
      <c r="EV104" t="s">
        <v>2931</v>
      </c>
      <c r="EW104" t="s">
        <v>2932</v>
      </c>
      <c r="EZ104" t="s">
        <v>2931</v>
      </c>
      <c r="FA104" t="s">
        <v>2106</v>
      </c>
      <c r="FB104" t="s">
        <v>2942</v>
      </c>
      <c r="FD104" t="s">
        <v>2931</v>
      </c>
      <c r="FE104" t="s">
        <v>2131</v>
      </c>
      <c r="FF104" t="s">
        <v>2049</v>
      </c>
      <c r="FG104" t="s">
        <v>2049</v>
      </c>
      <c r="FH104" t="s">
        <v>2049</v>
      </c>
      <c r="FM104">
        <v>113432</v>
      </c>
      <c r="FN104">
        <v>115263</v>
      </c>
      <c r="FO104">
        <v>117098</v>
      </c>
      <c r="FP104">
        <v>118933</v>
      </c>
      <c r="FQ104">
        <v>124121</v>
      </c>
      <c r="FR104">
        <v>130150</v>
      </c>
      <c r="FS104">
        <v>134636</v>
      </c>
      <c r="FT104">
        <v>142174</v>
      </c>
      <c r="FU104">
        <v>148183</v>
      </c>
      <c r="FV104">
        <v>154191</v>
      </c>
      <c r="GB104">
        <v>81000</v>
      </c>
      <c r="GC104">
        <v>10</v>
      </c>
      <c r="GD104">
        <v>90.9</v>
      </c>
      <c r="GE104">
        <v>97.5</v>
      </c>
      <c r="HF104">
        <v>81000</v>
      </c>
      <c r="HH104">
        <v>115</v>
      </c>
      <c r="HK104">
        <v>78</v>
      </c>
      <c r="HT104">
        <v>5900</v>
      </c>
      <c r="HU104">
        <v>5900</v>
      </c>
      <c r="HV104">
        <v>6000</v>
      </c>
      <c r="HW104">
        <v>6100</v>
      </c>
      <c r="HX104">
        <v>6200</v>
      </c>
      <c r="HY104">
        <v>6100</v>
      </c>
      <c r="HZ104">
        <v>6100</v>
      </c>
      <c r="IA104">
        <v>6000</v>
      </c>
      <c r="IB104">
        <v>6000</v>
      </c>
      <c r="IC104">
        <v>6000</v>
      </c>
      <c r="ID104">
        <v>1000</v>
      </c>
      <c r="IE104">
        <v>1000</v>
      </c>
      <c r="IF104">
        <v>500</v>
      </c>
      <c r="IG104">
        <v>500</v>
      </c>
      <c r="IH104">
        <v>500</v>
      </c>
      <c r="II104">
        <v>500</v>
      </c>
      <c r="IJ104">
        <v>500</v>
      </c>
      <c r="IK104">
        <v>500</v>
      </c>
      <c r="IL104">
        <v>500</v>
      </c>
      <c r="IM104">
        <v>500</v>
      </c>
      <c r="IN104">
        <v>-57</v>
      </c>
      <c r="IO104">
        <v>86</v>
      </c>
      <c r="IP104">
        <v>330000</v>
      </c>
      <c r="IQ104">
        <v>14</v>
      </c>
      <c r="IS104">
        <v>2</v>
      </c>
    </row>
    <row r="105" spans="1:262">
      <c r="A105" t="s">
        <v>2591</v>
      </c>
      <c r="B105" t="s">
        <v>2943</v>
      </c>
      <c r="C105" t="s">
        <v>2131</v>
      </c>
      <c r="D105" t="s">
        <v>2944</v>
      </c>
      <c r="Q105" t="s">
        <v>2591</v>
      </c>
      <c r="R105" t="s">
        <v>2943</v>
      </c>
      <c r="S105">
        <v>99.141189574999999</v>
      </c>
      <c r="T105">
        <v>99.199249268000003</v>
      </c>
      <c r="U105">
        <v>99.078926085999996</v>
      </c>
      <c r="V105">
        <v>99.514862061000002</v>
      </c>
      <c r="W105">
        <v>98.122268676999994</v>
      </c>
      <c r="X105">
        <v>99.815834045000003</v>
      </c>
      <c r="Y105">
        <v>97.030929564999994</v>
      </c>
      <c r="Z105">
        <v>0</v>
      </c>
      <c r="AA105">
        <v>0</v>
      </c>
      <c r="AB105">
        <v>10.4</v>
      </c>
      <c r="AC105">
        <v>0.06</v>
      </c>
      <c r="AD105">
        <v>55.275001525999997</v>
      </c>
      <c r="AE105">
        <v>55.945999145999998</v>
      </c>
      <c r="AF105">
        <v>74.288002014</v>
      </c>
      <c r="AG105">
        <v>66.565002441000004</v>
      </c>
      <c r="AH105">
        <v>66.785697936999995</v>
      </c>
      <c r="AI105">
        <v>82.722000121999997</v>
      </c>
      <c r="AJ105">
        <v>60.811000823999997</v>
      </c>
      <c r="AK105">
        <v>61.283000946000001</v>
      </c>
      <c r="AL105">
        <v>78.570999146000005</v>
      </c>
      <c r="AM105">
        <v>17.3</v>
      </c>
      <c r="AN105">
        <v>0</v>
      </c>
      <c r="AO105">
        <v>4.4729121870000004</v>
      </c>
      <c r="AP105">
        <v>4.8406077249999999</v>
      </c>
      <c r="AQ105">
        <v>13.621030105000001</v>
      </c>
      <c r="AR105">
        <v>5468458</v>
      </c>
      <c r="AS105">
        <v>13.020022519999999</v>
      </c>
      <c r="AT105">
        <v>5824229</v>
      </c>
      <c r="AU105">
        <v>14.238285745000001</v>
      </c>
      <c r="AV105">
        <v>11292622</v>
      </c>
      <c r="AW105">
        <v>4.2097347510000001</v>
      </c>
      <c r="AX105">
        <v>4.603584498</v>
      </c>
      <c r="AY105">
        <v>4.337375582</v>
      </c>
      <c r="AZ105">
        <v>4.7940935229999999</v>
      </c>
      <c r="BA105">
        <v>4.7641273389999998</v>
      </c>
      <c r="BB105">
        <v>5.3019314719999997</v>
      </c>
      <c r="BC105">
        <v>64.917007900000002</v>
      </c>
      <c r="BD105">
        <v>26523703</v>
      </c>
      <c r="BE105">
        <v>63.151112556999998</v>
      </c>
      <c r="BF105">
        <v>27296422</v>
      </c>
      <c r="BG105">
        <v>66.730595553000001</v>
      </c>
      <c r="BH105">
        <v>53819953</v>
      </c>
      <c r="BI105">
        <v>5.1438677750000004</v>
      </c>
      <c r="BJ105">
        <v>5.7417280450000003</v>
      </c>
      <c r="BK105">
        <v>5.6349849340000002</v>
      </c>
      <c r="BL105">
        <v>6.2578145420000002</v>
      </c>
      <c r="BM105">
        <v>6.2351278939999997</v>
      </c>
      <c r="BN105">
        <v>6.7862409440000002</v>
      </c>
      <c r="BO105">
        <v>6.0938018459999999</v>
      </c>
      <c r="BP105">
        <v>6.4407747930000001</v>
      </c>
      <c r="BQ105">
        <v>5.8039473790000002</v>
      </c>
      <c r="BR105">
        <v>6.0445811699999998</v>
      </c>
      <c r="BS105">
        <v>6.7493957</v>
      </c>
      <c r="BT105">
        <v>7.0387567149999999</v>
      </c>
      <c r="BU105">
        <v>8.2198738280000008</v>
      </c>
      <c r="BV105">
        <v>8.5381076569999994</v>
      </c>
      <c r="BW105">
        <v>7.802276419</v>
      </c>
      <c r="BX105">
        <v>7.9890172159999997</v>
      </c>
      <c r="BY105">
        <v>6.7037094440000002</v>
      </c>
      <c r="BZ105">
        <v>6.5916430000000004</v>
      </c>
      <c r="CA105">
        <v>21.461961994999999</v>
      </c>
      <c r="CB105">
        <v>10008212</v>
      </c>
      <c r="CC105">
        <v>23.828864923000001</v>
      </c>
      <c r="CD105">
        <v>7784757</v>
      </c>
      <c r="CE105">
        <v>19.031118701</v>
      </c>
      <c r="CF105">
        <v>17793207</v>
      </c>
      <c r="CG105">
        <v>5.6146791399999998</v>
      </c>
      <c r="CH105">
        <v>5.2761447019999999</v>
      </c>
      <c r="CI105">
        <v>4.892468697</v>
      </c>
      <c r="CJ105">
        <v>4.4434802580000001</v>
      </c>
      <c r="CK105">
        <v>5.1379097299999996</v>
      </c>
      <c r="CL105">
        <v>4.2411409180000001</v>
      </c>
      <c r="CM105">
        <v>8.1838073560000009</v>
      </c>
      <c r="CN105">
        <v>5.0703528220000003</v>
      </c>
      <c r="CO105">
        <v>237.30759674800001</v>
      </c>
      <c r="CP105">
        <v>0.30052670199999998</v>
      </c>
      <c r="CQ105">
        <v>3552123</v>
      </c>
      <c r="CR105">
        <v>5.5418691659999997</v>
      </c>
      <c r="CS105">
        <v>7944887</v>
      </c>
      <c r="CT105">
        <v>9.5830312529999997</v>
      </c>
      <c r="CU105">
        <v>0</v>
      </c>
      <c r="CV105">
        <v>0</v>
      </c>
      <c r="CW105">
        <v>42000374</v>
      </c>
      <c r="CX105">
        <v>50.660367370000003</v>
      </c>
      <c r="CY105">
        <v>40905408</v>
      </c>
      <c r="CZ105">
        <v>49.339632629999997</v>
      </c>
      <c r="DA105">
        <v>82905782</v>
      </c>
      <c r="DB105">
        <v>0.1</v>
      </c>
      <c r="DC105">
        <v>1063837</v>
      </c>
      <c r="DD105">
        <v>71</v>
      </c>
      <c r="DE105">
        <v>18809664</v>
      </c>
      <c r="DF105">
        <v>108</v>
      </c>
      <c r="DG105">
        <v>64096118</v>
      </c>
      <c r="DH105">
        <v>19.7</v>
      </c>
      <c r="DI105" t="s">
        <v>2591</v>
      </c>
      <c r="DJ105" t="s">
        <v>2943</v>
      </c>
      <c r="EV105" t="s">
        <v>2591</v>
      </c>
      <c r="EW105" t="s">
        <v>2943</v>
      </c>
      <c r="EZ105" t="s">
        <v>2591</v>
      </c>
      <c r="FA105" t="s">
        <v>2106</v>
      </c>
      <c r="FB105" t="s">
        <v>2942</v>
      </c>
      <c r="FD105" t="s">
        <v>2591</v>
      </c>
      <c r="FE105" t="s">
        <v>2131</v>
      </c>
      <c r="FF105" t="s">
        <v>2049</v>
      </c>
      <c r="FG105" t="s">
        <v>2049</v>
      </c>
      <c r="FH105" t="s">
        <v>2049</v>
      </c>
      <c r="FI105">
        <v>3</v>
      </c>
      <c r="FJ105">
        <v>92.8</v>
      </c>
      <c r="FR105">
        <v>61487</v>
      </c>
      <c r="FS105">
        <v>65093</v>
      </c>
      <c r="FT105">
        <v>68899</v>
      </c>
      <c r="FU105">
        <v>69884</v>
      </c>
      <c r="FX105">
        <v>28</v>
      </c>
      <c r="GC105">
        <v>4.9000000000000004</v>
      </c>
      <c r="GE105">
        <v>98.8</v>
      </c>
      <c r="GG105">
        <v>89</v>
      </c>
      <c r="GH105">
        <v>93</v>
      </c>
      <c r="GJ105">
        <v>90</v>
      </c>
      <c r="GK105">
        <v>95</v>
      </c>
      <c r="GM105">
        <v>93</v>
      </c>
      <c r="GN105">
        <v>95</v>
      </c>
      <c r="HG105">
        <v>3.7</v>
      </c>
      <c r="HI105">
        <v>90.2</v>
      </c>
      <c r="HK105">
        <v>81.8</v>
      </c>
      <c r="HL105">
        <v>1.7</v>
      </c>
      <c r="HN105">
        <v>2000</v>
      </c>
      <c r="IO105">
        <v>86</v>
      </c>
      <c r="IP105">
        <v>750000</v>
      </c>
      <c r="IQ105">
        <v>6</v>
      </c>
      <c r="IT105">
        <v>54100</v>
      </c>
      <c r="JA105">
        <v>0.1</v>
      </c>
      <c r="JB105">
        <v>8.3000000000000007</v>
      </c>
    </row>
    <row r="106" spans="1:262">
      <c r="A106" t="s">
        <v>2945</v>
      </c>
      <c r="B106" t="s">
        <v>2946</v>
      </c>
      <c r="C106" t="s">
        <v>2806</v>
      </c>
      <c r="D106" t="s">
        <v>2947</v>
      </c>
      <c r="E106" t="s">
        <v>2946</v>
      </c>
      <c r="F106" t="s">
        <v>2945</v>
      </c>
      <c r="G106" t="s">
        <v>2948</v>
      </c>
      <c r="H106" t="s">
        <v>2949</v>
      </c>
      <c r="I106" t="s">
        <v>2950</v>
      </c>
      <c r="J106" t="s">
        <v>2951</v>
      </c>
      <c r="K106" t="s">
        <v>2952</v>
      </c>
      <c r="L106" t="s">
        <v>2953</v>
      </c>
      <c r="M106" t="s">
        <v>2954</v>
      </c>
      <c r="N106" t="s">
        <v>2945</v>
      </c>
      <c r="O106" t="s">
        <v>2955</v>
      </c>
      <c r="P106" t="s">
        <v>2956</v>
      </c>
      <c r="Q106" t="s">
        <v>2945</v>
      </c>
      <c r="R106" t="s">
        <v>2946</v>
      </c>
      <c r="S106">
        <v>85.466522217000005</v>
      </c>
      <c r="T106">
        <v>84.536895752000007</v>
      </c>
      <c r="U106">
        <v>86.448562621999997</v>
      </c>
      <c r="V106">
        <v>90.792045592999997</v>
      </c>
      <c r="W106">
        <v>81.517745972</v>
      </c>
      <c r="X106">
        <v>88.095237732000001</v>
      </c>
      <c r="Y106">
        <v>49.069389342999997</v>
      </c>
      <c r="Z106">
        <v>0</v>
      </c>
      <c r="AA106">
        <v>0</v>
      </c>
      <c r="AB106">
        <v>4.7</v>
      </c>
      <c r="AC106">
        <v>0</v>
      </c>
      <c r="AD106">
        <v>44.167999268000003</v>
      </c>
      <c r="AE106">
        <v>44.320301055999998</v>
      </c>
      <c r="AF106">
        <v>60.13999939</v>
      </c>
      <c r="AG106">
        <v>59.778999329000001</v>
      </c>
      <c r="AH106">
        <v>60.028900145999998</v>
      </c>
      <c r="AI106">
        <v>76.273002625000004</v>
      </c>
      <c r="AJ106">
        <v>51.766998291</v>
      </c>
      <c r="AK106">
        <v>51.892200469999999</v>
      </c>
      <c r="AL106">
        <v>68.234001160000005</v>
      </c>
      <c r="AM106">
        <v>33.299999999999997</v>
      </c>
      <c r="AN106">
        <v>0</v>
      </c>
      <c r="AO106">
        <v>3.858347331</v>
      </c>
      <c r="AP106">
        <v>4.2637573370000004</v>
      </c>
      <c r="AQ106">
        <v>14.071244865000001</v>
      </c>
      <c r="AR106">
        <v>732017</v>
      </c>
      <c r="AS106">
        <v>13.396628706</v>
      </c>
      <c r="AT106">
        <v>778062</v>
      </c>
      <c r="AU106">
        <v>14.770877088000001</v>
      </c>
      <c r="AV106">
        <v>1510087</v>
      </c>
      <c r="AW106">
        <v>4.6158423470000001</v>
      </c>
      <c r="AX106">
        <v>5.1112190660000003</v>
      </c>
      <c r="AY106">
        <v>4.9224390280000003</v>
      </c>
      <c r="AZ106">
        <v>5.395900685</v>
      </c>
      <c r="BA106">
        <v>4.8424580969999997</v>
      </c>
      <c r="BB106">
        <v>5.2231322650000003</v>
      </c>
      <c r="BC106">
        <v>64.273483057000007</v>
      </c>
      <c r="BD106">
        <v>3439793</v>
      </c>
      <c r="BE106">
        <v>62.951600616999997</v>
      </c>
      <c r="BF106">
        <v>3457839</v>
      </c>
      <c r="BG106">
        <v>65.644293773000001</v>
      </c>
      <c r="BH106">
        <v>6897654</v>
      </c>
      <c r="BI106">
        <v>4.8061540330000003</v>
      </c>
      <c r="BJ106">
        <v>5.3125853750000003</v>
      </c>
      <c r="BK106">
        <v>4.896326234</v>
      </c>
      <c r="BL106">
        <v>5.593297755</v>
      </c>
      <c r="BM106">
        <v>5.9761901340000003</v>
      </c>
      <c r="BN106">
        <v>6.5800507560000003</v>
      </c>
      <c r="BO106">
        <v>7.055027441</v>
      </c>
      <c r="BP106">
        <v>7.604037162</v>
      </c>
      <c r="BQ106">
        <v>7.2940369690000004</v>
      </c>
      <c r="BR106">
        <v>7.7433477960000001</v>
      </c>
      <c r="BS106">
        <v>7.5469708320000004</v>
      </c>
      <c r="BT106">
        <v>7.7707258689999996</v>
      </c>
      <c r="BU106">
        <v>7.3281945200000003</v>
      </c>
      <c r="BV106">
        <v>7.3336448059999997</v>
      </c>
      <c r="BW106">
        <v>6.8049120419999998</v>
      </c>
      <c r="BX106">
        <v>6.5430690589999996</v>
      </c>
      <c r="BY106">
        <v>6.401330315</v>
      </c>
      <c r="BZ106">
        <v>5.9404029300000003</v>
      </c>
      <c r="CA106">
        <v>21.655272077999999</v>
      </c>
      <c r="CB106">
        <v>1292377</v>
      </c>
      <c r="CC106">
        <v>23.651770676999998</v>
      </c>
      <c r="CD106">
        <v>1031639</v>
      </c>
      <c r="CE106">
        <v>19.58482914</v>
      </c>
      <c r="CF106">
        <v>2323984</v>
      </c>
      <c r="CG106">
        <v>5.8051783969999997</v>
      </c>
      <c r="CH106">
        <v>5.2452051099999997</v>
      </c>
      <c r="CI106">
        <v>5.0972398270000001</v>
      </c>
      <c r="CJ106">
        <v>4.5831359200000001</v>
      </c>
      <c r="CK106">
        <v>4.3525865570000004</v>
      </c>
      <c r="CL106">
        <v>3.6174295710000002</v>
      </c>
      <c r="CM106">
        <v>8.3967658959999998</v>
      </c>
      <c r="CN106">
        <v>6.1390585389999996</v>
      </c>
      <c r="CO106">
        <v>83.256214119000006</v>
      </c>
      <c r="CP106">
        <v>-0.21365145799999999</v>
      </c>
      <c r="CQ106">
        <v>3155600</v>
      </c>
      <c r="CR106">
        <v>37.193456892999997</v>
      </c>
      <c r="CS106">
        <v>3155600</v>
      </c>
      <c r="CT106">
        <v>29.404403354999999</v>
      </c>
      <c r="CU106">
        <v>0</v>
      </c>
      <c r="CV106">
        <v>0</v>
      </c>
      <c r="CW106">
        <v>5464187</v>
      </c>
      <c r="CX106">
        <v>50.916201905000001</v>
      </c>
      <c r="CY106">
        <v>5267539</v>
      </c>
      <c r="CZ106">
        <v>49.083798094999999</v>
      </c>
      <c r="DA106">
        <v>10731726</v>
      </c>
      <c r="DB106">
        <v>0</v>
      </c>
      <c r="DC106">
        <v>61460</v>
      </c>
      <c r="DD106">
        <v>107</v>
      </c>
      <c r="DE106">
        <v>2247438</v>
      </c>
      <c r="DF106">
        <v>163.54</v>
      </c>
      <c r="DG106">
        <v>8484288</v>
      </c>
      <c r="DH106">
        <v>0</v>
      </c>
      <c r="DI106" t="s">
        <v>2945</v>
      </c>
      <c r="DJ106" t="s">
        <v>2946</v>
      </c>
      <c r="EV106" t="s">
        <v>2945</v>
      </c>
      <c r="EW106" t="s">
        <v>2946</v>
      </c>
      <c r="EX106">
        <v>900</v>
      </c>
      <c r="EY106" t="s">
        <v>2957</v>
      </c>
      <c r="EZ106" t="s">
        <v>2945</v>
      </c>
      <c r="FA106" t="s">
        <v>2106</v>
      </c>
      <c r="FB106" t="s">
        <v>2520</v>
      </c>
      <c r="FD106" t="s">
        <v>2945</v>
      </c>
      <c r="FE106" t="s">
        <v>2806</v>
      </c>
      <c r="FF106" t="s">
        <v>2049</v>
      </c>
      <c r="FG106" t="s">
        <v>2049</v>
      </c>
      <c r="FH106" t="s">
        <v>2049</v>
      </c>
      <c r="FW106">
        <v>33</v>
      </c>
      <c r="GB106">
        <v>17200</v>
      </c>
      <c r="GC106">
        <v>8.5</v>
      </c>
      <c r="HF106">
        <v>17200</v>
      </c>
      <c r="HH106">
        <v>80</v>
      </c>
      <c r="HI106">
        <v>86</v>
      </c>
      <c r="HN106">
        <v>75</v>
      </c>
      <c r="IP106">
        <v>94000</v>
      </c>
      <c r="IQ106">
        <v>12.7</v>
      </c>
      <c r="IS106">
        <v>1.3</v>
      </c>
      <c r="IT106">
        <v>9600</v>
      </c>
    </row>
    <row r="107" spans="1:262">
      <c r="A107" t="s">
        <v>2958</v>
      </c>
      <c r="B107" t="s">
        <v>2959</v>
      </c>
      <c r="C107" t="s">
        <v>2497</v>
      </c>
      <c r="D107" t="s">
        <v>2960</v>
      </c>
      <c r="E107" t="s">
        <v>2959</v>
      </c>
      <c r="F107" t="s">
        <v>2961</v>
      </c>
      <c r="G107" t="s">
        <v>2962</v>
      </c>
      <c r="H107" t="s">
        <v>2963</v>
      </c>
      <c r="I107" t="s">
        <v>2964</v>
      </c>
      <c r="J107" t="s">
        <v>2965</v>
      </c>
      <c r="K107" t="s">
        <v>2966</v>
      </c>
      <c r="L107" t="s">
        <v>2967</v>
      </c>
      <c r="M107" t="s">
        <v>2968</v>
      </c>
      <c r="N107" t="s">
        <v>2961</v>
      </c>
      <c r="O107" t="s">
        <v>2969</v>
      </c>
      <c r="P107" t="s">
        <v>2970</v>
      </c>
      <c r="Q107" t="s">
        <v>2958</v>
      </c>
      <c r="R107" t="s">
        <v>2959</v>
      </c>
      <c r="S107">
        <v>95.283256531000006</v>
      </c>
      <c r="T107">
        <v>94.702423096000004</v>
      </c>
      <c r="U107">
        <v>95.992820739999999</v>
      </c>
      <c r="V107">
        <v>96.389472960999996</v>
      </c>
      <c r="W107">
        <v>92.373550414999997</v>
      </c>
      <c r="X107">
        <v>97.219085692999997</v>
      </c>
      <c r="Y107">
        <v>87.966003418</v>
      </c>
      <c r="Z107">
        <v>0</v>
      </c>
      <c r="AA107">
        <v>0</v>
      </c>
      <c r="AB107">
        <v>4.5</v>
      </c>
      <c r="AC107">
        <v>0</v>
      </c>
      <c r="AD107">
        <v>53.984001159999998</v>
      </c>
      <c r="AE107">
        <v>54.799999237000002</v>
      </c>
      <c r="AF107">
        <v>65.736999511999997</v>
      </c>
      <c r="AG107">
        <v>67.507003784000005</v>
      </c>
      <c r="AH107">
        <v>68.599998474000003</v>
      </c>
      <c r="AI107">
        <v>80.861000060999999</v>
      </c>
      <c r="AJ107">
        <v>60.073001861999998</v>
      </c>
      <c r="AK107">
        <v>61.049999237000002</v>
      </c>
      <c r="AL107">
        <v>72.487998962000006</v>
      </c>
      <c r="AM107">
        <v>0</v>
      </c>
      <c r="AN107">
        <v>0</v>
      </c>
      <c r="AO107">
        <v>3.8322300199999999</v>
      </c>
      <c r="AP107">
        <v>4.9284520650000001</v>
      </c>
      <c r="AQ107">
        <v>11.900897076</v>
      </c>
      <c r="AR107">
        <v>418845</v>
      </c>
      <c r="AS107">
        <v>10.422906051</v>
      </c>
      <c r="AT107">
        <v>467885</v>
      </c>
      <c r="AU107">
        <v>13.631048521</v>
      </c>
      <c r="AV107">
        <v>886736</v>
      </c>
      <c r="AW107">
        <v>3.394828602</v>
      </c>
      <c r="AX107">
        <v>4.5702927730000003</v>
      </c>
      <c r="AY107">
        <v>3.195847428</v>
      </c>
      <c r="AZ107">
        <v>4.1323036829999999</v>
      </c>
      <c r="BA107">
        <v>3.5805292729999998</v>
      </c>
      <c r="BB107">
        <v>4.468024647</v>
      </c>
      <c r="BC107">
        <v>71.224054597999995</v>
      </c>
      <c r="BD107">
        <v>2928497</v>
      </c>
      <c r="BE107">
        <v>72.875276709000005</v>
      </c>
      <c r="BF107">
        <v>2378395</v>
      </c>
      <c r="BG107">
        <v>69.290586649999995</v>
      </c>
      <c r="BH107">
        <v>5306904</v>
      </c>
      <c r="BI107">
        <v>5.243459541</v>
      </c>
      <c r="BJ107">
        <v>6.1096739519999996</v>
      </c>
      <c r="BK107">
        <v>6.7930276349999996</v>
      </c>
      <c r="BL107">
        <v>6.7335890279999999</v>
      </c>
      <c r="BM107">
        <v>8.0570146079999994</v>
      </c>
      <c r="BN107">
        <v>6.7192190759999999</v>
      </c>
      <c r="BO107">
        <v>8.7833424260000008</v>
      </c>
      <c r="BP107">
        <v>6.7466044360000001</v>
      </c>
      <c r="BQ107">
        <v>8.4028107379999994</v>
      </c>
      <c r="BR107">
        <v>6.7134180910000003</v>
      </c>
      <c r="BS107">
        <v>8.2216123589999999</v>
      </c>
      <c r="BT107">
        <v>6.9473126269999996</v>
      </c>
      <c r="BU107">
        <v>8.4433313640000005</v>
      </c>
      <c r="BV107">
        <v>7.8148985199999998</v>
      </c>
      <c r="BW107">
        <v>8.4311072639999995</v>
      </c>
      <c r="BX107">
        <v>9.0025986650000007</v>
      </c>
      <c r="BY107">
        <v>6.9190414999999996</v>
      </c>
      <c r="BZ107">
        <v>8.0352476090000007</v>
      </c>
      <c r="CA107">
        <v>16.875048326999998</v>
      </c>
      <c r="CB107">
        <v>671164</v>
      </c>
      <c r="CC107">
        <v>16.701817241000001</v>
      </c>
      <c r="CD107">
        <v>586214</v>
      </c>
      <c r="CE107">
        <v>17.078364829000002</v>
      </c>
      <c r="CF107">
        <v>1257360</v>
      </c>
      <c r="CG107">
        <v>5.4340900960000003</v>
      </c>
      <c r="CH107">
        <v>6.0733662639999997</v>
      </c>
      <c r="CI107">
        <v>3.561966752</v>
      </c>
      <c r="CJ107">
        <v>4.1142529019999996</v>
      </c>
      <c r="CK107">
        <v>2.281404303</v>
      </c>
      <c r="CL107">
        <v>2.5778163859999998</v>
      </c>
      <c r="CM107">
        <v>5.4243560909999999</v>
      </c>
      <c r="CN107">
        <v>4.3129292770000003</v>
      </c>
      <c r="CO107">
        <v>7096.1904761899996</v>
      </c>
      <c r="CP107">
        <v>0.79905024700000005</v>
      </c>
      <c r="CQ107">
        <v>7428887</v>
      </c>
      <c r="CR107">
        <v>99.703221044000003</v>
      </c>
      <c r="CS107">
        <v>7428887</v>
      </c>
      <c r="CT107">
        <v>99.703221044000003</v>
      </c>
      <c r="CU107">
        <v>0</v>
      </c>
      <c r="CV107">
        <v>0</v>
      </c>
      <c r="CW107">
        <v>4018506</v>
      </c>
      <c r="CX107">
        <v>53.932442977000001</v>
      </c>
      <c r="CY107">
        <v>3432494</v>
      </c>
      <c r="CZ107">
        <v>46.067557022999999</v>
      </c>
      <c r="DA107">
        <v>7451000</v>
      </c>
      <c r="DB107">
        <v>0</v>
      </c>
      <c r="DC107">
        <v>141</v>
      </c>
      <c r="DD107">
        <v>13</v>
      </c>
      <c r="DE107">
        <v>0</v>
      </c>
      <c r="DF107">
        <v>27.84</v>
      </c>
      <c r="DG107">
        <v>7451000</v>
      </c>
      <c r="DH107">
        <v>0</v>
      </c>
      <c r="DI107" t="s">
        <v>2958</v>
      </c>
      <c r="DJ107" t="s">
        <v>2959</v>
      </c>
      <c r="EV107" t="s">
        <v>2958</v>
      </c>
      <c r="EW107" t="s">
        <v>2959</v>
      </c>
      <c r="EZ107" t="s">
        <v>2958</v>
      </c>
      <c r="FA107" t="s">
        <v>2034</v>
      </c>
      <c r="FB107" t="s">
        <v>2971</v>
      </c>
      <c r="FD107" t="s">
        <v>2961</v>
      </c>
      <c r="FE107" t="s">
        <v>2497</v>
      </c>
      <c r="FF107" t="s">
        <v>2049</v>
      </c>
      <c r="FG107" t="s">
        <v>2049</v>
      </c>
      <c r="FH107" t="s">
        <v>2049</v>
      </c>
    </row>
    <row r="108" spans="1:262">
      <c r="A108" t="s">
        <v>2972</v>
      </c>
      <c r="B108" t="s">
        <v>2973</v>
      </c>
      <c r="C108" t="s">
        <v>2497</v>
      </c>
      <c r="D108" t="s">
        <v>2974</v>
      </c>
      <c r="E108" t="s">
        <v>2973</v>
      </c>
      <c r="F108" t="s">
        <v>383</v>
      </c>
      <c r="G108" t="s">
        <v>2975</v>
      </c>
      <c r="H108" t="s">
        <v>2976</v>
      </c>
      <c r="I108" t="s">
        <v>2977</v>
      </c>
      <c r="J108" t="s">
        <v>2978</v>
      </c>
      <c r="K108" t="s">
        <v>2979</v>
      </c>
      <c r="L108" t="s">
        <v>2980</v>
      </c>
      <c r="M108" t="s">
        <v>2981</v>
      </c>
      <c r="N108" t="s">
        <v>383</v>
      </c>
      <c r="O108" t="s">
        <v>2982</v>
      </c>
      <c r="P108" t="s">
        <v>2983</v>
      </c>
      <c r="Q108" t="s">
        <v>2972</v>
      </c>
      <c r="R108" t="s">
        <v>2973</v>
      </c>
      <c r="S108">
        <v>0</v>
      </c>
      <c r="T108">
        <v>0</v>
      </c>
      <c r="U108">
        <v>0</v>
      </c>
      <c r="V108">
        <v>0</v>
      </c>
      <c r="W108">
        <v>0</v>
      </c>
      <c r="X108">
        <v>0</v>
      </c>
      <c r="Y108">
        <v>0</v>
      </c>
      <c r="Z108">
        <v>0</v>
      </c>
      <c r="AA108">
        <v>0</v>
      </c>
      <c r="AB108">
        <v>4.3</v>
      </c>
      <c r="AC108">
        <v>0</v>
      </c>
      <c r="AD108">
        <v>65.01499939</v>
      </c>
      <c r="AE108">
        <v>66.300003051999994</v>
      </c>
      <c r="AF108">
        <v>73.550003051999994</v>
      </c>
      <c r="AG108">
        <v>76.542999268000003</v>
      </c>
      <c r="AH108">
        <v>76</v>
      </c>
      <c r="AI108">
        <v>84.944999695000007</v>
      </c>
      <c r="AJ108">
        <v>70.490997313999998</v>
      </c>
      <c r="AK108">
        <v>70.800003051999994</v>
      </c>
      <c r="AL108">
        <v>78.957000731999997</v>
      </c>
      <c r="AM108">
        <v>0</v>
      </c>
      <c r="AN108">
        <v>0</v>
      </c>
      <c r="AO108">
        <v>5.2230804839999996</v>
      </c>
      <c r="AP108">
        <v>5.9382634239999996</v>
      </c>
      <c r="AQ108">
        <v>13.654066583000001</v>
      </c>
      <c r="AR108">
        <v>41867</v>
      </c>
      <c r="AS108">
        <v>12.752199128000001</v>
      </c>
      <c r="AT108">
        <v>44373</v>
      </c>
      <c r="AU108">
        <v>14.629056346</v>
      </c>
      <c r="AV108">
        <v>86244</v>
      </c>
      <c r="AW108">
        <v>4.337033066</v>
      </c>
      <c r="AX108">
        <v>4.9933898409999999</v>
      </c>
      <c r="AY108">
        <v>3.1920855769999998</v>
      </c>
      <c r="AZ108">
        <v>3.697403081</v>
      </c>
      <c r="BA108">
        <v>3.707144424</v>
      </c>
      <c r="BB108">
        <v>4.2684153089999999</v>
      </c>
      <c r="BC108">
        <v>75.861730489999999</v>
      </c>
      <c r="BD108">
        <v>251787</v>
      </c>
      <c r="BE108">
        <v>76.690769755999995</v>
      </c>
      <c r="BF108">
        <v>227384</v>
      </c>
      <c r="BG108">
        <v>74.964476578000003</v>
      </c>
      <c r="BH108">
        <v>479170</v>
      </c>
      <c r="BI108">
        <v>6.076232364</v>
      </c>
      <c r="BJ108">
        <v>6.8086284829999997</v>
      </c>
      <c r="BK108">
        <v>9.1751139160000008</v>
      </c>
      <c r="BL108">
        <v>9.2509255869999993</v>
      </c>
      <c r="BM108">
        <v>10.827200955</v>
      </c>
      <c r="BN108">
        <v>10.418665374</v>
      </c>
      <c r="BO108">
        <v>8.2884573209999992</v>
      </c>
      <c r="BP108">
        <v>8.7105739460000002</v>
      </c>
      <c r="BQ108">
        <v>7.0892931109999999</v>
      </c>
      <c r="BR108">
        <v>6.8729168109999996</v>
      </c>
      <c r="BS108">
        <v>8.5628913959999995</v>
      </c>
      <c r="BT108">
        <v>6.8007160730000003</v>
      </c>
      <c r="BU108">
        <v>8.5729428100000007</v>
      </c>
      <c r="BV108">
        <v>6.9559971120000004</v>
      </c>
      <c r="BW108">
        <v>8.194948707</v>
      </c>
      <c r="BX108">
        <v>8.0123037969999995</v>
      </c>
      <c r="BY108">
        <v>6.1965447500000002</v>
      </c>
      <c r="BZ108">
        <v>6.8653340849999998</v>
      </c>
      <c r="CA108">
        <v>10.484202927</v>
      </c>
      <c r="CB108">
        <v>34660</v>
      </c>
      <c r="CC108">
        <v>10.557031116999999</v>
      </c>
      <c r="CD108">
        <v>31565</v>
      </c>
      <c r="CE108">
        <v>10.406467076</v>
      </c>
      <c r="CF108">
        <v>66222</v>
      </c>
      <c r="CG108">
        <v>4.4153122639999998</v>
      </c>
      <c r="CH108">
        <v>4.9195406850000003</v>
      </c>
      <c r="CI108">
        <v>2.3304052240000002</v>
      </c>
      <c r="CJ108">
        <v>2.687911487</v>
      </c>
      <c r="CK108">
        <v>1.260995638</v>
      </c>
      <c r="CL108">
        <v>1.2204891849999999</v>
      </c>
      <c r="CM108">
        <v>2.5503179899999999</v>
      </c>
      <c r="CN108">
        <v>1.57852572</v>
      </c>
      <c r="CO108">
        <v>20777.500260723002</v>
      </c>
      <c r="CP108">
        <v>1.4433113660000001</v>
      </c>
      <c r="CQ108">
        <v>632418</v>
      </c>
      <c r="CR108">
        <v>100</v>
      </c>
      <c r="CS108">
        <v>0</v>
      </c>
      <c r="CT108">
        <v>0</v>
      </c>
      <c r="CU108">
        <v>0</v>
      </c>
      <c r="CV108">
        <v>0</v>
      </c>
      <c r="CW108">
        <v>328314</v>
      </c>
      <c r="CX108">
        <v>51.978284858000002</v>
      </c>
      <c r="CY108">
        <v>303322</v>
      </c>
      <c r="CZ108">
        <v>48.021715141999998</v>
      </c>
      <c r="DA108">
        <v>631636</v>
      </c>
      <c r="DB108">
        <v>0</v>
      </c>
      <c r="DC108">
        <v>0</v>
      </c>
      <c r="DD108">
        <v>2</v>
      </c>
      <c r="DE108">
        <v>0</v>
      </c>
      <c r="DF108">
        <v>0</v>
      </c>
      <c r="DG108">
        <v>631636</v>
      </c>
      <c r="DH108">
        <v>0</v>
      </c>
      <c r="DI108" t="s">
        <v>2972</v>
      </c>
      <c r="DJ108" t="s">
        <v>2973</v>
      </c>
      <c r="EV108" t="s">
        <v>2972</v>
      </c>
      <c r="EW108" t="s">
        <v>2973</v>
      </c>
      <c r="EZ108" t="s">
        <v>2972</v>
      </c>
      <c r="FA108" t="s">
        <v>2034</v>
      </c>
      <c r="FB108" t="s">
        <v>2971</v>
      </c>
      <c r="FD108" t="s">
        <v>2961</v>
      </c>
      <c r="FE108" t="s">
        <v>2497</v>
      </c>
      <c r="FF108" t="s">
        <v>2049</v>
      </c>
      <c r="FG108" t="s">
        <v>2049</v>
      </c>
      <c r="FH108" t="s">
        <v>2049</v>
      </c>
    </row>
    <row r="109" spans="1:262">
      <c r="A109" t="s">
        <v>2984</v>
      </c>
      <c r="B109" t="s">
        <v>2985</v>
      </c>
      <c r="C109" t="s">
        <v>2194</v>
      </c>
      <c r="D109" t="s">
        <v>2986</v>
      </c>
      <c r="E109" t="s">
        <v>2985</v>
      </c>
      <c r="F109" t="s">
        <v>2987</v>
      </c>
      <c r="G109" t="s">
        <v>2988</v>
      </c>
      <c r="H109" t="s">
        <v>2989</v>
      </c>
      <c r="I109" t="s">
        <v>2990</v>
      </c>
      <c r="J109" t="s">
        <v>2991</v>
      </c>
      <c r="K109" t="s">
        <v>2992</v>
      </c>
      <c r="L109" t="s">
        <v>2993</v>
      </c>
      <c r="M109" t="s">
        <v>2994</v>
      </c>
      <c r="N109" t="s">
        <v>2987</v>
      </c>
      <c r="O109" t="s">
        <v>2995</v>
      </c>
      <c r="P109" t="s">
        <v>2987</v>
      </c>
      <c r="Q109" t="s">
        <v>2984</v>
      </c>
      <c r="R109" t="s">
        <v>2985</v>
      </c>
      <c r="S109">
        <v>93.981918335000003</v>
      </c>
      <c r="T109">
        <v>91.611259459999999</v>
      </c>
      <c r="U109">
        <v>96.451766968000001</v>
      </c>
      <c r="V109">
        <v>94.589828491000006</v>
      </c>
      <c r="W109">
        <v>93.245849609000004</v>
      </c>
      <c r="X109">
        <v>94.469833374000004</v>
      </c>
      <c r="Y109">
        <v>92.279876709000007</v>
      </c>
      <c r="Z109">
        <v>0</v>
      </c>
      <c r="AA109">
        <v>0</v>
      </c>
      <c r="AB109">
        <v>9.6</v>
      </c>
      <c r="AC109">
        <v>0.08</v>
      </c>
      <c r="AD109">
        <v>17.541000365999999</v>
      </c>
      <c r="AE109">
        <v>17.549999237000002</v>
      </c>
      <c r="AF109">
        <v>18.88999939</v>
      </c>
      <c r="AG109">
        <v>71.509002686000002</v>
      </c>
      <c r="AH109">
        <v>71.61000061</v>
      </c>
      <c r="AI109">
        <v>76.119003296000002</v>
      </c>
      <c r="AJ109">
        <v>44.665000915999997</v>
      </c>
      <c r="AK109">
        <v>44.509998322000001</v>
      </c>
      <c r="AL109">
        <v>47.590999603</v>
      </c>
      <c r="AM109">
        <v>0</v>
      </c>
      <c r="AN109">
        <v>0</v>
      </c>
      <c r="AO109">
        <v>8.9412758619999995</v>
      </c>
      <c r="AP109">
        <v>9.2497176240000005</v>
      </c>
      <c r="AQ109">
        <v>24.476558659999998</v>
      </c>
      <c r="AR109">
        <v>9739950</v>
      </c>
      <c r="AS109">
        <v>24.084141292000002</v>
      </c>
      <c r="AT109">
        <v>10282058</v>
      </c>
      <c r="AU109">
        <v>24.860552972000001</v>
      </c>
      <c r="AV109">
        <v>20021891</v>
      </c>
      <c r="AW109">
        <v>8.0146663900000004</v>
      </c>
      <c r="AX109">
        <v>8.2833958689999996</v>
      </c>
      <c r="AY109">
        <v>7.1281990400000002</v>
      </c>
      <c r="AZ109">
        <v>7.3274394779999996</v>
      </c>
      <c r="BA109">
        <v>6.5916437080000003</v>
      </c>
      <c r="BB109">
        <v>6.6984018790000004</v>
      </c>
      <c r="BC109">
        <v>69.338867534000002</v>
      </c>
      <c r="BD109">
        <v>28269170</v>
      </c>
      <c r="BE109">
        <v>69.901664162000003</v>
      </c>
      <c r="BF109">
        <v>28450030</v>
      </c>
      <c r="BG109">
        <v>68.788121636</v>
      </c>
      <c r="BH109">
        <v>56719380</v>
      </c>
      <c r="BI109">
        <v>7.3269092249999996</v>
      </c>
      <c r="BJ109">
        <v>7.2148445939999997</v>
      </c>
      <c r="BK109">
        <v>9.3826883789999993</v>
      </c>
      <c r="BL109">
        <v>9.1105818949999993</v>
      </c>
      <c r="BM109">
        <v>10.768793364</v>
      </c>
      <c r="BN109">
        <v>10.443344775</v>
      </c>
      <c r="BO109">
        <v>9.4714219069999999</v>
      </c>
      <c r="BP109">
        <v>9.2793315679999999</v>
      </c>
      <c r="BQ109">
        <v>7.173664928</v>
      </c>
      <c r="BR109">
        <v>7.1743672070000004</v>
      </c>
      <c r="BS109">
        <v>6.0356948389999996</v>
      </c>
      <c r="BT109">
        <v>6.0261861440000004</v>
      </c>
      <c r="BU109">
        <v>5.2888124860000003</v>
      </c>
      <c r="BV109">
        <v>5.1991838760000002</v>
      </c>
      <c r="BW109">
        <v>4.3166753079999998</v>
      </c>
      <c r="BX109">
        <v>4.1785569950000001</v>
      </c>
      <c r="BY109">
        <v>3.5453600179999998</v>
      </c>
      <c r="BZ109">
        <v>3.4633227020000001</v>
      </c>
      <c r="CA109">
        <v>6.1845738060000004</v>
      </c>
      <c r="CB109">
        <v>2432221</v>
      </c>
      <c r="CC109">
        <v>6.0141945449999996</v>
      </c>
      <c r="CD109">
        <v>2626840</v>
      </c>
      <c r="CE109">
        <v>6.3513253919999997</v>
      </c>
      <c r="CF109">
        <v>5058998</v>
      </c>
      <c r="CG109">
        <v>2.4650092309999998</v>
      </c>
      <c r="CH109">
        <v>2.3733830409999999</v>
      </c>
      <c r="CI109">
        <v>1.59139013</v>
      </c>
      <c r="CJ109">
        <v>1.5559023030000001</v>
      </c>
      <c r="CK109">
        <v>0.99081609800000003</v>
      </c>
      <c r="CL109">
        <v>1.1424023780000001</v>
      </c>
      <c r="CM109">
        <v>0.96697908600000004</v>
      </c>
      <c r="CN109">
        <v>1.279637669</v>
      </c>
      <c r="CO109">
        <v>50.222420122999999</v>
      </c>
      <c r="CP109">
        <v>1.386479705</v>
      </c>
      <c r="CQ109">
        <v>8895947</v>
      </c>
      <c r="CR109">
        <v>14.520020765</v>
      </c>
      <c r="CS109">
        <v>21258844</v>
      </c>
      <c r="CT109">
        <v>25.988721382000001</v>
      </c>
      <c r="CU109">
        <v>0</v>
      </c>
      <c r="CV109">
        <v>0</v>
      </c>
      <c r="CW109">
        <v>40441341</v>
      </c>
      <c r="CX109">
        <v>49.439129760999997</v>
      </c>
      <c r="CY109">
        <v>41358928</v>
      </c>
      <c r="CZ109">
        <v>50.560870239000003</v>
      </c>
      <c r="DA109">
        <v>81800269</v>
      </c>
      <c r="DB109">
        <v>0.1</v>
      </c>
      <c r="DC109">
        <v>979435</v>
      </c>
      <c r="DD109">
        <v>129940</v>
      </c>
      <c r="DE109">
        <v>20533504</v>
      </c>
      <c r="DF109">
        <v>5.0199999999999996</v>
      </c>
      <c r="DG109">
        <v>61266765</v>
      </c>
      <c r="DH109">
        <v>25.3</v>
      </c>
      <c r="DI109" t="s">
        <v>2984</v>
      </c>
      <c r="DJ109" t="s">
        <v>2985</v>
      </c>
      <c r="DK109">
        <v>3700</v>
      </c>
      <c r="DL109">
        <v>59000</v>
      </c>
      <c r="DM109">
        <v>4100</v>
      </c>
      <c r="DN109">
        <v>58000</v>
      </c>
      <c r="DO109">
        <v>25</v>
      </c>
      <c r="DP109">
        <v>82</v>
      </c>
      <c r="DQ109">
        <v>1000</v>
      </c>
      <c r="DR109">
        <v>100</v>
      </c>
      <c r="DS109">
        <v>23000</v>
      </c>
      <c r="EC109">
        <v>0.04</v>
      </c>
      <c r="ED109">
        <v>0.03</v>
      </c>
      <c r="EE109">
        <v>0.05</v>
      </c>
      <c r="EF109">
        <v>0.08</v>
      </c>
      <c r="EG109">
        <v>0.04</v>
      </c>
      <c r="EH109">
        <v>0.12</v>
      </c>
      <c r="EI109">
        <v>0.02</v>
      </c>
      <c r="EJ109">
        <v>0.05</v>
      </c>
      <c r="EO109">
        <v>0.1</v>
      </c>
      <c r="EP109">
        <v>0.1</v>
      </c>
      <c r="EQ109">
        <v>0.1</v>
      </c>
      <c r="ET109">
        <v>26.5</v>
      </c>
      <c r="EU109">
        <v>1000</v>
      </c>
      <c r="EV109" t="s">
        <v>2984</v>
      </c>
      <c r="EW109" t="s">
        <v>2985</v>
      </c>
      <c r="EX109">
        <v>90000</v>
      </c>
      <c r="EY109" t="s">
        <v>2996</v>
      </c>
      <c r="EZ109" t="s">
        <v>2984</v>
      </c>
      <c r="FA109" t="s">
        <v>2034</v>
      </c>
      <c r="FB109" t="s">
        <v>2146</v>
      </c>
      <c r="FD109" t="s">
        <v>2984</v>
      </c>
      <c r="FE109" t="s">
        <v>2194</v>
      </c>
      <c r="FF109" t="s">
        <v>2049</v>
      </c>
      <c r="FG109" t="s">
        <v>2049</v>
      </c>
      <c r="FH109" t="s">
        <v>2049</v>
      </c>
      <c r="FI109">
        <v>2.1</v>
      </c>
      <c r="FJ109">
        <v>59.1</v>
      </c>
      <c r="FK109">
        <v>70.599999999999994</v>
      </c>
      <c r="FM109">
        <v>1871</v>
      </c>
      <c r="FN109">
        <v>2650</v>
      </c>
      <c r="FO109">
        <v>3579</v>
      </c>
      <c r="FP109">
        <v>4661</v>
      </c>
      <c r="FQ109">
        <v>5988</v>
      </c>
      <c r="FR109">
        <v>7600</v>
      </c>
      <c r="FS109">
        <v>9352</v>
      </c>
      <c r="FT109">
        <v>11129</v>
      </c>
      <c r="FU109">
        <v>12364</v>
      </c>
      <c r="FV109">
        <v>14685</v>
      </c>
      <c r="FW109">
        <v>30</v>
      </c>
      <c r="FX109">
        <v>36</v>
      </c>
      <c r="FY109">
        <v>35.4</v>
      </c>
      <c r="FZ109">
        <v>33.9</v>
      </c>
      <c r="GA109">
        <v>34.200000000000003</v>
      </c>
      <c r="GB109">
        <v>186686</v>
      </c>
      <c r="GC109">
        <v>9.3000000000000007</v>
      </c>
      <c r="GD109">
        <v>16.7</v>
      </c>
      <c r="GE109">
        <v>98.3</v>
      </c>
      <c r="GF109">
        <v>32</v>
      </c>
      <c r="GG109">
        <v>43</v>
      </c>
      <c r="GI109">
        <v>34</v>
      </c>
      <c r="GJ109">
        <v>49</v>
      </c>
      <c r="GL109">
        <v>36</v>
      </c>
      <c r="GM109">
        <v>54</v>
      </c>
      <c r="GN109">
        <v>72</v>
      </c>
      <c r="GO109">
        <v>37</v>
      </c>
      <c r="GP109">
        <v>57</v>
      </c>
      <c r="GQ109">
        <v>82</v>
      </c>
      <c r="GR109">
        <v>37</v>
      </c>
      <c r="GS109">
        <v>67</v>
      </c>
      <c r="GT109">
        <v>85</v>
      </c>
      <c r="GU109">
        <v>8.6999999999999993</v>
      </c>
      <c r="GV109">
        <v>74486120</v>
      </c>
      <c r="HD109">
        <v>0.1</v>
      </c>
      <c r="HE109">
        <v>1510331</v>
      </c>
      <c r="HF109">
        <v>186686</v>
      </c>
      <c r="HG109">
        <v>2.5</v>
      </c>
      <c r="HH109">
        <v>43</v>
      </c>
      <c r="HI109">
        <v>73.400000000000006</v>
      </c>
      <c r="HT109">
        <v>500</v>
      </c>
      <c r="HU109">
        <v>500</v>
      </c>
      <c r="HV109">
        <v>1000</v>
      </c>
      <c r="HW109">
        <v>1000</v>
      </c>
      <c r="HX109">
        <v>1000</v>
      </c>
      <c r="HY109">
        <v>1100</v>
      </c>
      <c r="HZ109">
        <v>1200</v>
      </c>
      <c r="IA109">
        <v>1300</v>
      </c>
      <c r="IB109">
        <v>1400</v>
      </c>
      <c r="IC109">
        <v>1300</v>
      </c>
      <c r="ID109">
        <v>2400</v>
      </c>
      <c r="IE109">
        <v>2500</v>
      </c>
      <c r="IF109">
        <v>2600</v>
      </c>
      <c r="IG109">
        <v>2600</v>
      </c>
      <c r="IH109">
        <v>2600</v>
      </c>
      <c r="II109">
        <v>2500</v>
      </c>
      <c r="IJ109">
        <v>2500</v>
      </c>
      <c r="IK109">
        <v>2500</v>
      </c>
      <c r="IL109">
        <v>2400</v>
      </c>
      <c r="IM109">
        <v>2500</v>
      </c>
      <c r="IN109">
        <v>7</v>
      </c>
      <c r="IP109">
        <v>243300</v>
      </c>
      <c r="IR109">
        <v>66.099999999999994</v>
      </c>
      <c r="IS109">
        <v>0.82</v>
      </c>
      <c r="IT109">
        <v>190000</v>
      </c>
      <c r="IU109">
        <v>139732</v>
      </c>
      <c r="IW109">
        <v>62743</v>
      </c>
      <c r="IY109">
        <v>1.9</v>
      </c>
    </row>
    <row r="110" spans="1:262">
      <c r="A110" t="s">
        <v>2997</v>
      </c>
      <c r="B110" t="s">
        <v>2998</v>
      </c>
      <c r="C110" t="s">
        <v>2138</v>
      </c>
      <c r="D110" t="s">
        <v>2999</v>
      </c>
      <c r="Q110" t="s">
        <v>2997</v>
      </c>
      <c r="R110" t="s">
        <v>2998</v>
      </c>
      <c r="S110">
        <v>22.665151596000001</v>
      </c>
      <c r="T110">
        <v>19.504821777</v>
      </c>
      <c r="U110">
        <v>25.821573257000001</v>
      </c>
      <c r="V110">
        <v>25.894308089999999</v>
      </c>
      <c r="W110">
        <v>18.693290709999999</v>
      </c>
      <c r="X110">
        <v>25.311698914000001</v>
      </c>
      <c r="Y110">
        <v>14.858163834000001</v>
      </c>
      <c r="Z110">
        <v>0</v>
      </c>
      <c r="AA110">
        <v>0</v>
      </c>
      <c r="AB110">
        <v>8.8000000000000007</v>
      </c>
      <c r="AC110">
        <v>0</v>
      </c>
      <c r="AD110">
        <v>11.619000435</v>
      </c>
      <c r="AE110">
        <v>11.180000305</v>
      </c>
      <c r="AF110">
        <v>12.159000397</v>
      </c>
      <c r="AG110">
        <v>74.227996825999995</v>
      </c>
      <c r="AH110">
        <v>72.419998168999996</v>
      </c>
      <c r="AI110">
        <v>76.711997986</v>
      </c>
      <c r="AJ110">
        <v>42.997001648000001</v>
      </c>
      <c r="AK110">
        <v>41.88999939</v>
      </c>
      <c r="AL110">
        <v>44.710998535000002</v>
      </c>
      <c r="AM110">
        <v>0</v>
      </c>
      <c r="AN110">
        <v>0</v>
      </c>
      <c r="AO110">
        <v>13.821068939</v>
      </c>
      <c r="AP110">
        <v>14.296597517</v>
      </c>
      <c r="AQ110">
        <v>38.386565400999999</v>
      </c>
      <c r="AR110">
        <v>7171717</v>
      </c>
      <c r="AS110">
        <v>37.766681726000002</v>
      </c>
      <c r="AT110">
        <v>7581617</v>
      </c>
      <c r="AU110">
        <v>38.991935175000002</v>
      </c>
      <c r="AV110">
        <v>14753339</v>
      </c>
      <c r="AW110">
        <v>12.716902998</v>
      </c>
      <c r="AX110">
        <v>13.125155349</v>
      </c>
      <c r="AY110">
        <v>11.228709789</v>
      </c>
      <c r="AZ110">
        <v>11.570182308</v>
      </c>
      <c r="BA110">
        <v>10.348877911000001</v>
      </c>
      <c r="BB110">
        <v>10.615135198000001</v>
      </c>
      <c r="BC110">
        <v>58.289834935999998</v>
      </c>
      <c r="BD110">
        <v>11114817</v>
      </c>
      <c r="BE110">
        <v>58.531274353999997</v>
      </c>
      <c r="BF110">
        <v>11288068</v>
      </c>
      <c r="BG110">
        <v>58.054053197999998</v>
      </c>
      <c r="BH110">
        <v>22402882</v>
      </c>
      <c r="BI110">
        <v>9.3976540869999994</v>
      </c>
      <c r="BJ110">
        <v>9.5931370739999995</v>
      </c>
      <c r="BK110">
        <v>8.2602487890000003</v>
      </c>
      <c r="BL110">
        <v>8.4215200449999994</v>
      </c>
      <c r="BM110">
        <v>7.106402858</v>
      </c>
      <c r="BN110">
        <v>7.2253453969999999</v>
      </c>
      <c r="BO110">
        <v>6.0779628280000004</v>
      </c>
      <c r="BP110">
        <v>6.1566543669999998</v>
      </c>
      <c r="BQ110">
        <v>5.2854158580000004</v>
      </c>
      <c r="BR110">
        <v>5.2523065259999999</v>
      </c>
      <c r="BS110">
        <v>4.4375858140000002</v>
      </c>
      <c r="BT110">
        <v>4.229398099</v>
      </c>
      <c r="BU110">
        <v>3.402168257</v>
      </c>
      <c r="BV110">
        <v>3.0399041520000001</v>
      </c>
      <c r="BW110">
        <v>2.2858903829999999</v>
      </c>
      <c r="BX110">
        <v>1.919125253</v>
      </c>
      <c r="BY110">
        <v>1.92906757</v>
      </c>
      <c r="BZ110">
        <v>1.6015270880000001</v>
      </c>
      <c r="CA110">
        <v>3.323599663</v>
      </c>
      <c r="CB110">
        <v>703001</v>
      </c>
      <c r="CC110">
        <v>3.7020439199999999</v>
      </c>
      <c r="CD110">
        <v>574380</v>
      </c>
      <c r="CE110">
        <v>2.9540116269999999</v>
      </c>
      <c r="CF110">
        <v>1277379</v>
      </c>
      <c r="CG110">
        <v>1.5550984729999999</v>
      </c>
      <c r="CH110">
        <v>1.3057299179999999</v>
      </c>
      <c r="CI110">
        <v>0.86421801600000003</v>
      </c>
      <c r="CJ110">
        <v>0.73859033699999999</v>
      </c>
      <c r="CK110">
        <v>0.69243920999999997</v>
      </c>
      <c r="CL110">
        <v>0.53377207599999998</v>
      </c>
      <c r="CM110">
        <v>0.59028822000000003</v>
      </c>
      <c r="CN110">
        <v>0.37591929699999999</v>
      </c>
      <c r="CO110">
        <v>88.530570034999997</v>
      </c>
      <c r="CP110">
        <v>2.3184640280000002</v>
      </c>
      <c r="CQ110">
        <v>6811955</v>
      </c>
      <c r="CR110">
        <v>25.149997355</v>
      </c>
      <c r="CS110">
        <v>9638173</v>
      </c>
      <c r="CT110">
        <v>25.077466071</v>
      </c>
      <c r="CU110">
        <v>0</v>
      </c>
      <c r="CV110">
        <v>47.2</v>
      </c>
      <c r="CW110">
        <v>18989535</v>
      </c>
      <c r="CX110">
        <v>49.408681528000002</v>
      </c>
      <c r="CY110">
        <v>19444065</v>
      </c>
      <c r="CZ110">
        <v>50.591318471999998</v>
      </c>
      <c r="DA110">
        <v>38433600</v>
      </c>
      <c r="DB110">
        <v>0</v>
      </c>
      <c r="DC110">
        <v>283022</v>
      </c>
      <c r="DD110">
        <v>372342</v>
      </c>
      <c r="DE110">
        <v>11348289</v>
      </c>
      <c r="DF110">
        <v>0</v>
      </c>
      <c r="DG110">
        <v>27085311</v>
      </c>
      <c r="DH110">
        <v>0</v>
      </c>
      <c r="DI110" t="s">
        <v>2997</v>
      </c>
      <c r="DJ110" t="s">
        <v>2998</v>
      </c>
      <c r="DT110">
        <v>5.6</v>
      </c>
      <c r="EV110" t="s">
        <v>2997</v>
      </c>
      <c r="EW110" t="s">
        <v>2998</v>
      </c>
      <c r="EZ110" t="s">
        <v>2997</v>
      </c>
      <c r="FA110" t="s">
        <v>2034</v>
      </c>
      <c r="FB110" t="s">
        <v>2146</v>
      </c>
      <c r="FD110" t="s">
        <v>2997</v>
      </c>
      <c r="FE110" t="s">
        <v>2138</v>
      </c>
      <c r="FF110" t="s">
        <v>2049</v>
      </c>
      <c r="FG110" t="s">
        <v>2049</v>
      </c>
      <c r="FH110" t="s">
        <v>2049</v>
      </c>
    </row>
    <row r="111" spans="1:262">
      <c r="A111" t="s">
        <v>3000</v>
      </c>
      <c r="B111" t="s">
        <v>3001</v>
      </c>
      <c r="C111" t="s">
        <v>2138</v>
      </c>
      <c r="D111" t="s">
        <v>3002</v>
      </c>
      <c r="Q111" t="s">
        <v>3000</v>
      </c>
      <c r="R111" t="s">
        <v>3001</v>
      </c>
      <c r="S111">
        <v>92.814964294000006</v>
      </c>
      <c r="T111">
        <v>93.700386046999995</v>
      </c>
      <c r="U111">
        <v>91.894851685000006</v>
      </c>
      <c r="V111">
        <v>98.874717712000006</v>
      </c>
      <c r="W111">
        <v>85.690116881999998</v>
      </c>
      <c r="X111">
        <v>97.554306030000006</v>
      </c>
      <c r="Y111">
        <v>70.283889771000005</v>
      </c>
      <c r="Z111">
        <v>0</v>
      </c>
      <c r="AA111">
        <v>0</v>
      </c>
      <c r="AB111">
        <v>9.6999999999999993</v>
      </c>
      <c r="AC111">
        <v>0.1</v>
      </c>
      <c r="AD111">
        <v>59.693000793000003</v>
      </c>
      <c r="AE111">
        <v>59.791999816999997</v>
      </c>
      <c r="AF111">
        <v>69.697998046999999</v>
      </c>
      <c r="AG111">
        <v>68.546997070000003</v>
      </c>
      <c r="AH111">
        <v>68.245002747000001</v>
      </c>
      <c r="AI111">
        <v>75.293998717999997</v>
      </c>
      <c r="AJ111">
        <v>64.041999817000004</v>
      </c>
      <c r="AK111">
        <v>63.926998138000002</v>
      </c>
      <c r="AL111">
        <v>72.498001099000007</v>
      </c>
      <c r="AM111">
        <v>0</v>
      </c>
      <c r="AN111">
        <v>0</v>
      </c>
      <c r="AO111">
        <v>9.7669899549999997</v>
      </c>
      <c r="AP111">
        <v>10.414339163999999</v>
      </c>
      <c r="AQ111">
        <v>27.925246459</v>
      </c>
      <c r="AR111">
        <v>1207016</v>
      </c>
      <c r="AS111">
        <v>27.015393023000001</v>
      </c>
      <c r="AT111">
        <v>1273522</v>
      </c>
      <c r="AU111">
        <v>28.845883325999999</v>
      </c>
      <c r="AV111">
        <v>2480544</v>
      </c>
      <c r="AW111">
        <v>9.1088375690000003</v>
      </c>
      <c r="AX111">
        <v>9.7339840980000005</v>
      </c>
      <c r="AY111">
        <v>8.1395654999999998</v>
      </c>
      <c r="AZ111">
        <v>8.6975600649999993</v>
      </c>
      <c r="BA111">
        <v>7.4658761059999996</v>
      </c>
      <c r="BB111">
        <v>7.9743557369999998</v>
      </c>
      <c r="BC111">
        <v>60.097767515999998</v>
      </c>
      <c r="BD111">
        <v>2670517</v>
      </c>
      <c r="BE111">
        <v>59.771437572000004</v>
      </c>
      <c r="BF111">
        <v>2667851</v>
      </c>
      <c r="BG111">
        <v>60.428094137000002</v>
      </c>
      <c r="BH111">
        <v>5338364</v>
      </c>
      <c r="BI111">
        <v>6.9167436990000004</v>
      </c>
      <c r="BJ111">
        <v>7.3770106149999997</v>
      </c>
      <c r="BK111">
        <v>6.5415071749999996</v>
      </c>
      <c r="BL111">
        <v>6.8815915250000002</v>
      </c>
      <c r="BM111">
        <v>6.6008087309999999</v>
      </c>
      <c r="BN111">
        <v>6.7623577509999997</v>
      </c>
      <c r="BO111">
        <v>6.5739095450000002</v>
      </c>
      <c r="BP111">
        <v>6.6170303370000001</v>
      </c>
      <c r="BQ111">
        <v>6.318414722</v>
      </c>
      <c r="BR111">
        <v>6.3092358040000001</v>
      </c>
      <c r="BS111">
        <v>5.5772401580000004</v>
      </c>
      <c r="BT111">
        <v>5.525874473</v>
      </c>
      <c r="BU111">
        <v>4.8186072150000001</v>
      </c>
      <c r="BV111">
        <v>4.6947188100000004</v>
      </c>
      <c r="BW111">
        <v>4.4982602109999998</v>
      </c>
      <c r="BX111">
        <v>4.2406846659999999</v>
      </c>
      <c r="BY111">
        <v>4.4600700089999998</v>
      </c>
      <c r="BZ111">
        <v>4.0452344179999997</v>
      </c>
      <c r="CA111">
        <v>11.976986025</v>
      </c>
      <c r="CB111">
        <v>590349</v>
      </c>
      <c r="CC111">
        <v>13.213169405</v>
      </c>
      <c r="CD111">
        <v>473545</v>
      </c>
      <c r="CE111">
        <v>10.726022537</v>
      </c>
      <c r="CF111">
        <v>1063892</v>
      </c>
      <c r="CG111">
        <v>4.33280887</v>
      </c>
      <c r="CH111">
        <v>3.8803907849999999</v>
      </c>
      <c r="CI111">
        <v>3.157926448</v>
      </c>
      <c r="CJ111">
        <v>2.787962646</v>
      </c>
      <c r="CK111">
        <v>2.0426302280000002</v>
      </c>
      <c r="CL111">
        <v>1.645099605</v>
      </c>
      <c r="CM111">
        <v>3.6798038590000002</v>
      </c>
      <c r="CN111">
        <v>2.4125695010000001</v>
      </c>
      <c r="CO111">
        <v>410.48059149699998</v>
      </c>
      <c r="CP111">
        <v>1.9266228649999999</v>
      </c>
      <c r="CQ111">
        <v>4010977</v>
      </c>
      <c r="CR111">
        <v>48.858904760000001</v>
      </c>
      <c r="CS111">
        <v>5145820</v>
      </c>
      <c r="CT111">
        <v>57.930157158</v>
      </c>
      <c r="CU111">
        <v>0</v>
      </c>
      <c r="CV111">
        <v>0</v>
      </c>
      <c r="CW111">
        <v>4467882</v>
      </c>
      <c r="CX111">
        <v>50.298126578000002</v>
      </c>
      <c r="CY111">
        <v>4414918</v>
      </c>
      <c r="CZ111">
        <v>49.701873421999998</v>
      </c>
      <c r="DA111">
        <v>8882800</v>
      </c>
      <c r="DB111">
        <v>0.2</v>
      </c>
      <c r="DC111">
        <v>18569</v>
      </c>
      <c r="DD111">
        <v>502</v>
      </c>
      <c r="DE111">
        <v>673494</v>
      </c>
      <c r="DF111">
        <v>75.59</v>
      </c>
      <c r="DG111">
        <v>8209306</v>
      </c>
      <c r="DH111">
        <v>24.9</v>
      </c>
      <c r="DI111" t="s">
        <v>3000</v>
      </c>
      <c r="DJ111" t="s">
        <v>3001</v>
      </c>
      <c r="EV111" t="s">
        <v>3000</v>
      </c>
      <c r="EW111" t="s">
        <v>3001</v>
      </c>
      <c r="EZ111" t="s">
        <v>3000</v>
      </c>
      <c r="FA111" t="s">
        <v>2106</v>
      </c>
      <c r="FB111" t="s">
        <v>2118</v>
      </c>
      <c r="FD111" t="s">
        <v>3000</v>
      </c>
      <c r="FE111" t="s">
        <v>2138</v>
      </c>
      <c r="FF111" t="s">
        <v>2049</v>
      </c>
      <c r="FG111" t="s">
        <v>2049</v>
      </c>
      <c r="FH111" t="s">
        <v>2049</v>
      </c>
      <c r="FZ111">
        <v>24.6</v>
      </c>
      <c r="GB111">
        <v>16000</v>
      </c>
      <c r="GD111">
        <v>78.8</v>
      </c>
      <c r="HF111">
        <v>16000</v>
      </c>
      <c r="HH111">
        <v>14</v>
      </c>
      <c r="HK111">
        <v>78.400000000000006</v>
      </c>
    </row>
    <row r="112" spans="1:262">
      <c r="A112" t="s">
        <v>3003</v>
      </c>
      <c r="B112" t="s">
        <v>3004</v>
      </c>
      <c r="C112" t="s">
        <v>2806</v>
      </c>
      <c r="D112" t="s">
        <v>3005</v>
      </c>
      <c r="E112" t="s">
        <v>3004</v>
      </c>
      <c r="F112" t="s">
        <v>3003</v>
      </c>
      <c r="G112" t="s">
        <v>3006</v>
      </c>
      <c r="H112" t="s">
        <v>3007</v>
      </c>
      <c r="I112" t="s">
        <v>3008</v>
      </c>
      <c r="J112" t="s">
        <v>3009</v>
      </c>
      <c r="K112" t="s">
        <v>3010</v>
      </c>
      <c r="L112" t="s">
        <v>3011</v>
      </c>
      <c r="M112" t="s">
        <v>3012</v>
      </c>
      <c r="N112" t="s">
        <v>3003</v>
      </c>
      <c r="O112" t="s">
        <v>3013</v>
      </c>
      <c r="P112" t="s">
        <v>3014</v>
      </c>
      <c r="Q112" t="s">
        <v>3003</v>
      </c>
      <c r="R112" t="s">
        <v>3004</v>
      </c>
      <c r="S112">
        <v>93.785018921000002</v>
      </c>
      <c r="T112">
        <v>91.624435425000001</v>
      </c>
      <c r="U112">
        <v>96.135452271000005</v>
      </c>
      <c r="V112">
        <v>97.657379149999997</v>
      </c>
      <c r="W112">
        <v>90.631088257000002</v>
      </c>
      <c r="X112">
        <v>95.779136657999999</v>
      </c>
      <c r="Y112">
        <v>63.909618377999998</v>
      </c>
      <c r="Z112">
        <v>0</v>
      </c>
      <c r="AA112">
        <v>0</v>
      </c>
      <c r="AB112">
        <v>5</v>
      </c>
      <c r="AC112">
        <v>0.1</v>
      </c>
      <c r="AD112">
        <v>40.758998871000003</v>
      </c>
      <c r="AE112">
        <v>41.096599578999999</v>
      </c>
      <c r="AF112">
        <v>56.298000336000001</v>
      </c>
      <c r="AG112">
        <v>58.997001648000001</v>
      </c>
      <c r="AH112">
        <v>59.389499663999999</v>
      </c>
      <c r="AI112">
        <v>75.109001160000005</v>
      </c>
      <c r="AJ112">
        <v>49.555000305</v>
      </c>
      <c r="AK112">
        <v>49.916999816999997</v>
      </c>
      <c r="AL112">
        <v>65.692001343000001</v>
      </c>
      <c r="AM112">
        <v>30.6</v>
      </c>
      <c r="AN112">
        <v>0</v>
      </c>
      <c r="AO112">
        <v>3.801695907</v>
      </c>
      <c r="AP112">
        <v>4.2685662960000004</v>
      </c>
      <c r="AQ112">
        <v>13.329116090999999</v>
      </c>
      <c r="AR112">
        <v>3906921</v>
      </c>
      <c r="AS112">
        <v>12.585640756</v>
      </c>
      <c r="AT112">
        <v>4146732</v>
      </c>
      <c r="AU112">
        <v>14.114579431999999</v>
      </c>
      <c r="AV112">
        <v>8053687</v>
      </c>
      <c r="AW112">
        <v>4.3156086650000001</v>
      </c>
      <c r="AX112">
        <v>4.8324963990000001</v>
      </c>
      <c r="AY112">
        <v>4.468336184</v>
      </c>
      <c r="AZ112">
        <v>5.0135167369999998</v>
      </c>
      <c r="BA112">
        <v>4.4311655959999996</v>
      </c>
      <c r="BB112">
        <v>5.0323233399999996</v>
      </c>
      <c r="BC112">
        <v>63.919204307000001</v>
      </c>
      <c r="BD112">
        <v>19350548</v>
      </c>
      <c r="BE112">
        <v>62.335285061999997</v>
      </c>
      <c r="BF112">
        <v>19270471</v>
      </c>
      <c r="BG112">
        <v>65.592512475000007</v>
      </c>
      <c r="BH112">
        <v>38621108</v>
      </c>
      <c r="BI112">
        <v>4.5964299219999996</v>
      </c>
      <c r="BJ112">
        <v>5.2300369130000002</v>
      </c>
      <c r="BK112">
        <v>5.0173038429999997</v>
      </c>
      <c r="BL112">
        <v>5.5458107679999999</v>
      </c>
      <c r="BM112">
        <v>5.4398728820000004</v>
      </c>
      <c r="BN112">
        <v>5.8437176720000004</v>
      </c>
      <c r="BO112">
        <v>6.0925798059999998</v>
      </c>
      <c r="BP112">
        <v>6.4644916139999999</v>
      </c>
      <c r="BQ112">
        <v>7.1955715830000004</v>
      </c>
      <c r="BR112">
        <v>7.5580494429999998</v>
      </c>
      <c r="BS112">
        <v>7.994100349</v>
      </c>
      <c r="BT112">
        <v>8.3027420729999992</v>
      </c>
      <c r="BU112">
        <v>7.9607020390000001</v>
      </c>
      <c r="BV112">
        <v>8.1402840960000002</v>
      </c>
      <c r="BW112">
        <v>7.3044539889999998</v>
      </c>
      <c r="BX112">
        <v>7.3136077029999997</v>
      </c>
      <c r="BY112">
        <v>6.3031050540000004</v>
      </c>
      <c r="BZ112">
        <v>6.1614488520000004</v>
      </c>
      <c r="CA112">
        <v>22.751679602999999</v>
      </c>
      <c r="CB112">
        <v>7785219</v>
      </c>
      <c r="CC112">
        <v>25.079074181999999</v>
      </c>
      <c r="CD112">
        <v>5961868</v>
      </c>
      <c r="CE112">
        <v>20.292908092000001</v>
      </c>
      <c r="CF112">
        <v>13746965</v>
      </c>
      <c r="CG112">
        <v>5.9978619049999997</v>
      </c>
      <c r="CH112">
        <v>5.7523204310000002</v>
      </c>
      <c r="CI112">
        <v>5.5033017390000003</v>
      </c>
      <c r="CJ112">
        <v>5.0848997359999997</v>
      </c>
      <c r="CK112">
        <v>4.7126482059999999</v>
      </c>
      <c r="CL112">
        <v>3.9740787750000002</v>
      </c>
      <c r="CM112">
        <v>8.8652623320000004</v>
      </c>
      <c r="CN112">
        <v>5.4816091499999997</v>
      </c>
      <c r="CO112">
        <v>205.41837220400001</v>
      </c>
      <c r="CP112">
        <v>-0.19006364000000001</v>
      </c>
      <c r="CQ112">
        <v>4209710</v>
      </c>
      <c r="CR112">
        <v>9.8912640239999998</v>
      </c>
      <c r="CS112">
        <v>11325548</v>
      </c>
      <c r="CT112">
        <v>18.744154424000001</v>
      </c>
      <c r="CU112">
        <v>0</v>
      </c>
      <c r="CV112">
        <v>0</v>
      </c>
      <c r="CW112">
        <v>31042688</v>
      </c>
      <c r="CX112">
        <v>51.376669626000002</v>
      </c>
      <c r="CY112">
        <v>29379072</v>
      </c>
      <c r="CZ112">
        <v>48.623330373999998</v>
      </c>
      <c r="DA112">
        <v>60421760</v>
      </c>
      <c r="DB112">
        <v>0.3</v>
      </c>
      <c r="DC112">
        <v>189243</v>
      </c>
      <c r="DD112">
        <v>69</v>
      </c>
      <c r="DE112">
        <v>17861881</v>
      </c>
      <c r="DF112">
        <v>142.4</v>
      </c>
      <c r="DG112">
        <v>42559879</v>
      </c>
      <c r="DH112">
        <v>30.1</v>
      </c>
      <c r="DI112" t="s">
        <v>3003</v>
      </c>
      <c r="DJ112" t="s">
        <v>3004</v>
      </c>
      <c r="DK112">
        <v>2200</v>
      </c>
      <c r="DL112">
        <v>130000</v>
      </c>
      <c r="DM112">
        <v>2500</v>
      </c>
      <c r="DN112">
        <v>130000</v>
      </c>
      <c r="DO112">
        <v>90</v>
      </c>
      <c r="DP112">
        <v>100</v>
      </c>
      <c r="DQ112">
        <v>500</v>
      </c>
      <c r="DR112">
        <v>100</v>
      </c>
      <c r="DS112">
        <v>4100</v>
      </c>
      <c r="EC112">
        <v>0.04</v>
      </c>
      <c r="ED112">
        <v>0.04</v>
      </c>
      <c r="EE112">
        <v>0.04</v>
      </c>
      <c r="EF112">
        <v>0.09</v>
      </c>
      <c r="EG112">
        <v>0.05</v>
      </c>
      <c r="EH112">
        <v>0.13</v>
      </c>
      <c r="EI112">
        <v>0.01</v>
      </c>
      <c r="EJ112">
        <v>0.04</v>
      </c>
      <c r="EO112">
        <v>0.1</v>
      </c>
      <c r="EP112">
        <v>0.1</v>
      </c>
      <c r="EQ112">
        <v>0.2</v>
      </c>
      <c r="ET112">
        <v>29.4</v>
      </c>
      <c r="EU112">
        <v>500</v>
      </c>
      <c r="EV112" t="s">
        <v>3003</v>
      </c>
      <c r="EW112" t="s">
        <v>3004</v>
      </c>
      <c r="EZ112" t="s">
        <v>3003</v>
      </c>
      <c r="FA112" t="s">
        <v>2106</v>
      </c>
      <c r="FB112" t="s">
        <v>2942</v>
      </c>
      <c r="FD112" t="s">
        <v>3003</v>
      </c>
      <c r="FE112" t="s">
        <v>2806</v>
      </c>
      <c r="FF112" t="s">
        <v>2049</v>
      </c>
      <c r="FG112" t="s">
        <v>2049</v>
      </c>
      <c r="FH112" t="s">
        <v>2049</v>
      </c>
      <c r="FM112">
        <v>72165</v>
      </c>
      <c r="FN112">
        <v>77320</v>
      </c>
      <c r="FO112">
        <v>82477</v>
      </c>
      <c r="FP112">
        <v>87200</v>
      </c>
      <c r="FQ112">
        <v>91921</v>
      </c>
      <c r="FR112">
        <v>95960</v>
      </c>
      <c r="FS112">
        <v>99996</v>
      </c>
      <c r="FT112">
        <v>108784</v>
      </c>
      <c r="FU112">
        <v>117564</v>
      </c>
      <c r="FV112">
        <v>118804</v>
      </c>
      <c r="GC112">
        <v>1.7</v>
      </c>
      <c r="GI112">
        <v>89</v>
      </c>
      <c r="GJ112">
        <v>87</v>
      </c>
      <c r="GK112">
        <v>87</v>
      </c>
      <c r="HH112">
        <v>27</v>
      </c>
      <c r="HT112">
        <v>4500</v>
      </c>
      <c r="HU112">
        <v>4700</v>
      </c>
      <c r="HV112">
        <v>4700</v>
      </c>
      <c r="HW112">
        <v>4800</v>
      </c>
      <c r="HX112">
        <v>4800</v>
      </c>
      <c r="HY112">
        <v>4700</v>
      </c>
      <c r="HZ112">
        <v>4600</v>
      </c>
      <c r="IA112">
        <v>4500</v>
      </c>
      <c r="IB112">
        <v>4300</v>
      </c>
      <c r="IC112">
        <v>4200</v>
      </c>
      <c r="ID112">
        <v>1000</v>
      </c>
      <c r="IE112">
        <v>1000</v>
      </c>
      <c r="IF112">
        <v>1000</v>
      </c>
      <c r="IG112">
        <v>1000</v>
      </c>
      <c r="IH112">
        <v>1000</v>
      </c>
      <c r="II112">
        <v>1000</v>
      </c>
      <c r="IJ112">
        <v>1000</v>
      </c>
      <c r="IK112">
        <v>1000</v>
      </c>
      <c r="IL112">
        <v>1000</v>
      </c>
      <c r="IM112">
        <v>1000</v>
      </c>
      <c r="IN112">
        <v>-19</v>
      </c>
      <c r="IQ112">
        <v>9.6</v>
      </c>
    </row>
    <row r="113" spans="1:260">
      <c r="A113" t="s">
        <v>3015</v>
      </c>
      <c r="B113" t="s">
        <v>3016</v>
      </c>
      <c r="C113" t="s">
        <v>2497</v>
      </c>
      <c r="D113" t="s">
        <v>3017</v>
      </c>
      <c r="Q113" t="s">
        <v>3015</v>
      </c>
      <c r="R113" t="s">
        <v>3016</v>
      </c>
      <c r="S113">
        <v>98.243392943999993</v>
      </c>
      <c r="T113">
        <v>98.064674377000003</v>
      </c>
      <c r="U113">
        <v>98.457351685000006</v>
      </c>
      <c r="V113">
        <v>99.239120482999994</v>
      </c>
      <c r="W113">
        <v>97.539932250999996</v>
      </c>
      <c r="X113">
        <v>98.712120056000003</v>
      </c>
      <c r="Y113">
        <v>86.667594910000005</v>
      </c>
      <c r="Z113">
        <v>0</v>
      </c>
      <c r="AA113">
        <v>0</v>
      </c>
      <c r="AB113">
        <v>5.6</v>
      </c>
      <c r="AC113">
        <v>0.02</v>
      </c>
      <c r="AD113">
        <v>52.737998961999999</v>
      </c>
      <c r="AE113">
        <v>53.299999237000002</v>
      </c>
      <c r="AF113">
        <v>71.683998107999997</v>
      </c>
      <c r="AG113">
        <v>71.279998778999996</v>
      </c>
      <c r="AH113">
        <v>71.400001525999997</v>
      </c>
      <c r="AI113">
        <v>86.441001892000003</v>
      </c>
      <c r="AJ113">
        <v>61.726001740000001</v>
      </c>
      <c r="AK113">
        <v>62.099998474000003</v>
      </c>
      <c r="AL113">
        <v>79.178001404</v>
      </c>
      <c r="AM113">
        <v>0</v>
      </c>
      <c r="AN113">
        <v>0</v>
      </c>
      <c r="AO113">
        <v>3.7766848080000002</v>
      </c>
      <c r="AP113">
        <v>4.1743319420000002</v>
      </c>
      <c r="AQ113">
        <v>12.696848809</v>
      </c>
      <c r="AR113">
        <v>7817817</v>
      </c>
      <c r="AS113">
        <v>12.077327238000001</v>
      </c>
      <c r="AT113">
        <v>8247185</v>
      </c>
      <c r="AU113">
        <v>13.345445289000001</v>
      </c>
      <c r="AV113">
        <v>16065209</v>
      </c>
      <c r="AW113">
        <v>4.1093650659999996</v>
      </c>
      <c r="AX113">
        <v>4.5409082490000001</v>
      </c>
      <c r="AY113">
        <v>4.1912773640000003</v>
      </c>
      <c r="AZ113">
        <v>4.6302050980000002</v>
      </c>
      <c r="BA113">
        <v>4.3480424900000001</v>
      </c>
      <c r="BB113">
        <v>4.7995129030000001</v>
      </c>
      <c r="BC113">
        <v>59.726781281000001</v>
      </c>
      <c r="BD113">
        <v>37205507</v>
      </c>
      <c r="BE113">
        <v>57.476797251999997</v>
      </c>
      <c r="BF113">
        <v>38365439</v>
      </c>
      <c r="BG113">
        <v>62.082257920000004</v>
      </c>
      <c r="BH113">
        <v>75571759</v>
      </c>
      <c r="BI113">
        <v>4.5274289640000003</v>
      </c>
      <c r="BJ113">
        <v>4.9903815590000002</v>
      </c>
      <c r="BK113">
        <v>4.7570384880000001</v>
      </c>
      <c r="BL113">
        <v>5.2335306490000004</v>
      </c>
      <c r="BM113">
        <v>5.3439903170000003</v>
      </c>
      <c r="BN113">
        <v>5.8685882339999997</v>
      </c>
      <c r="BO113">
        <v>5.9643801290000003</v>
      </c>
      <c r="BP113">
        <v>6.5066686850000002</v>
      </c>
      <c r="BQ113">
        <v>6.9502919509999996</v>
      </c>
      <c r="BR113">
        <v>7.5431733699999999</v>
      </c>
      <c r="BS113">
        <v>7.3556890619999997</v>
      </c>
      <c r="BT113">
        <v>7.9391847840000001</v>
      </c>
      <c r="BU113">
        <v>6.3146399139999998</v>
      </c>
      <c r="BV113">
        <v>6.7204567099999997</v>
      </c>
      <c r="BW113">
        <v>5.8718571099999997</v>
      </c>
      <c r="BX113">
        <v>6.2204848129999997</v>
      </c>
      <c r="BY113">
        <v>6.0434388270000001</v>
      </c>
      <c r="BZ113">
        <v>6.260276212</v>
      </c>
      <c r="CA113">
        <v>27.57636991</v>
      </c>
      <c r="CB113">
        <v>19708026</v>
      </c>
      <c r="CC113">
        <v>30.445875509</v>
      </c>
      <c r="CD113">
        <v>15185127</v>
      </c>
      <c r="CE113">
        <v>24.572296790999999</v>
      </c>
      <c r="CF113">
        <v>34892133</v>
      </c>
      <c r="CG113">
        <v>7.1292143499999998</v>
      </c>
      <c r="CH113">
        <v>7.0699935869999999</v>
      </c>
      <c r="CI113">
        <v>7.1287256880000003</v>
      </c>
      <c r="CJ113">
        <v>6.6123675549999996</v>
      </c>
      <c r="CK113">
        <v>5.6314939559999999</v>
      </c>
      <c r="CL113">
        <v>4.7236821290000002</v>
      </c>
      <c r="CM113">
        <v>10.556441514999999</v>
      </c>
      <c r="CN113">
        <v>6.1662535199999997</v>
      </c>
      <c r="CO113">
        <v>347.07345841599999</v>
      </c>
      <c r="CP113">
        <v>-0.202670345</v>
      </c>
      <c r="CQ113">
        <v>37468302</v>
      </c>
      <c r="CR113">
        <v>32.322300810000002</v>
      </c>
      <c r="CS113">
        <v>81773280</v>
      </c>
      <c r="CT113">
        <v>64.628042086999997</v>
      </c>
      <c r="CU113">
        <v>0</v>
      </c>
      <c r="CV113">
        <v>0</v>
      </c>
      <c r="CW113">
        <v>64731350</v>
      </c>
      <c r="CX113">
        <v>51.159259128999999</v>
      </c>
      <c r="CY113">
        <v>61797750</v>
      </c>
      <c r="CZ113">
        <v>48.840740871000001</v>
      </c>
      <c r="DA113">
        <v>126529100</v>
      </c>
      <c r="DB113">
        <v>0.1</v>
      </c>
      <c r="DC113">
        <v>1895</v>
      </c>
      <c r="DD113">
        <v>48</v>
      </c>
      <c r="DE113">
        <v>10608200</v>
      </c>
      <c r="DF113">
        <v>37.36</v>
      </c>
      <c r="DG113">
        <v>115920900</v>
      </c>
      <c r="DH113">
        <v>9.5</v>
      </c>
      <c r="DI113" t="s">
        <v>3015</v>
      </c>
      <c r="DJ113" t="s">
        <v>3016</v>
      </c>
      <c r="EV113" t="s">
        <v>3015</v>
      </c>
      <c r="EW113" t="s">
        <v>3016</v>
      </c>
      <c r="EZ113" t="s">
        <v>3015</v>
      </c>
      <c r="FA113" t="s">
        <v>3015</v>
      </c>
      <c r="FB113" t="s">
        <v>3015</v>
      </c>
      <c r="FD113" t="s">
        <v>3015</v>
      </c>
      <c r="FE113" t="s">
        <v>2497</v>
      </c>
      <c r="FF113" t="s">
        <v>2049</v>
      </c>
      <c r="FG113" t="s">
        <v>2049</v>
      </c>
      <c r="FH113" t="s">
        <v>2049</v>
      </c>
      <c r="FI113">
        <v>0</v>
      </c>
      <c r="FJ113">
        <v>39.799999999999997</v>
      </c>
      <c r="FR113">
        <v>18937</v>
      </c>
      <c r="FS113">
        <v>21708</v>
      </c>
      <c r="FT113">
        <v>22881</v>
      </c>
      <c r="GB113">
        <v>519700</v>
      </c>
      <c r="GC113">
        <v>0</v>
      </c>
      <c r="GH113">
        <v>99</v>
      </c>
      <c r="HF113">
        <v>519700</v>
      </c>
      <c r="IP113">
        <v>700000</v>
      </c>
      <c r="IQ113">
        <v>4.8</v>
      </c>
    </row>
    <row r="114" spans="1:260">
      <c r="A114" t="s">
        <v>3018</v>
      </c>
      <c r="B114" t="s">
        <v>3019</v>
      </c>
      <c r="C114" t="s">
        <v>2138</v>
      </c>
      <c r="D114" t="s">
        <v>3020</v>
      </c>
      <c r="E114" t="s">
        <v>3019</v>
      </c>
      <c r="F114" t="s">
        <v>3018</v>
      </c>
      <c r="G114" t="s">
        <v>3021</v>
      </c>
      <c r="H114" t="s">
        <v>3022</v>
      </c>
      <c r="I114" t="s">
        <v>3023</v>
      </c>
      <c r="J114" t="s">
        <v>3024</v>
      </c>
      <c r="K114" t="s">
        <v>3025</v>
      </c>
      <c r="L114" t="s">
        <v>3026</v>
      </c>
      <c r="M114" t="s">
        <v>3027</v>
      </c>
      <c r="N114" t="s">
        <v>3018</v>
      </c>
      <c r="O114" t="s">
        <v>3028</v>
      </c>
      <c r="P114" t="s">
        <v>3029</v>
      </c>
      <c r="Q114" t="s">
        <v>3018</v>
      </c>
      <c r="R114" t="s">
        <v>3019</v>
      </c>
      <c r="S114">
        <v>42.493022918999998</v>
      </c>
      <c r="T114">
        <v>26.613389969</v>
      </c>
      <c r="U114">
        <v>56.281280518000003</v>
      </c>
      <c r="V114">
        <v>51.309349060000002</v>
      </c>
      <c r="W114">
        <v>32.880199431999998</v>
      </c>
      <c r="X114">
        <v>48.88507843</v>
      </c>
      <c r="Y114">
        <v>25.211313248</v>
      </c>
      <c r="Z114">
        <v>0</v>
      </c>
      <c r="AA114">
        <v>0</v>
      </c>
      <c r="AB114">
        <v>12.7</v>
      </c>
      <c r="AC114">
        <v>0.01</v>
      </c>
      <c r="AD114">
        <v>14.385999679999999</v>
      </c>
      <c r="AE114">
        <v>12.600000380999999</v>
      </c>
      <c r="AF114">
        <v>15.338999748000001</v>
      </c>
      <c r="AG114">
        <v>63.742000580000003</v>
      </c>
      <c r="AH114">
        <v>59.700000762999998</v>
      </c>
      <c r="AI114">
        <v>67.125999450999998</v>
      </c>
      <c r="AJ114">
        <v>39.305000305</v>
      </c>
      <c r="AK114">
        <v>36.400001525999997</v>
      </c>
      <c r="AL114">
        <v>41.604000092</v>
      </c>
      <c r="AM114">
        <v>0</v>
      </c>
      <c r="AN114">
        <v>0</v>
      </c>
      <c r="AO114">
        <v>11.076932392</v>
      </c>
      <c r="AP114">
        <v>11.317738681</v>
      </c>
      <c r="AQ114">
        <v>34.245490209000003</v>
      </c>
      <c r="AR114">
        <v>1676989</v>
      </c>
      <c r="AS114">
        <v>34.104250827999998</v>
      </c>
      <c r="AT114">
        <v>1732487</v>
      </c>
      <c r="AU114">
        <v>34.383137361000003</v>
      </c>
      <c r="AV114">
        <v>3409485</v>
      </c>
      <c r="AW114">
        <v>11.773318155</v>
      </c>
      <c r="AX114">
        <v>11.852072011000001</v>
      </c>
      <c r="AY114">
        <v>11.254000282</v>
      </c>
      <c r="AZ114">
        <v>11.213326669000001</v>
      </c>
      <c r="BA114">
        <v>10.162985761</v>
      </c>
      <c r="BB114">
        <v>10.095983309999999</v>
      </c>
      <c r="BC114">
        <v>61.908019392999996</v>
      </c>
      <c r="BD114">
        <v>3037135</v>
      </c>
      <c r="BE114">
        <v>61.765018415</v>
      </c>
      <c r="BF114">
        <v>3126426</v>
      </c>
      <c r="BG114">
        <v>62.047423197999997</v>
      </c>
      <c r="BH114">
        <v>6163569</v>
      </c>
      <c r="BI114">
        <v>9.2387584240000002</v>
      </c>
      <c r="BJ114">
        <v>9.1650786429999993</v>
      </c>
      <c r="BK114">
        <v>8.4192480009999997</v>
      </c>
      <c r="BL114">
        <v>8.3582351159999995</v>
      </c>
      <c r="BM114">
        <v>7.625053308</v>
      </c>
      <c r="BN114">
        <v>7.6406949879999999</v>
      </c>
      <c r="BO114">
        <v>6.7691743799999999</v>
      </c>
      <c r="BP114">
        <v>6.8846893639999998</v>
      </c>
      <c r="BQ114">
        <v>5.7552042009999997</v>
      </c>
      <c r="BR114">
        <v>5.9652846909999999</v>
      </c>
      <c r="BS114">
        <v>4.9477217979999999</v>
      </c>
      <c r="BT114">
        <v>5.2071178619999996</v>
      </c>
      <c r="BU114">
        <v>3.930968107</v>
      </c>
      <c r="BV114">
        <v>4.0471452159999997</v>
      </c>
      <c r="BW114">
        <v>2.9169979279999998</v>
      </c>
      <c r="BX114">
        <v>2.8172803659999999</v>
      </c>
      <c r="BY114">
        <v>1.9989065070000001</v>
      </c>
      <c r="BZ114">
        <v>1.865913642</v>
      </c>
      <c r="CA114">
        <v>3.8464903979999998</v>
      </c>
      <c r="CB114">
        <v>203118</v>
      </c>
      <c r="CC114">
        <v>4.1307307570000003</v>
      </c>
      <c r="CD114">
        <v>179856</v>
      </c>
      <c r="CE114">
        <v>3.5694394410000001</v>
      </c>
      <c r="CF114">
        <v>382957</v>
      </c>
      <c r="CG114">
        <v>1.4634564590000001</v>
      </c>
      <c r="CH114">
        <v>1.3376872049999999</v>
      </c>
      <c r="CI114">
        <v>1.1755357399999999</v>
      </c>
      <c r="CJ114">
        <v>1.0028985930000001</v>
      </c>
      <c r="CK114">
        <v>0.82052630299999996</v>
      </c>
      <c r="CL114">
        <v>0.69531341499999999</v>
      </c>
      <c r="CM114">
        <v>0.67121225600000001</v>
      </c>
      <c r="CN114">
        <v>0.53354022700000003</v>
      </c>
      <c r="CO114">
        <v>112.14249830999999</v>
      </c>
      <c r="CP114">
        <v>1.792156922</v>
      </c>
      <c r="CQ114">
        <v>2064582</v>
      </c>
      <c r="CR114">
        <v>22.793216823000002</v>
      </c>
      <c r="CS114">
        <v>2064582</v>
      </c>
      <c r="CT114">
        <v>20.737040166</v>
      </c>
      <c r="CU114">
        <v>0</v>
      </c>
      <c r="CV114">
        <v>12.9</v>
      </c>
      <c r="CW114">
        <v>4917242</v>
      </c>
      <c r="CX114">
        <v>49.389683544999997</v>
      </c>
      <c r="CY114">
        <v>5038769</v>
      </c>
      <c r="CZ114">
        <v>50.610316455000003</v>
      </c>
      <c r="DA114">
        <v>9956011</v>
      </c>
      <c r="DB114">
        <v>0.1</v>
      </c>
      <c r="DC114">
        <v>2950529</v>
      </c>
      <c r="DD114">
        <v>2442</v>
      </c>
      <c r="DE114">
        <v>898132</v>
      </c>
      <c r="DF114">
        <v>24.49</v>
      </c>
      <c r="DG114">
        <v>9057879</v>
      </c>
      <c r="DH114">
        <v>16.600000000000001</v>
      </c>
      <c r="DI114" t="s">
        <v>3018</v>
      </c>
      <c r="DJ114" t="s">
        <v>3019</v>
      </c>
      <c r="DT114">
        <v>6.6</v>
      </c>
      <c r="DU114">
        <v>8.1</v>
      </c>
      <c r="EV114" t="s">
        <v>3018</v>
      </c>
      <c r="EW114" t="s">
        <v>3019</v>
      </c>
      <c r="EZ114" t="s">
        <v>3018</v>
      </c>
      <c r="FA114" t="s">
        <v>2034</v>
      </c>
      <c r="FB114" t="s">
        <v>2146</v>
      </c>
      <c r="FD114" t="s">
        <v>3018</v>
      </c>
      <c r="FE114" t="s">
        <v>2138</v>
      </c>
      <c r="FF114" t="s">
        <v>2049</v>
      </c>
      <c r="FG114" t="s">
        <v>2049</v>
      </c>
      <c r="FH114" t="s">
        <v>2049</v>
      </c>
      <c r="FI114">
        <v>0.5</v>
      </c>
      <c r="FR114">
        <v>196</v>
      </c>
      <c r="FS114">
        <v>247</v>
      </c>
      <c r="FT114">
        <v>254</v>
      </c>
      <c r="FU114">
        <v>313</v>
      </c>
      <c r="FW114">
        <v>40</v>
      </c>
      <c r="FY114">
        <v>16.7</v>
      </c>
      <c r="GU114">
        <v>100</v>
      </c>
      <c r="GV114">
        <v>1968903</v>
      </c>
      <c r="GW114">
        <v>1079616</v>
      </c>
      <c r="HE114">
        <v>200</v>
      </c>
      <c r="IQ114">
        <v>0.2</v>
      </c>
      <c r="IS114">
        <v>0</v>
      </c>
    </row>
    <row r="115" spans="1:260">
      <c r="A115" t="s">
        <v>3030</v>
      </c>
      <c r="B115" t="s">
        <v>3031</v>
      </c>
      <c r="C115" t="s">
        <v>2497</v>
      </c>
      <c r="D115" t="s">
        <v>3032</v>
      </c>
      <c r="E115" t="s">
        <v>3031</v>
      </c>
      <c r="F115" t="s">
        <v>401</v>
      </c>
      <c r="G115" t="s">
        <v>3033</v>
      </c>
      <c r="H115" t="s">
        <v>3034</v>
      </c>
      <c r="I115" t="s">
        <v>3035</v>
      </c>
      <c r="J115" t="s">
        <v>3036</v>
      </c>
      <c r="K115" t="s">
        <v>3037</v>
      </c>
      <c r="L115" t="s">
        <v>3038</v>
      </c>
      <c r="M115" t="s">
        <v>3039</v>
      </c>
      <c r="N115" t="s">
        <v>401</v>
      </c>
      <c r="O115" t="s">
        <v>3039</v>
      </c>
      <c r="P115" t="s">
        <v>401</v>
      </c>
      <c r="Q115" t="s">
        <v>3030</v>
      </c>
      <c r="R115" t="s">
        <v>3031</v>
      </c>
      <c r="S115">
        <v>94.851013183999996</v>
      </c>
      <c r="T115">
        <v>94.685310364000003</v>
      </c>
      <c r="U115">
        <v>95.017898560000006</v>
      </c>
      <c r="V115">
        <v>96.485313415999997</v>
      </c>
      <c r="W115">
        <v>92.149169921999999</v>
      </c>
      <c r="X115">
        <v>96.652145386000001</v>
      </c>
      <c r="Y115">
        <v>87.289756775000001</v>
      </c>
      <c r="Z115">
        <v>0</v>
      </c>
      <c r="AA115">
        <v>0</v>
      </c>
      <c r="AB115">
        <v>6.9</v>
      </c>
      <c r="AC115">
        <v>0</v>
      </c>
      <c r="AD115">
        <v>52.891998291</v>
      </c>
      <c r="AE115">
        <v>53.272300719999997</v>
      </c>
      <c r="AF115">
        <v>59.763999939000001</v>
      </c>
      <c r="AG115">
        <v>73.101997374999996</v>
      </c>
      <c r="AH115">
        <v>73.819999695000007</v>
      </c>
      <c r="AI115">
        <v>78.469001770000006</v>
      </c>
      <c r="AJ115">
        <v>62.970001220999997</v>
      </c>
      <c r="AK115">
        <v>63.363601684999999</v>
      </c>
      <c r="AL115">
        <v>69.361000060999999</v>
      </c>
      <c r="AM115">
        <v>0</v>
      </c>
      <c r="AN115">
        <v>0</v>
      </c>
      <c r="AO115">
        <v>3.9235389829999998</v>
      </c>
      <c r="AP115">
        <v>4.1271819609999998</v>
      </c>
      <c r="AQ115">
        <v>12.973323578</v>
      </c>
      <c r="AR115">
        <v>3245633</v>
      </c>
      <c r="AS115">
        <v>12.599299457000001</v>
      </c>
      <c r="AT115">
        <v>3449470</v>
      </c>
      <c r="AU115">
        <v>13.346132684000001</v>
      </c>
      <c r="AV115">
        <v>6695095</v>
      </c>
      <c r="AW115">
        <v>4.326243142</v>
      </c>
      <c r="AX115">
        <v>4.562371336</v>
      </c>
      <c r="AY115">
        <v>4.3495173319999996</v>
      </c>
      <c r="AZ115">
        <v>4.6565793869999998</v>
      </c>
      <c r="BA115">
        <v>5.1604691750000002</v>
      </c>
      <c r="BB115">
        <v>5.5944028929999998</v>
      </c>
      <c r="BC115">
        <v>72.608120588999995</v>
      </c>
      <c r="BD115">
        <v>18252358</v>
      </c>
      <c r="BE115">
        <v>70.854266890999995</v>
      </c>
      <c r="BF115">
        <v>19218270</v>
      </c>
      <c r="BG115">
        <v>74.356236209000002</v>
      </c>
      <c r="BH115">
        <v>37470606</v>
      </c>
      <c r="BI115">
        <v>6.3041068630000003</v>
      </c>
      <c r="BJ115">
        <v>7.0303030819999996</v>
      </c>
      <c r="BK115">
        <v>6.2164440120000002</v>
      </c>
      <c r="BL115">
        <v>7.0950906270000003</v>
      </c>
      <c r="BM115">
        <v>6.419679167</v>
      </c>
      <c r="BN115">
        <v>7.0558099590000003</v>
      </c>
      <c r="BO115">
        <v>7.3363259750000003</v>
      </c>
      <c r="BP115">
        <v>7.8398742520000004</v>
      </c>
      <c r="BQ115">
        <v>7.787136651</v>
      </c>
      <c r="BR115">
        <v>8.1484071779999994</v>
      </c>
      <c r="BS115">
        <v>8.4178691440000009</v>
      </c>
      <c r="BT115">
        <v>8.6341576839999998</v>
      </c>
      <c r="BU115">
        <v>8.3656245580000004</v>
      </c>
      <c r="BV115">
        <v>8.4335090509999997</v>
      </c>
      <c r="BW115">
        <v>8.0397859060000005</v>
      </c>
      <c r="BX115">
        <v>7.9970164329999998</v>
      </c>
      <c r="BY115">
        <v>6.806825441</v>
      </c>
      <c r="BZ115">
        <v>6.5276650500000004</v>
      </c>
      <c r="CA115">
        <v>14.418555831999999</v>
      </c>
      <c r="CB115">
        <v>4262431</v>
      </c>
      <c r="CC115">
        <v>16.546433652000001</v>
      </c>
      <c r="CD115">
        <v>3178472</v>
      </c>
      <c r="CE115">
        <v>12.297631107000001</v>
      </c>
      <c r="CF115">
        <v>7440931</v>
      </c>
      <c r="CG115">
        <v>4.8695124439999997</v>
      </c>
      <c r="CH115">
        <v>4.4762402679999997</v>
      </c>
      <c r="CI115">
        <v>3.9653738000000001</v>
      </c>
      <c r="CJ115">
        <v>3.3517253120000001</v>
      </c>
      <c r="CK115">
        <v>3.3618421600000001</v>
      </c>
      <c r="CL115">
        <v>2.3952857270000001</v>
      </c>
      <c r="CM115">
        <v>4.3497052480000002</v>
      </c>
      <c r="CN115">
        <v>2.0743798</v>
      </c>
      <c r="CO115">
        <v>529.35850128899995</v>
      </c>
      <c r="CP115">
        <v>0.47533440999999998</v>
      </c>
      <c r="CQ115">
        <v>9963497</v>
      </c>
      <c r="CR115">
        <v>23.701028732000001</v>
      </c>
      <c r="CS115">
        <v>25893097</v>
      </c>
      <c r="CT115">
        <v>50.173970853999997</v>
      </c>
      <c r="CU115">
        <v>0</v>
      </c>
      <c r="CV115">
        <v>0</v>
      </c>
      <c r="CW115">
        <v>25760422</v>
      </c>
      <c r="CX115">
        <v>49.916881791999998</v>
      </c>
      <c r="CY115">
        <v>25846211</v>
      </c>
      <c r="CZ115">
        <v>50.083118208000002</v>
      </c>
      <c r="DA115">
        <v>51606633</v>
      </c>
      <c r="DB115">
        <v>0</v>
      </c>
      <c r="DC115">
        <v>2903</v>
      </c>
      <c r="DD115">
        <v>279</v>
      </c>
      <c r="DE115">
        <v>9568386</v>
      </c>
      <c r="DF115">
        <v>49.63</v>
      </c>
      <c r="DG115">
        <v>42038247</v>
      </c>
      <c r="DH115">
        <v>0</v>
      </c>
      <c r="DI115" t="s">
        <v>3030</v>
      </c>
      <c r="DJ115" t="s">
        <v>3031</v>
      </c>
      <c r="EV115" t="s">
        <v>3030</v>
      </c>
      <c r="EW115" t="s">
        <v>3031</v>
      </c>
      <c r="EZ115" t="s">
        <v>3030</v>
      </c>
      <c r="FA115" t="s">
        <v>2034</v>
      </c>
      <c r="FB115" t="s">
        <v>2971</v>
      </c>
      <c r="FD115" t="s">
        <v>3030</v>
      </c>
      <c r="FE115" t="s">
        <v>2497</v>
      </c>
      <c r="FF115" t="s">
        <v>2049</v>
      </c>
      <c r="FG115" t="s">
        <v>2049</v>
      </c>
      <c r="FH115" t="s">
        <v>2049</v>
      </c>
    </row>
    <row r="116" spans="1:260">
      <c r="A116" t="s">
        <v>3040</v>
      </c>
      <c r="B116" t="s">
        <v>3041</v>
      </c>
      <c r="C116" t="s">
        <v>2138</v>
      </c>
      <c r="D116" t="s">
        <v>3042</v>
      </c>
      <c r="Q116" t="s">
        <v>3040</v>
      </c>
      <c r="R116" t="s">
        <v>3041</v>
      </c>
      <c r="S116">
        <v>79.840156554999993</v>
      </c>
      <c r="T116">
        <v>73.463012695000003</v>
      </c>
      <c r="U116">
        <v>83.306518554999997</v>
      </c>
      <c r="V116">
        <v>81.309013367000006</v>
      </c>
      <c r="W116">
        <v>70.801155089999995</v>
      </c>
      <c r="X116">
        <v>85.808174132999994</v>
      </c>
      <c r="Y116">
        <v>70.206871032999999</v>
      </c>
      <c r="Z116">
        <v>0</v>
      </c>
      <c r="AA116">
        <v>0</v>
      </c>
      <c r="AB116">
        <v>12.2</v>
      </c>
      <c r="AC116">
        <v>0.06</v>
      </c>
      <c r="AD116">
        <v>49.682998656999999</v>
      </c>
      <c r="AE116">
        <v>49.88999939</v>
      </c>
      <c r="AF116">
        <v>51.477001190000003</v>
      </c>
      <c r="AG116">
        <v>87.512001037999994</v>
      </c>
      <c r="AH116">
        <v>87.849998474000003</v>
      </c>
      <c r="AI116">
        <v>88.637001037999994</v>
      </c>
      <c r="AJ116">
        <v>73.492996215999995</v>
      </c>
      <c r="AK116">
        <v>73.839996338000006</v>
      </c>
      <c r="AL116">
        <v>74.877998352000006</v>
      </c>
      <c r="AM116">
        <v>0</v>
      </c>
      <c r="AN116">
        <v>0</v>
      </c>
      <c r="AO116">
        <v>8.9459196500000004</v>
      </c>
      <c r="AP116">
        <v>6.2216272799999999</v>
      </c>
      <c r="AQ116">
        <v>21.538888051000001</v>
      </c>
      <c r="AR116">
        <v>416147</v>
      </c>
      <c r="AS116">
        <v>25.433312635</v>
      </c>
      <c r="AT116">
        <v>474588</v>
      </c>
      <c r="AU116">
        <v>18.975347469999999</v>
      </c>
      <c r="AV116">
        <v>891130</v>
      </c>
      <c r="AW116">
        <v>8.9638877620000006</v>
      </c>
      <c r="AX116">
        <v>6.7832242210000002</v>
      </c>
      <c r="AY116">
        <v>7.523505224</v>
      </c>
      <c r="AZ116">
        <v>5.9704959689999999</v>
      </c>
      <c r="BA116">
        <v>6.1285318950000001</v>
      </c>
      <c r="BB116">
        <v>4.6526263429999997</v>
      </c>
      <c r="BC116">
        <v>75.910639564999997</v>
      </c>
      <c r="BD116">
        <v>1178903</v>
      </c>
      <c r="BE116">
        <v>72.049929349999999</v>
      </c>
      <c r="BF116">
        <v>1962145</v>
      </c>
      <c r="BG116">
        <v>78.451926005999994</v>
      </c>
      <c r="BH116">
        <v>3140658</v>
      </c>
      <c r="BI116">
        <v>5.6764566390000004</v>
      </c>
      <c r="BJ116">
        <v>4.7539424940000004</v>
      </c>
      <c r="BK116">
        <v>6.6016921809999998</v>
      </c>
      <c r="BL116">
        <v>6.4575651660000002</v>
      </c>
      <c r="BM116">
        <v>10.177040909</v>
      </c>
      <c r="BN116">
        <v>10.274553172999999</v>
      </c>
      <c r="BO116">
        <v>11.547751175</v>
      </c>
      <c r="BP116">
        <v>13.385886588</v>
      </c>
      <c r="BQ116">
        <v>10.546548411</v>
      </c>
      <c r="BR116">
        <v>12.767994012000001</v>
      </c>
      <c r="BS116">
        <v>9.1360516109999992</v>
      </c>
      <c r="BT116">
        <v>10.489780023</v>
      </c>
      <c r="BU116">
        <v>6.1029853960000002</v>
      </c>
      <c r="BV116">
        <v>7.5640462810000004</v>
      </c>
      <c r="BW116">
        <v>3.7177490720000002</v>
      </c>
      <c r="BX116">
        <v>4.8325484730000001</v>
      </c>
      <c r="BY116">
        <v>2.4151220609999999</v>
      </c>
      <c r="BZ116">
        <v>3.2729834530000002</v>
      </c>
      <c r="CA116">
        <v>2.5504723839999999</v>
      </c>
      <c r="CB116">
        <v>41180</v>
      </c>
      <c r="CC116">
        <v>2.5167580150000002</v>
      </c>
      <c r="CD116">
        <v>64346</v>
      </c>
      <c r="CE116">
        <v>2.5727265240000001</v>
      </c>
      <c r="CF116">
        <v>105521</v>
      </c>
      <c r="CG116">
        <v>1.1396305659999999</v>
      </c>
      <c r="CH116">
        <v>1.4213048589999999</v>
      </c>
      <c r="CI116">
        <v>0.73907612099999997</v>
      </c>
      <c r="CJ116">
        <v>0.57263216500000003</v>
      </c>
      <c r="CK116">
        <v>0.38099731599999997</v>
      </c>
      <c r="CL116">
        <v>0.37035970800000001</v>
      </c>
      <c r="CM116">
        <v>0.257054012</v>
      </c>
      <c r="CN116">
        <v>0.208429792</v>
      </c>
      <c r="CO116">
        <v>232.17222222199999</v>
      </c>
      <c r="CP116">
        <v>1.982439531</v>
      </c>
      <c r="CQ116">
        <v>2989270</v>
      </c>
      <c r="CR116">
        <v>72.251552880999995</v>
      </c>
      <c r="CS116">
        <v>2989270</v>
      </c>
      <c r="CT116">
        <v>72.251552880999995</v>
      </c>
      <c r="CU116">
        <v>0</v>
      </c>
      <c r="CV116">
        <v>0</v>
      </c>
      <c r="CW116">
        <v>1636230</v>
      </c>
      <c r="CX116">
        <v>39.548170624999997</v>
      </c>
      <c r="CY116">
        <v>2501079</v>
      </c>
      <c r="CZ116">
        <v>60.451829375000003</v>
      </c>
      <c r="DA116">
        <v>4137309</v>
      </c>
      <c r="DB116">
        <v>0.1</v>
      </c>
      <c r="DC116">
        <v>673</v>
      </c>
      <c r="DD116">
        <v>1257</v>
      </c>
      <c r="DE116">
        <v>0</v>
      </c>
      <c r="DF116">
        <v>0</v>
      </c>
      <c r="DG116">
        <v>4137309</v>
      </c>
      <c r="DH116">
        <v>28.7</v>
      </c>
      <c r="DI116" t="s">
        <v>3040</v>
      </c>
      <c r="DJ116" t="s">
        <v>3041</v>
      </c>
      <c r="EV116" t="s">
        <v>3040</v>
      </c>
      <c r="EW116" t="s">
        <v>3041</v>
      </c>
      <c r="EZ116" t="s">
        <v>3040</v>
      </c>
      <c r="FA116" t="s">
        <v>2034</v>
      </c>
      <c r="FB116" t="s">
        <v>2146</v>
      </c>
      <c r="FD116" t="s">
        <v>3040</v>
      </c>
      <c r="FE116" t="s">
        <v>2138</v>
      </c>
      <c r="FF116" t="s">
        <v>2049</v>
      </c>
      <c r="FG116" t="s">
        <v>2049</v>
      </c>
      <c r="FH116" t="s">
        <v>2049</v>
      </c>
      <c r="FR116">
        <v>265</v>
      </c>
      <c r="FS116">
        <v>320</v>
      </c>
      <c r="FT116">
        <v>349</v>
      </c>
      <c r="FU116">
        <v>395</v>
      </c>
      <c r="FX116">
        <v>29</v>
      </c>
      <c r="FY116">
        <v>29.2</v>
      </c>
      <c r="FZ116">
        <v>29.6</v>
      </c>
      <c r="GB116">
        <v>2300</v>
      </c>
      <c r="GC116">
        <v>0.1</v>
      </c>
      <c r="GE116">
        <v>100</v>
      </c>
      <c r="GU116">
        <v>100</v>
      </c>
      <c r="GV116">
        <v>59515455</v>
      </c>
      <c r="GW116">
        <v>59520035</v>
      </c>
      <c r="GX116">
        <v>22365503</v>
      </c>
      <c r="GZ116">
        <v>32383674</v>
      </c>
      <c r="HF116">
        <v>2300</v>
      </c>
      <c r="HN116">
        <v>36</v>
      </c>
      <c r="HO116">
        <v>41</v>
      </c>
      <c r="IS116">
        <v>0.1</v>
      </c>
      <c r="IT116">
        <v>5200</v>
      </c>
    </row>
    <row r="117" spans="1:260">
      <c r="A117" t="s">
        <v>3043</v>
      </c>
      <c r="B117" t="s">
        <v>3044</v>
      </c>
      <c r="C117" t="s">
        <v>2032</v>
      </c>
      <c r="D117" t="s">
        <v>3045</v>
      </c>
      <c r="Q117" t="s">
        <v>3043</v>
      </c>
      <c r="R117" t="s">
        <v>3044</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672.05882352900005</v>
      </c>
      <c r="CP117">
        <v>1.907296656</v>
      </c>
      <c r="CQ117">
        <v>0</v>
      </c>
      <c r="CR117">
        <v>0</v>
      </c>
      <c r="CS117">
        <v>0</v>
      </c>
      <c r="CT117">
        <v>0</v>
      </c>
      <c r="CU117">
        <v>0</v>
      </c>
      <c r="CV117">
        <v>0</v>
      </c>
      <c r="CW117">
        <v>0</v>
      </c>
      <c r="CX117">
        <v>0</v>
      </c>
      <c r="CY117">
        <v>0</v>
      </c>
      <c r="CZ117">
        <v>0</v>
      </c>
      <c r="DA117">
        <v>37264</v>
      </c>
      <c r="DB117">
        <v>0</v>
      </c>
      <c r="DC117">
        <v>0</v>
      </c>
      <c r="DD117">
        <v>0</v>
      </c>
      <c r="DE117">
        <v>0</v>
      </c>
      <c r="DF117">
        <v>0</v>
      </c>
      <c r="DG117">
        <v>0</v>
      </c>
      <c r="DH117">
        <v>0</v>
      </c>
      <c r="DI117" t="s">
        <v>3043</v>
      </c>
      <c r="DJ117" t="s">
        <v>3044</v>
      </c>
      <c r="EV117" t="s">
        <v>3043</v>
      </c>
      <c r="EW117" t="s">
        <v>3044</v>
      </c>
      <c r="EZ117" t="s">
        <v>3043</v>
      </c>
      <c r="FA117" t="s">
        <v>3045</v>
      </c>
      <c r="FB117" t="s">
        <v>3045</v>
      </c>
      <c r="FD117" t="s">
        <v>2032</v>
      </c>
      <c r="FE117" t="s">
        <v>2032</v>
      </c>
      <c r="FF117" t="s">
        <v>2049</v>
      </c>
      <c r="FG117" t="s">
        <v>2049</v>
      </c>
      <c r="FH117" t="s">
        <v>2049</v>
      </c>
    </row>
    <row r="118" spans="1:260">
      <c r="A118" t="s">
        <v>3046</v>
      </c>
      <c r="B118" t="s">
        <v>3047</v>
      </c>
      <c r="C118" t="s">
        <v>2032</v>
      </c>
      <c r="D118" t="s">
        <v>3045</v>
      </c>
      <c r="Q118" t="s">
        <v>3046</v>
      </c>
      <c r="R118" t="s">
        <v>3047</v>
      </c>
      <c r="S118">
        <v>0</v>
      </c>
      <c r="T118">
        <v>0</v>
      </c>
      <c r="U118">
        <v>0</v>
      </c>
      <c r="V118">
        <v>0</v>
      </c>
      <c r="W118">
        <v>0</v>
      </c>
      <c r="X118">
        <v>0</v>
      </c>
      <c r="Y118">
        <v>0</v>
      </c>
      <c r="Z118">
        <v>0</v>
      </c>
      <c r="AA118">
        <v>0</v>
      </c>
      <c r="AB118">
        <v>12.3</v>
      </c>
      <c r="AC118">
        <v>0</v>
      </c>
      <c r="AD118">
        <v>58.397998809999997</v>
      </c>
      <c r="AE118">
        <v>0</v>
      </c>
      <c r="AF118">
        <v>70.073997497999997</v>
      </c>
      <c r="AG118">
        <v>62.773998259999999</v>
      </c>
      <c r="AH118">
        <v>0</v>
      </c>
      <c r="AI118">
        <v>73.947998046999999</v>
      </c>
      <c r="AJ118">
        <v>60.443000793000003</v>
      </c>
      <c r="AK118">
        <v>0</v>
      </c>
      <c r="AL118">
        <v>71.921997070000003</v>
      </c>
      <c r="AM118">
        <v>0</v>
      </c>
      <c r="AN118">
        <v>0</v>
      </c>
      <c r="AO118">
        <v>5.5186109639999996</v>
      </c>
      <c r="AP118">
        <v>6.6224766500000003</v>
      </c>
      <c r="AQ118">
        <v>19.713412303999998</v>
      </c>
      <c r="AR118">
        <v>10363</v>
      </c>
      <c r="AS118">
        <v>18.474319965999999</v>
      </c>
      <c r="AT118">
        <v>10725</v>
      </c>
      <c r="AU118">
        <v>21.078638143999999</v>
      </c>
      <c r="AV118">
        <v>21089</v>
      </c>
      <c r="AW118">
        <v>6.4842312389999996</v>
      </c>
      <c r="AX118">
        <v>7.2351109769999997</v>
      </c>
      <c r="AY118">
        <v>6.4714777630000002</v>
      </c>
      <c r="AZ118">
        <v>7.2210505170000001</v>
      </c>
      <c r="BA118">
        <v>5.897571374</v>
      </c>
      <c r="BB118">
        <v>7.0704027319999998</v>
      </c>
      <c r="BC118">
        <v>60.998280473999998</v>
      </c>
      <c r="BD118">
        <v>34195</v>
      </c>
      <c r="BE118">
        <v>60.957968188999999</v>
      </c>
      <c r="BF118">
        <v>31055</v>
      </c>
      <c r="BG118">
        <v>61.034448126999997</v>
      </c>
      <c r="BH118">
        <v>65254</v>
      </c>
      <c r="BI118">
        <v>5.897571374</v>
      </c>
      <c r="BJ118">
        <v>6.879582203</v>
      </c>
      <c r="BK118">
        <v>5.425692787</v>
      </c>
      <c r="BL118">
        <v>5.6261926280000001</v>
      </c>
      <c r="BM118">
        <v>4.8408548470000001</v>
      </c>
      <c r="BN118">
        <v>4.2060861709999999</v>
      </c>
      <c r="BO118">
        <v>5.3746788859999999</v>
      </c>
      <c r="BP118">
        <v>4.7725218439999999</v>
      </c>
      <c r="BQ118">
        <v>5.7408858199999999</v>
      </c>
      <c r="BR118">
        <v>5.405242543</v>
      </c>
      <c r="BS118">
        <v>6.436861188</v>
      </c>
      <c r="BT118">
        <v>6.2348096819999999</v>
      </c>
      <c r="BU118">
        <v>7.0745349539999998</v>
      </c>
      <c r="BV118">
        <v>6.8715476549999996</v>
      </c>
      <c r="BW118">
        <v>7.2366862830000001</v>
      </c>
      <c r="BX118">
        <v>7.1808777739999998</v>
      </c>
      <c r="BY118">
        <v>7.0326306780000003</v>
      </c>
      <c r="BZ118">
        <v>6.7871848950000002</v>
      </c>
      <c r="CA118">
        <v>19.288307222</v>
      </c>
      <c r="CB118">
        <v>11538</v>
      </c>
      <c r="CC118">
        <v>20.567711844000002</v>
      </c>
      <c r="CD118">
        <v>9101</v>
      </c>
      <c r="CE118">
        <v>17.886913729</v>
      </c>
      <c r="CF118">
        <v>20634</v>
      </c>
      <c r="CG118">
        <v>6.6791772189999996</v>
      </c>
      <c r="CH118">
        <v>6.031937331</v>
      </c>
      <c r="CI118">
        <v>5.9904895509999996</v>
      </c>
      <c r="CJ118">
        <v>5.6061062570000004</v>
      </c>
      <c r="CK118">
        <v>3.962686975</v>
      </c>
      <c r="CL118">
        <v>3.615546851</v>
      </c>
      <c r="CM118">
        <v>3.9353580990000001</v>
      </c>
      <c r="CN118">
        <v>2.6333232899999999</v>
      </c>
      <c r="CO118">
        <v>305.64857142900001</v>
      </c>
      <c r="CP118">
        <v>-0.27165178099999998</v>
      </c>
      <c r="CQ118">
        <v>0</v>
      </c>
      <c r="CR118">
        <v>0</v>
      </c>
      <c r="CS118">
        <v>0</v>
      </c>
      <c r="CT118">
        <v>0</v>
      </c>
      <c r="CU118">
        <v>0</v>
      </c>
      <c r="CV118">
        <v>0</v>
      </c>
      <c r="CW118">
        <v>56096</v>
      </c>
      <c r="CX118">
        <v>52.437136961</v>
      </c>
      <c r="CY118">
        <v>50881</v>
      </c>
      <c r="CZ118">
        <v>47.562863039</v>
      </c>
      <c r="DA118">
        <v>106977</v>
      </c>
      <c r="DB118">
        <v>0</v>
      </c>
      <c r="DC118">
        <v>0</v>
      </c>
      <c r="DD118">
        <v>0</v>
      </c>
      <c r="DE118">
        <v>4578</v>
      </c>
      <c r="DF118">
        <v>0</v>
      </c>
      <c r="DG118">
        <v>102399</v>
      </c>
      <c r="DH118">
        <v>0</v>
      </c>
      <c r="DI118" t="s">
        <v>3046</v>
      </c>
      <c r="DJ118" t="s">
        <v>3047</v>
      </c>
      <c r="EV118" t="s">
        <v>3046</v>
      </c>
      <c r="EW118" t="s">
        <v>3047</v>
      </c>
      <c r="EZ118" t="s">
        <v>3046</v>
      </c>
      <c r="FA118" t="s">
        <v>3045</v>
      </c>
      <c r="FB118" t="s">
        <v>3045</v>
      </c>
      <c r="FD118" t="s">
        <v>2032</v>
      </c>
      <c r="FE118" t="s">
        <v>2032</v>
      </c>
      <c r="FF118" t="s">
        <v>2049</v>
      </c>
      <c r="FG118" t="s">
        <v>2049</v>
      </c>
      <c r="FH118" t="s">
        <v>2049</v>
      </c>
    </row>
    <row r="119" spans="1:260">
      <c r="A119" t="s">
        <v>3048</v>
      </c>
      <c r="B119" t="s">
        <v>3049</v>
      </c>
      <c r="C119" t="s">
        <v>2138</v>
      </c>
      <c r="D119" t="s">
        <v>3050</v>
      </c>
      <c r="Q119" t="s">
        <v>3048</v>
      </c>
      <c r="R119" t="s">
        <v>3049</v>
      </c>
      <c r="S119">
        <v>44.751422882</v>
      </c>
      <c r="T119">
        <v>32.905464172000002</v>
      </c>
      <c r="U119">
        <v>56.689876556000002</v>
      </c>
      <c r="V119">
        <v>50.156719207999998</v>
      </c>
      <c r="W119">
        <v>29.894361495999998</v>
      </c>
      <c r="X119">
        <v>54.628173828000001</v>
      </c>
      <c r="Y119">
        <v>25.279336928999999</v>
      </c>
      <c r="Z119">
        <v>0</v>
      </c>
      <c r="AA119">
        <v>0</v>
      </c>
      <c r="AB119">
        <v>11.2</v>
      </c>
      <c r="AC119">
        <v>0.04</v>
      </c>
      <c r="AD119">
        <v>22.874000549000002</v>
      </c>
      <c r="AE119">
        <v>0</v>
      </c>
      <c r="AF119">
        <v>25.385999680000001</v>
      </c>
      <c r="AG119">
        <v>71.410003661999994</v>
      </c>
      <c r="AH119">
        <v>0</v>
      </c>
      <c r="AI119">
        <v>75.787002563000001</v>
      </c>
      <c r="AJ119">
        <v>47.013000488000003</v>
      </c>
      <c r="AK119">
        <v>0</v>
      </c>
      <c r="AL119">
        <v>50.671001433999997</v>
      </c>
      <c r="AM119">
        <v>0</v>
      </c>
      <c r="AN119">
        <v>0</v>
      </c>
      <c r="AO119">
        <v>8.7755358230000002</v>
      </c>
      <c r="AP119">
        <v>9.1985991410000008</v>
      </c>
      <c r="AQ119">
        <v>26.095867165000001</v>
      </c>
      <c r="AR119">
        <v>858379</v>
      </c>
      <c r="AS119">
        <v>25.214458089000001</v>
      </c>
      <c r="AT119">
        <v>928840</v>
      </c>
      <c r="AU119">
        <v>26.965022592</v>
      </c>
      <c r="AV119">
        <v>1787286</v>
      </c>
      <c r="AW119">
        <v>8.2270135070000006</v>
      </c>
      <c r="AX119">
        <v>9.0534638269999999</v>
      </c>
      <c r="AY119">
        <v>8.2119087589999999</v>
      </c>
      <c r="AZ119">
        <v>8.7129596239999998</v>
      </c>
      <c r="BA119">
        <v>8.8206740880000005</v>
      </c>
      <c r="BB119">
        <v>8.7195975279999995</v>
      </c>
      <c r="BC119">
        <v>66.901764700000001</v>
      </c>
      <c r="BD119">
        <v>2286688</v>
      </c>
      <c r="BE119">
        <v>67.170314683000001</v>
      </c>
      <c r="BF119">
        <v>2295383</v>
      </c>
      <c r="BG119">
        <v>66.636907211999997</v>
      </c>
      <c r="BH119">
        <v>4582052</v>
      </c>
      <c r="BI119">
        <v>9.1496056340000003</v>
      </c>
      <c r="BJ119">
        <v>8.6604071329999996</v>
      </c>
      <c r="BK119">
        <v>8.9735693310000002</v>
      </c>
      <c r="BL119">
        <v>7.8556554370000002</v>
      </c>
      <c r="BM119">
        <v>8.2536741199999994</v>
      </c>
      <c r="BN119">
        <v>6.9125222759999998</v>
      </c>
      <c r="BO119">
        <v>7.4615694159999997</v>
      </c>
      <c r="BP119">
        <v>6.7864600660000001</v>
      </c>
      <c r="BQ119">
        <v>6.5652859460000004</v>
      </c>
      <c r="BR119">
        <v>6.4681305230000001</v>
      </c>
      <c r="BS119">
        <v>5.8400234170000003</v>
      </c>
      <c r="BT119">
        <v>6.2032810380000001</v>
      </c>
      <c r="BU119">
        <v>4.8787455380000004</v>
      </c>
      <c r="BV119">
        <v>6.3289954100000001</v>
      </c>
      <c r="BW119">
        <v>3.798008168</v>
      </c>
      <c r="BX119">
        <v>5.2468140959999996</v>
      </c>
      <c r="BY119">
        <v>3.4291590260000002</v>
      </c>
      <c r="BZ119">
        <v>3.4550437060000001</v>
      </c>
      <c r="CA119">
        <v>7.0023681340000001</v>
      </c>
      <c r="CB119">
        <v>259246</v>
      </c>
      <c r="CC119">
        <v>7.6152272280000002</v>
      </c>
      <c r="CD119">
        <v>220389</v>
      </c>
      <c r="CE119">
        <v>6.3980701959999999</v>
      </c>
      <c r="CF119">
        <v>479587</v>
      </c>
      <c r="CG119">
        <v>2.8774397829999998</v>
      </c>
      <c r="CH119">
        <v>2.4389805569999998</v>
      </c>
      <c r="CI119">
        <v>1.7199468309999999</v>
      </c>
      <c r="CJ119">
        <v>1.6593891270000001</v>
      </c>
      <c r="CK119">
        <v>1.2472708800000001</v>
      </c>
      <c r="CL119">
        <v>1.104558878</v>
      </c>
      <c r="CM119">
        <v>1.7705697330000001</v>
      </c>
      <c r="CN119">
        <v>1.1951416340000001</v>
      </c>
      <c r="CO119">
        <v>669.49413489699998</v>
      </c>
      <c r="CP119">
        <v>0.54245865999999998</v>
      </c>
      <c r="CQ119">
        <v>2385271</v>
      </c>
      <c r="CR119">
        <v>39.311165344000003</v>
      </c>
      <c r="CS119">
        <v>2385271</v>
      </c>
      <c r="CT119">
        <v>34.826939994</v>
      </c>
      <c r="CU119">
        <v>0</v>
      </c>
      <c r="CV119">
        <v>0</v>
      </c>
      <c r="CW119">
        <v>3404313</v>
      </c>
      <c r="CX119">
        <v>49.705805515999998</v>
      </c>
      <c r="CY119">
        <v>3444612</v>
      </c>
      <c r="CZ119">
        <v>50.294194484000002</v>
      </c>
      <c r="DA119">
        <v>6848925</v>
      </c>
      <c r="DB119">
        <v>0.1</v>
      </c>
      <c r="DC119">
        <v>1424592</v>
      </c>
      <c r="DD119">
        <v>5639</v>
      </c>
      <c r="DE119">
        <v>781257</v>
      </c>
      <c r="DF119">
        <v>87.4</v>
      </c>
      <c r="DG119">
        <v>6067668</v>
      </c>
      <c r="DH119">
        <v>15.8</v>
      </c>
      <c r="DI119" t="s">
        <v>3048</v>
      </c>
      <c r="DJ119" t="s">
        <v>3049</v>
      </c>
      <c r="DK119">
        <v>200</v>
      </c>
      <c r="DL119">
        <v>2700</v>
      </c>
      <c r="DM119">
        <v>200</v>
      </c>
      <c r="DN119">
        <v>2700</v>
      </c>
      <c r="DS119">
        <v>500</v>
      </c>
      <c r="EC119">
        <v>0.03</v>
      </c>
      <c r="ED119">
        <v>0.01</v>
      </c>
      <c r="EE119">
        <v>0.05</v>
      </c>
      <c r="EF119">
        <v>0.05</v>
      </c>
      <c r="EG119">
        <v>0.01</v>
      </c>
      <c r="EH119">
        <v>0.09</v>
      </c>
      <c r="EI119">
        <v>0.01</v>
      </c>
      <c r="EJ119">
        <v>0.03</v>
      </c>
      <c r="EO119">
        <v>0.1</v>
      </c>
      <c r="EP119">
        <v>0.1</v>
      </c>
      <c r="EQ119">
        <v>0.1</v>
      </c>
      <c r="ET119">
        <v>14.6</v>
      </c>
      <c r="EU119">
        <v>100</v>
      </c>
      <c r="EV119" t="s">
        <v>3048</v>
      </c>
      <c r="EW119" t="s">
        <v>3049</v>
      </c>
      <c r="EX119">
        <v>4300</v>
      </c>
      <c r="EY119" t="s">
        <v>3051</v>
      </c>
      <c r="EZ119" t="s">
        <v>3048</v>
      </c>
      <c r="FA119" t="s">
        <v>2034</v>
      </c>
      <c r="FB119" t="s">
        <v>2146</v>
      </c>
      <c r="FD119" t="s">
        <v>3048</v>
      </c>
      <c r="FE119" t="s">
        <v>2138</v>
      </c>
      <c r="FF119" t="s">
        <v>2049</v>
      </c>
      <c r="FG119" t="s">
        <v>2049</v>
      </c>
      <c r="FH119" t="s">
        <v>2049</v>
      </c>
      <c r="FI119">
        <v>0</v>
      </c>
      <c r="FJ119">
        <v>79.2</v>
      </c>
      <c r="FM119">
        <v>428</v>
      </c>
      <c r="FN119">
        <v>516</v>
      </c>
      <c r="FO119">
        <v>603</v>
      </c>
      <c r="FP119">
        <v>709</v>
      </c>
      <c r="FQ119">
        <v>832</v>
      </c>
      <c r="FR119">
        <v>954</v>
      </c>
      <c r="FS119">
        <v>1130</v>
      </c>
      <c r="FT119">
        <v>1320</v>
      </c>
      <c r="FU119">
        <v>1504</v>
      </c>
      <c r="FV119">
        <v>1717</v>
      </c>
      <c r="FW119">
        <v>32</v>
      </c>
      <c r="FX119">
        <v>32</v>
      </c>
      <c r="FY119">
        <v>24.4</v>
      </c>
      <c r="FZ119">
        <v>26</v>
      </c>
      <c r="GB119">
        <v>3100</v>
      </c>
      <c r="GC119">
        <v>0.9</v>
      </c>
      <c r="GF119">
        <v>82</v>
      </c>
      <c r="GG119">
        <v>52</v>
      </c>
      <c r="GI119">
        <v>81</v>
      </c>
      <c r="GJ119">
        <v>59</v>
      </c>
      <c r="GL119">
        <v>84</v>
      </c>
      <c r="GM119">
        <v>62</v>
      </c>
      <c r="GN119">
        <v>89</v>
      </c>
      <c r="GO119">
        <v>87</v>
      </c>
      <c r="GP119">
        <v>66</v>
      </c>
      <c r="GQ119">
        <v>92</v>
      </c>
      <c r="GR119">
        <v>91</v>
      </c>
      <c r="GS119">
        <v>69</v>
      </c>
      <c r="GT119">
        <v>92</v>
      </c>
      <c r="GW119">
        <v>5191497</v>
      </c>
      <c r="HA119">
        <v>779241</v>
      </c>
      <c r="HC119">
        <v>6829080</v>
      </c>
      <c r="HF119">
        <v>3100</v>
      </c>
      <c r="HH119">
        <v>9</v>
      </c>
      <c r="HI119">
        <v>98.5</v>
      </c>
      <c r="HT119">
        <v>100</v>
      </c>
      <c r="HU119">
        <v>100</v>
      </c>
      <c r="HV119">
        <v>100</v>
      </c>
      <c r="HW119">
        <v>100</v>
      </c>
      <c r="HX119">
        <v>100</v>
      </c>
      <c r="HY119">
        <v>100</v>
      </c>
      <c r="HZ119">
        <v>100</v>
      </c>
      <c r="IA119">
        <v>100</v>
      </c>
      <c r="IB119">
        <v>100</v>
      </c>
      <c r="IC119">
        <v>100</v>
      </c>
      <c r="ID119">
        <v>100</v>
      </c>
      <c r="IE119">
        <v>100</v>
      </c>
      <c r="IF119">
        <v>100</v>
      </c>
      <c r="IG119">
        <v>100</v>
      </c>
      <c r="IH119">
        <v>100</v>
      </c>
      <c r="II119">
        <v>100</v>
      </c>
      <c r="IJ119">
        <v>100</v>
      </c>
      <c r="IK119">
        <v>100</v>
      </c>
      <c r="IL119">
        <v>100</v>
      </c>
      <c r="IM119">
        <v>100</v>
      </c>
      <c r="IN119">
        <v>44</v>
      </c>
      <c r="IO119">
        <v>92.3</v>
      </c>
      <c r="IP119">
        <v>16500</v>
      </c>
      <c r="IQ119">
        <v>12</v>
      </c>
      <c r="IS119">
        <v>0.1</v>
      </c>
    </row>
    <row r="120" spans="1:260">
      <c r="A120" t="s">
        <v>3052</v>
      </c>
      <c r="B120" t="s">
        <v>3053</v>
      </c>
      <c r="C120" t="s">
        <v>2341</v>
      </c>
      <c r="D120" t="s">
        <v>3054</v>
      </c>
      <c r="E120" t="s">
        <v>3053</v>
      </c>
      <c r="F120" t="s">
        <v>447</v>
      </c>
      <c r="G120" t="s">
        <v>3055</v>
      </c>
      <c r="H120" t="s">
        <v>3056</v>
      </c>
      <c r="I120" t="s">
        <v>3057</v>
      </c>
      <c r="J120" t="s">
        <v>3058</v>
      </c>
      <c r="K120" t="s">
        <v>3059</v>
      </c>
      <c r="L120" t="s">
        <v>3060</v>
      </c>
      <c r="M120" t="s">
        <v>3061</v>
      </c>
      <c r="N120" t="s">
        <v>447</v>
      </c>
      <c r="O120" t="s">
        <v>3062</v>
      </c>
      <c r="P120" t="s">
        <v>447</v>
      </c>
      <c r="Q120" t="s">
        <v>3052</v>
      </c>
      <c r="R120" t="s">
        <v>3053</v>
      </c>
      <c r="S120">
        <v>0</v>
      </c>
      <c r="T120">
        <v>0</v>
      </c>
      <c r="U120">
        <v>0</v>
      </c>
      <c r="V120">
        <v>0</v>
      </c>
      <c r="W120">
        <v>0</v>
      </c>
      <c r="X120">
        <v>0</v>
      </c>
      <c r="Y120">
        <v>0</v>
      </c>
      <c r="Z120">
        <v>0</v>
      </c>
      <c r="AA120">
        <v>0</v>
      </c>
      <c r="AB120">
        <v>13.3</v>
      </c>
      <c r="AC120">
        <v>0</v>
      </c>
      <c r="AD120">
        <v>57.786998748999999</v>
      </c>
      <c r="AE120">
        <v>57.312999724999997</v>
      </c>
      <c r="AF120">
        <v>61.831001282000003</v>
      </c>
      <c r="AG120">
        <v>71.027999878000003</v>
      </c>
      <c r="AH120">
        <v>72.740303040000001</v>
      </c>
      <c r="AI120">
        <v>75.122001647999994</v>
      </c>
      <c r="AJ120">
        <v>64.678001404</v>
      </c>
      <c r="AK120">
        <v>65.394699097</v>
      </c>
      <c r="AL120">
        <v>68.779998778999996</v>
      </c>
      <c r="AM120">
        <v>0</v>
      </c>
      <c r="AN120">
        <v>0</v>
      </c>
      <c r="AO120">
        <v>8.020635167</v>
      </c>
      <c r="AP120">
        <v>7.8625776119999999</v>
      </c>
      <c r="AQ120">
        <v>23.026461489999999</v>
      </c>
      <c r="AR120">
        <v>47881</v>
      </c>
      <c r="AS120">
        <v>23.236887060000001</v>
      </c>
      <c r="AT120">
        <v>50894</v>
      </c>
      <c r="AU120">
        <v>22.832250654999999</v>
      </c>
      <c r="AV120">
        <v>98775</v>
      </c>
      <c r="AW120">
        <v>7.7027604150000002</v>
      </c>
      <c r="AX120">
        <v>7.6162832429999998</v>
      </c>
      <c r="AY120">
        <v>7.5134914779999997</v>
      </c>
      <c r="AZ120">
        <v>7.3533898000000004</v>
      </c>
      <c r="BA120">
        <v>8.0987692669999998</v>
      </c>
      <c r="BB120">
        <v>8.0855435520000007</v>
      </c>
      <c r="BC120">
        <v>72.100390942999994</v>
      </c>
      <c r="BD120">
        <v>147441</v>
      </c>
      <c r="BE120">
        <v>71.553364134000006</v>
      </c>
      <c r="BF120">
        <v>161844</v>
      </c>
      <c r="BG120">
        <v>72.606592973000005</v>
      </c>
      <c r="BH120">
        <v>309283</v>
      </c>
      <c r="BI120">
        <v>8.0254882169999995</v>
      </c>
      <c r="BJ120">
        <v>8.2219251339999992</v>
      </c>
      <c r="BK120">
        <v>8.2239779479999999</v>
      </c>
      <c r="BL120">
        <v>8.4534149230000004</v>
      </c>
      <c r="BM120">
        <v>8.7476220060000003</v>
      </c>
      <c r="BN120">
        <v>9.3475218029999994</v>
      </c>
      <c r="BO120">
        <v>8.5073960480000004</v>
      </c>
      <c r="BP120">
        <v>9.0289990309999997</v>
      </c>
      <c r="BQ120">
        <v>8.0342237060000006</v>
      </c>
      <c r="BR120">
        <v>8.0649068659999994</v>
      </c>
      <c r="BS120">
        <v>7.3766354779999999</v>
      </c>
      <c r="BT120">
        <v>7.08959911</v>
      </c>
      <c r="BU120">
        <v>6.1526963539999997</v>
      </c>
      <c r="BV120">
        <v>5.9904712340000001</v>
      </c>
      <c r="BW120">
        <v>4.7511356139999998</v>
      </c>
      <c r="BX120">
        <v>4.8240498150000004</v>
      </c>
      <c r="BY120">
        <v>3.6354194980000001</v>
      </c>
      <c r="BZ120">
        <v>3.5001615049999999</v>
      </c>
      <c r="CA120">
        <v>4.8731475680000003</v>
      </c>
      <c r="CB120">
        <v>10735</v>
      </c>
      <c r="CC120">
        <v>5.2097488060000003</v>
      </c>
      <c r="CD120">
        <v>10167</v>
      </c>
      <c r="CE120">
        <v>4.5611563720000001</v>
      </c>
      <c r="CF120">
        <v>20904</v>
      </c>
      <c r="CG120">
        <v>2.340140544</v>
      </c>
      <c r="CH120">
        <v>2.076230126</v>
      </c>
      <c r="CI120">
        <v>1.277807975</v>
      </c>
      <c r="CJ120">
        <v>1.107651725</v>
      </c>
      <c r="CK120">
        <v>0.76095818599999998</v>
      </c>
      <c r="CL120">
        <v>0.691329003</v>
      </c>
      <c r="CM120">
        <v>0.830842101</v>
      </c>
      <c r="CN120">
        <v>0.685945519</v>
      </c>
      <c r="CO120">
        <v>81.396963947000003</v>
      </c>
      <c r="CP120">
        <v>1.0519937429999999</v>
      </c>
      <c r="CQ120">
        <v>0</v>
      </c>
      <c r="CR120">
        <v>0</v>
      </c>
      <c r="CS120">
        <v>0</v>
      </c>
      <c r="CT120">
        <v>0</v>
      </c>
      <c r="CU120">
        <v>0</v>
      </c>
      <c r="CV120">
        <v>0</v>
      </c>
      <c r="CW120">
        <v>206057</v>
      </c>
      <c r="CX120">
        <v>48.036180530000003</v>
      </c>
      <c r="CY120">
        <v>222905</v>
      </c>
      <c r="CZ120">
        <v>51.963819469999997</v>
      </c>
      <c r="DA120">
        <v>428962</v>
      </c>
      <c r="DB120">
        <v>0</v>
      </c>
      <c r="DC120">
        <v>0</v>
      </c>
      <c r="DD120">
        <v>3</v>
      </c>
      <c r="DE120">
        <v>95963</v>
      </c>
      <c r="DF120">
        <v>0</v>
      </c>
      <c r="DG120">
        <v>332999</v>
      </c>
      <c r="DH120">
        <v>0</v>
      </c>
      <c r="DI120" t="s">
        <v>3052</v>
      </c>
      <c r="DJ120" t="s">
        <v>3053</v>
      </c>
      <c r="EV120" t="s">
        <v>3052</v>
      </c>
      <c r="EW120" t="s">
        <v>3053</v>
      </c>
      <c r="EZ120" t="s">
        <v>3052</v>
      </c>
      <c r="FA120" t="s">
        <v>2034</v>
      </c>
      <c r="FB120" t="s">
        <v>2971</v>
      </c>
      <c r="FD120" t="s">
        <v>3063</v>
      </c>
      <c r="FE120" t="s">
        <v>2341</v>
      </c>
      <c r="FF120" t="s">
        <v>2049</v>
      </c>
      <c r="FG120" t="s">
        <v>2049</v>
      </c>
      <c r="FH120" t="s">
        <v>2049</v>
      </c>
      <c r="FZ120">
        <v>9.5</v>
      </c>
      <c r="GU120">
        <v>100</v>
      </c>
      <c r="IS120">
        <v>0.9</v>
      </c>
    </row>
    <row r="121" spans="1:260">
      <c r="A121" t="s">
        <v>3063</v>
      </c>
      <c r="B121" t="s">
        <v>3064</v>
      </c>
      <c r="C121" t="s">
        <v>2341</v>
      </c>
      <c r="D121" t="s">
        <v>3065</v>
      </c>
      <c r="E121" t="s">
        <v>3064</v>
      </c>
      <c r="F121" t="s">
        <v>3063</v>
      </c>
      <c r="G121" t="s">
        <v>3066</v>
      </c>
      <c r="H121" t="s">
        <v>3067</v>
      </c>
      <c r="I121" t="s">
        <v>3068</v>
      </c>
      <c r="J121" t="s">
        <v>3069</v>
      </c>
      <c r="K121" t="s">
        <v>3070</v>
      </c>
      <c r="L121" t="s">
        <v>3071</v>
      </c>
      <c r="M121" t="s">
        <v>2128</v>
      </c>
      <c r="N121" t="s">
        <v>3063</v>
      </c>
      <c r="O121" t="s">
        <v>2128</v>
      </c>
      <c r="P121" t="s">
        <v>3063</v>
      </c>
      <c r="Q121" t="s">
        <v>3063</v>
      </c>
      <c r="R121" t="s">
        <v>3064</v>
      </c>
      <c r="S121">
        <v>85.34375</v>
      </c>
      <c r="T121">
        <v>82.478538513000004</v>
      </c>
      <c r="U121">
        <v>87.916290282999995</v>
      </c>
      <c r="V121">
        <v>85.817039489999999</v>
      </c>
      <c r="W121">
        <v>80.504547118999994</v>
      </c>
      <c r="X121">
        <v>88.540824889999996</v>
      </c>
      <c r="Y121">
        <v>84.058151245000005</v>
      </c>
      <c r="Z121">
        <v>0</v>
      </c>
      <c r="AA121">
        <v>0</v>
      </c>
      <c r="AB121">
        <v>16.7</v>
      </c>
      <c r="AC121">
        <v>0.31</v>
      </c>
      <c r="AD121">
        <v>50.748001099</v>
      </c>
      <c r="AE121">
        <v>55.229999542000002</v>
      </c>
      <c r="AF121">
        <v>54.847999573000003</v>
      </c>
      <c r="AG121">
        <v>77.101997374999996</v>
      </c>
      <c r="AH121">
        <v>80.419998168999996</v>
      </c>
      <c r="AI121">
        <v>80.670997619999994</v>
      </c>
      <c r="AJ121">
        <v>64.289001464999998</v>
      </c>
      <c r="AK121">
        <v>68.290000915999997</v>
      </c>
      <c r="AL121">
        <v>68.184997558999996</v>
      </c>
      <c r="AM121">
        <v>0</v>
      </c>
      <c r="AN121">
        <v>0</v>
      </c>
      <c r="AO121">
        <v>8.2510917450000001</v>
      </c>
      <c r="AP121">
        <v>8.2770726529999994</v>
      </c>
      <c r="AQ121">
        <v>23.995141086</v>
      </c>
      <c r="AR121">
        <v>3671032</v>
      </c>
      <c r="AS121">
        <v>23.968421737</v>
      </c>
      <c r="AT121">
        <v>3894296</v>
      </c>
      <c r="AU121">
        <v>24.020383192000001</v>
      </c>
      <c r="AV121">
        <v>7565328</v>
      </c>
      <c r="AW121">
        <v>7.7590263999999998</v>
      </c>
      <c r="AX121">
        <v>7.7647048229999998</v>
      </c>
      <c r="AY121">
        <v>7.9583035930000001</v>
      </c>
      <c r="AZ121">
        <v>7.9786057159999997</v>
      </c>
      <c r="BA121">
        <v>8.7020558829999999</v>
      </c>
      <c r="BB121">
        <v>8.7422599089999995</v>
      </c>
      <c r="BC121">
        <v>69.333104288000001</v>
      </c>
      <c r="BD121">
        <v>10566738</v>
      </c>
      <c r="BE121">
        <v>68.990957864999999</v>
      </c>
      <c r="BF121">
        <v>11293002</v>
      </c>
      <c r="BG121">
        <v>69.656291155000005</v>
      </c>
      <c r="BH121">
        <v>21859747</v>
      </c>
      <c r="BI121">
        <v>9.1283919430000005</v>
      </c>
      <c r="BJ121">
        <v>9.1168856310000006</v>
      </c>
      <c r="BK121">
        <v>9.2511862869999995</v>
      </c>
      <c r="BL121">
        <v>9.2300474559999994</v>
      </c>
      <c r="BM121">
        <v>9.037610183</v>
      </c>
      <c r="BN121">
        <v>9.2719727219999992</v>
      </c>
      <c r="BO121">
        <v>7.6080847479999996</v>
      </c>
      <c r="BP121">
        <v>8.1010815259999998</v>
      </c>
      <c r="BQ121">
        <v>6.1479635610000001</v>
      </c>
      <c r="BR121">
        <v>6.3987134120000002</v>
      </c>
      <c r="BS121">
        <v>5.855305993</v>
      </c>
      <c r="BT121">
        <v>5.7202914280000003</v>
      </c>
      <c r="BU121">
        <v>5.1681943649999997</v>
      </c>
      <c r="BV121">
        <v>5.0593316220000002</v>
      </c>
      <c r="BW121">
        <v>4.4130747670000003</v>
      </c>
      <c r="BX121">
        <v>4.4881931679999996</v>
      </c>
      <c r="BY121">
        <v>3.679090135</v>
      </c>
      <c r="BZ121">
        <v>3.5275142810000002</v>
      </c>
      <c r="CA121">
        <v>6.6717546250000002</v>
      </c>
      <c r="CB121">
        <v>1078350</v>
      </c>
      <c r="CC121">
        <v>7.0406203979999997</v>
      </c>
      <c r="CD121">
        <v>1025167</v>
      </c>
      <c r="CE121">
        <v>6.3233256520000003</v>
      </c>
      <c r="CF121">
        <v>2103510</v>
      </c>
      <c r="CG121">
        <v>2.8208225050000002</v>
      </c>
      <c r="CH121">
        <v>2.6056210449999999</v>
      </c>
      <c r="CI121">
        <v>1.9432676680000001</v>
      </c>
      <c r="CJ121">
        <v>1.7092888369999999</v>
      </c>
      <c r="CK121">
        <v>1.1424894940000001</v>
      </c>
      <c r="CL121">
        <v>0.99411670799999996</v>
      </c>
      <c r="CM121">
        <v>1.134040731</v>
      </c>
      <c r="CN121">
        <v>1.0142990629999999</v>
      </c>
      <c r="CO121">
        <v>95.962821488000003</v>
      </c>
      <c r="CP121">
        <v>1.3525116509999999</v>
      </c>
      <c r="CQ121">
        <v>7563912</v>
      </c>
      <c r="CR121">
        <v>31.551697059999999</v>
      </c>
      <c r="CS121">
        <v>7563912</v>
      </c>
      <c r="CT121">
        <v>23.990648486000001</v>
      </c>
      <c r="CU121">
        <v>0</v>
      </c>
      <c r="CV121">
        <v>0</v>
      </c>
      <c r="CW121">
        <v>15316120</v>
      </c>
      <c r="CX121">
        <v>48.578520582000003</v>
      </c>
      <c r="CY121">
        <v>16212465</v>
      </c>
      <c r="CZ121">
        <v>51.421479417999997</v>
      </c>
      <c r="DA121">
        <v>31528585</v>
      </c>
      <c r="DB121">
        <v>0.4</v>
      </c>
      <c r="DC121">
        <v>121302</v>
      </c>
      <c r="DD121">
        <v>823</v>
      </c>
      <c r="DE121">
        <v>7555510</v>
      </c>
      <c r="DF121">
        <v>11.43</v>
      </c>
      <c r="DG121">
        <v>23973075</v>
      </c>
      <c r="DH121">
        <v>16.899999999999999</v>
      </c>
      <c r="DI121" t="s">
        <v>3063</v>
      </c>
      <c r="DJ121" t="s">
        <v>3064</v>
      </c>
      <c r="DK121">
        <v>6100</v>
      </c>
      <c r="DL121">
        <v>88000</v>
      </c>
      <c r="DM121">
        <v>6300</v>
      </c>
      <c r="DN121">
        <v>87000</v>
      </c>
      <c r="DO121">
        <v>50</v>
      </c>
      <c r="DP121">
        <v>100</v>
      </c>
      <c r="DQ121">
        <v>500</v>
      </c>
      <c r="DR121">
        <v>100</v>
      </c>
      <c r="DS121">
        <v>42000</v>
      </c>
      <c r="EC121">
        <v>0.34</v>
      </c>
      <c r="ED121">
        <v>0.06</v>
      </c>
      <c r="EE121">
        <v>0.61</v>
      </c>
      <c r="EF121">
        <v>0.34</v>
      </c>
      <c r="EG121">
        <v>0.06</v>
      </c>
      <c r="EH121">
        <v>0.61</v>
      </c>
      <c r="EI121">
        <v>0.03</v>
      </c>
      <c r="EJ121">
        <v>0.2</v>
      </c>
      <c r="EO121">
        <v>0.1</v>
      </c>
      <c r="EP121">
        <v>0.3</v>
      </c>
      <c r="EQ121">
        <v>0.4</v>
      </c>
      <c r="ET121">
        <v>17.3</v>
      </c>
      <c r="EU121">
        <v>1900</v>
      </c>
      <c r="EV121" t="s">
        <v>3063</v>
      </c>
      <c r="EW121" t="s">
        <v>3064</v>
      </c>
      <c r="EX121">
        <v>37000</v>
      </c>
      <c r="EY121" t="s">
        <v>3072</v>
      </c>
      <c r="EZ121" t="s">
        <v>3063</v>
      </c>
      <c r="FA121" t="s">
        <v>2034</v>
      </c>
      <c r="FB121" t="s">
        <v>2971</v>
      </c>
      <c r="FD121" t="s">
        <v>3063</v>
      </c>
      <c r="FE121" t="s">
        <v>2341</v>
      </c>
      <c r="FF121" t="s">
        <v>2048</v>
      </c>
      <c r="FG121" t="s">
        <v>2048</v>
      </c>
      <c r="FH121" t="s">
        <v>2049</v>
      </c>
      <c r="FI121">
        <v>6.3</v>
      </c>
      <c r="FJ121">
        <v>83.5</v>
      </c>
      <c r="FK121">
        <v>35.1</v>
      </c>
      <c r="FM121">
        <v>13091</v>
      </c>
      <c r="FN121">
        <v>14410</v>
      </c>
      <c r="FO121">
        <v>14993</v>
      </c>
      <c r="FP121">
        <v>17265</v>
      </c>
      <c r="FQ121">
        <v>21541</v>
      </c>
      <c r="FR121">
        <v>25583</v>
      </c>
      <c r="FS121">
        <v>35850</v>
      </c>
      <c r="FT121">
        <v>39018</v>
      </c>
      <c r="FU121">
        <v>41401</v>
      </c>
      <c r="FV121">
        <v>44168</v>
      </c>
      <c r="FW121">
        <v>42</v>
      </c>
      <c r="FX121">
        <v>45</v>
      </c>
      <c r="FY121">
        <v>36</v>
      </c>
      <c r="FZ121">
        <v>31.4</v>
      </c>
      <c r="GA121">
        <v>39</v>
      </c>
      <c r="GB121">
        <v>75000</v>
      </c>
      <c r="GC121">
        <v>13.5</v>
      </c>
      <c r="GD121">
        <v>34.6</v>
      </c>
      <c r="GE121">
        <v>38.9</v>
      </c>
      <c r="GF121">
        <v>87</v>
      </c>
      <c r="GG121">
        <v>38</v>
      </c>
      <c r="GH121">
        <v>85</v>
      </c>
      <c r="GI121">
        <v>88</v>
      </c>
      <c r="GJ121">
        <v>52</v>
      </c>
      <c r="GK121">
        <v>94</v>
      </c>
      <c r="GL121">
        <v>89</v>
      </c>
      <c r="GM121">
        <v>54</v>
      </c>
      <c r="GO121">
        <v>89</v>
      </c>
      <c r="GP121">
        <v>55</v>
      </c>
      <c r="GR121">
        <v>89</v>
      </c>
      <c r="GS121">
        <v>57</v>
      </c>
      <c r="GU121">
        <v>36.5</v>
      </c>
      <c r="GV121">
        <v>56645651</v>
      </c>
      <c r="GW121">
        <v>58084996</v>
      </c>
      <c r="GX121">
        <v>53802556</v>
      </c>
      <c r="HA121">
        <v>36935753</v>
      </c>
      <c r="HB121">
        <v>22226975</v>
      </c>
      <c r="HC121">
        <v>24360560</v>
      </c>
      <c r="HD121">
        <v>0.3</v>
      </c>
      <c r="HE121">
        <v>1247272</v>
      </c>
      <c r="HF121">
        <v>75000</v>
      </c>
      <c r="HH121">
        <v>16</v>
      </c>
      <c r="HI121">
        <v>79.5</v>
      </c>
      <c r="HK121">
        <v>62.6</v>
      </c>
      <c r="HS121">
        <v>24000</v>
      </c>
      <c r="HT121">
        <v>1400</v>
      </c>
      <c r="HU121">
        <v>1400</v>
      </c>
      <c r="HV121">
        <v>1400</v>
      </c>
      <c r="HW121">
        <v>1100</v>
      </c>
      <c r="HX121">
        <v>1000</v>
      </c>
      <c r="HY121">
        <v>1200</v>
      </c>
      <c r="HZ121">
        <v>1600</v>
      </c>
      <c r="IA121">
        <v>2200</v>
      </c>
      <c r="IB121">
        <v>2300</v>
      </c>
      <c r="IC121">
        <v>2200</v>
      </c>
      <c r="ID121">
        <v>2900</v>
      </c>
      <c r="IE121">
        <v>3000</v>
      </c>
      <c r="IF121">
        <v>3100</v>
      </c>
      <c r="IG121">
        <v>3400</v>
      </c>
      <c r="IH121">
        <v>3600</v>
      </c>
      <c r="II121">
        <v>3500</v>
      </c>
      <c r="IJ121">
        <v>3100</v>
      </c>
      <c r="IK121">
        <v>2600</v>
      </c>
      <c r="IL121">
        <v>2500</v>
      </c>
      <c r="IM121">
        <v>2700</v>
      </c>
      <c r="IN121">
        <v>-6</v>
      </c>
      <c r="IO121">
        <v>43.3</v>
      </c>
      <c r="IP121">
        <v>220000</v>
      </c>
      <c r="IQ121">
        <v>21.6</v>
      </c>
      <c r="IS121">
        <v>0.2</v>
      </c>
      <c r="IW121">
        <v>237</v>
      </c>
      <c r="IY121">
        <v>10.9</v>
      </c>
      <c r="IZ121">
        <v>43</v>
      </c>
    </row>
    <row r="122" spans="1:260">
      <c r="A122" t="s">
        <v>3073</v>
      </c>
      <c r="B122" t="s">
        <v>3074</v>
      </c>
      <c r="C122" t="s">
        <v>2566</v>
      </c>
      <c r="D122" t="s">
        <v>3045</v>
      </c>
      <c r="E122" t="s">
        <v>3074</v>
      </c>
      <c r="F122" t="s">
        <v>3073</v>
      </c>
      <c r="G122" t="s">
        <v>3075</v>
      </c>
      <c r="H122" t="s">
        <v>3076</v>
      </c>
      <c r="I122" t="s">
        <v>3077</v>
      </c>
      <c r="J122" t="s">
        <v>3078</v>
      </c>
      <c r="K122" t="s">
        <v>3079</v>
      </c>
      <c r="L122" t="s">
        <v>3080</v>
      </c>
      <c r="M122" t="s">
        <v>3081</v>
      </c>
      <c r="N122" t="s">
        <v>3073</v>
      </c>
      <c r="O122" t="s">
        <v>3082</v>
      </c>
      <c r="P122" t="s">
        <v>3083</v>
      </c>
      <c r="Q122" t="s">
        <v>3073</v>
      </c>
      <c r="R122" t="s">
        <v>3074</v>
      </c>
      <c r="S122">
        <v>0</v>
      </c>
      <c r="T122">
        <v>0</v>
      </c>
      <c r="U122">
        <v>0</v>
      </c>
      <c r="V122">
        <v>0</v>
      </c>
      <c r="W122">
        <v>0</v>
      </c>
      <c r="X122">
        <v>0</v>
      </c>
      <c r="Y122">
        <v>0</v>
      </c>
      <c r="Z122">
        <v>0</v>
      </c>
      <c r="AA122">
        <v>0</v>
      </c>
      <c r="AB122">
        <v>21.8</v>
      </c>
      <c r="AC122">
        <v>0</v>
      </c>
      <c r="AD122">
        <v>57.740001677999999</v>
      </c>
      <c r="AE122">
        <v>58.909999847000002</v>
      </c>
      <c r="AF122">
        <v>65.719001770000006</v>
      </c>
      <c r="AG122">
        <v>68.359001160000005</v>
      </c>
      <c r="AH122">
        <v>69.059997558999996</v>
      </c>
      <c r="AI122">
        <v>76.315002441000004</v>
      </c>
      <c r="AJ122">
        <v>63.057998656999999</v>
      </c>
      <c r="AK122">
        <v>64</v>
      </c>
      <c r="AL122">
        <v>71.063003539999997</v>
      </c>
      <c r="AM122">
        <v>0</v>
      </c>
      <c r="AN122">
        <v>0</v>
      </c>
      <c r="AO122">
        <v>7.1509737920000003</v>
      </c>
      <c r="AP122">
        <v>7.381759873</v>
      </c>
      <c r="AQ122">
        <v>22.740925665999999</v>
      </c>
      <c r="AR122">
        <v>31606</v>
      </c>
      <c r="AS122">
        <v>22.405137942</v>
      </c>
      <c r="AT122">
        <v>32993</v>
      </c>
      <c r="AU122">
        <v>23.073320940999999</v>
      </c>
      <c r="AV122">
        <v>64598</v>
      </c>
      <c r="AW122">
        <v>7.688213803</v>
      </c>
      <c r="AX122">
        <v>7.9245363339999999</v>
      </c>
      <c r="AY122">
        <v>7.5659503470000002</v>
      </c>
      <c r="AZ122">
        <v>7.7670247339999996</v>
      </c>
      <c r="BA122">
        <v>7.8284571789999999</v>
      </c>
      <c r="BB122">
        <v>8.0309630910000003</v>
      </c>
      <c r="BC122">
        <v>68.084916409000002</v>
      </c>
      <c r="BD122">
        <v>95825</v>
      </c>
      <c r="BE122">
        <v>67.928857051999998</v>
      </c>
      <c r="BF122">
        <v>97581</v>
      </c>
      <c r="BG122">
        <v>68.241546167999999</v>
      </c>
      <c r="BH122">
        <v>193402</v>
      </c>
      <c r="BI122">
        <v>7.6421852079999999</v>
      </c>
      <c r="BJ122">
        <v>8.0841764699999992</v>
      </c>
      <c r="BK122">
        <v>6.7964097700000003</v>
      </c>
      <c r="BL122">
        <v>7.2696570219999996</v>
      </c>
      <c r="BM122">
        <v>7.4005350820000002</v>
      </c>
      <c r="BN122">
        <v>7.5321763559999999</v>
      </c>
      <c r="BO122">
        <v>7.2157015050000002</v>
      </c>
      <c r="BP122">
        <v>7.1937392689999999</v>
      </c>
      <c r="BQ122">
        <v>7.3372457640000004</v>
      </c>
      <c r="BR122">
        <v>7.1916107330000001</v>
      </c>
      <c r="BS122">
        <v>7.277552429</v>
      </c>
      <c r="BT122">
        <v>7.2398575300000001</v>
      </c>
      <c r="BU122">
        <v>6.4173930549999998</v>
      </c>
      <c r="BV122">
        <v>6.2458316189999996</v>
      </c>
      <c r="BW122">
        <v>5.6787779409999999</v>
      </c>
      <c r="BX122">
        <v>5.4015126789999997</v>
      </c>
      <c r="BY122">
        <v>4.33459912</v>
      </c>
      <c r="BZ122">
        <v>4.052021399</v>
      </c>
      <c r="CA122">
        <v>9.1741579249999994</v>
      </c>
      <c r="CB122">
        <v>13636</v>
      </c>
      <c r="CC122">
        <v>9.6660050060000007</v>
      </c>
      <c r="CD122">
        <v>12419</v>
      </c>
      <c r="CE122">
        <v>8.6851328920000004</v>
      </c>
      <c r="CF122">
        <v>26060</v>
      </c>
      <c r="CG122">
        <v>3.4010816720000001</v>
      </c>
      <c r="CH122">
        <v>3.4212654850000002</v>
      </c>
      <c r="CI122">
        <v>2.671096919</v>
      </c>
      <c r="CJ122">
        <v>2.6677640450000002</v>
      </c>
      <c r="CK122">
        <v>1.769943327</v>
      </c>
      <c r="CL122">
        <v>1.556668701</v>
      </c>
      <c r="CM122">
        <v>1.823883087</v>
      </c>
      <c r="CN122">
        <v>1.039434661</v>
      </c>
      <c r="CO122">
        <v>15.539387309</v>
      </c>
      <c r="CP122">
        <v>1.3146660880000001</v>
      </c>
      <c r="CQ122">
        <v>0</v>
      </c>
      <c r="CR122">
        <v>0</v>
      </c>
      <c r="CS122">
        <v>0</v>
      </c>
      <c r="CT122">
        <v>0</v>
      </c>
      <c r="CU122">
        <v>0</v>
      </c>
      <c r="CV122">
        <v>0</v>
      </c>
      <c r="CW122">
        <v>141067</v>
      </c>
      <c r="CX122">
        <v>49.661054481000001</v>
      </c>
      <c r="CY122">
        <v>142993</v>
      </c>
      <c r="CZ122">
        <v>50.338945518999999</v>
      </c>
      <c r="DA122">
        <v>284060</v>
      </c>
      <c r="DB122">
        <v>0</v>
      </c>
      <c r="DC122">
        <v>0</v>
      </c>
      <c r="DD122">
        <v>0</v>
      </c>
      <c r="DE122">
        <v>83278</v>
      </c>
      <c r="DF122">
        <v>0</v>
      </c>
      <c r="DG122">
        <v>200782</v>
      </c>
      <c r="DH122">
        <v>0</v>
      </c>
      <c r="DI122" t="s">
        <v>3073</v>
      </c>
      <c r="DJ122" t="s">
        <v>3074</v>
      </c>
      <c r="EV122" t="s">
        <v>3073</v>
      </c>
      <c r="EW122" t="s">
        <v>3074</v>
      </c>
      <c r="EZ122" t="s">
        <v>3073</v>
      </c>
      <c r="FA122" t="s">
        <v>3045</v>
      </c>
      <c r="FB122" t="s">
        <v>3045</v>
      </c>
      <c r="FD122" t="s">
        <v>2566</v>
      </c>
      <c r="FE122" t="s">
        <v>2566</v>
      </c>
      <c r="FF122" t="s">
        <v>2049</v>
      </c>
      <c r="FG122" t="s">
        <v>2049</v>
      </c>
      <c r="FH122" t="s">
        <v>2049</v>
      </c>
    </row>
    <row r="123" spans="1:260">
      <c r="A123" t="s">
        <v>3084</v>
      </c>
      <c r="B123" t="s">
        <v>3085</v>
      </c>
      <c r="C123" t="s">
        <v>2032</v>
      </c>
      <c r="D123" t="s">
        <v>3086</v>
      </c>
      <c r="E123" t="s">
        <v>3085</v>
      </c>
      <c r="F123" t="s">
        <v>3084</v>
      </c>
      <c r="G123" t="s">
        <v>3087</v>
      </c>
      <c r="H123" t="s">
        <v>3088</v>
      </c>
      <c r="I123" t="s">
        <v>3089</v>
      </c>
      <c r="J123" t="s">
        <v>3090</v>
      </c>
      <c r="K123" t="s">
        <v>3091</v>
      </c>
      <c r="L123" t="s">
        <v>3092</v>
      </c>
      <c r="M123" t="s">
        <v>3093</v>
      </c>
      <c r="N123" t="s">
        <v>3084</v>
      </c>
      <c r="O123" t="s">
        <v>3094</v>
      </c>
      <c r="P123" t="s">
        <v>3084</v>
      </c>
      <c r="Q123" t="s">
        <v>3084</v>
      </c>
      <c r="R123" t="s">
        <v>3085</v>
      </c>
      <c r="S123">
        <v>36.931919098000002</v>
      </c>
      <c r="T123">
        <v>33.287475585999999</v>
      </c>
      <c r="U123">
        <v>41.098827362000002</v>
      </c>
      <c r="V123">
        <v>38.329990387000002</v>
      </c>
      <c r="W123">
        <v>25.848209381</v>
      </c>
      <c r="X123">
        <v>44.015865325999997</v>
      </c>
      <c r="Y123">
        <v>32.776958466000004</v>
      </c>
      <c r="Z123">
        <v>37.700000000000003</v>
      </c>
      <c r="AA123">
        <v>0</v>
      </c>
      <c r="AB123">
        <v>13.5</v>
      </c>
      <c r="AC123">
        <v>0.14000000000000001</v>
      </c>
      <c r="AD123">
        <v>44.185001372999999</v>
      </c>
      <c r="AE123">
        <v>44.706001282000003</v>
      </c>
      <c r="AF123">
        <v>47.641998291</v>
      </c>
      <c r="AG123">
        <v>78.452003478999998</v>
      </c>
      <c r="AH123">
        <v>77.148498535000002</v>
      </c>
      <c r="AI123">
        <v>82.251998900999993</v>
      </c>
      <c r="AJ123">
        <v>60.680000305</v>
      </c>
      <c r="AK123">
        <v>60.098201752000001</v>
      </c>
      <c r="AL123">
        <v>64.426002502000003</v>
      </c>
      <c r="AM123">
        <v>49.6</v>
      </c>
      <c r="AN123">
        <v>0</v>
      </c>
      <c r="AO123">
        <v>8.4444673869999995</v>
      </c>
      <c r="AP123">
        <v>9.2260522340000009</v>
      </c>
      <c r="AQ123">
        <v>26.556848191</v>
      </c>
      <c r="AR123">
        <v>16389403</v>
      </c>
      <c r="AS123">
        <v>25.421764241000002</v>
      </c>
      <c r="AT123">
        <v>17122796</v>
      </c>
      <c r="AU123">
        <v>27.742332778000002</v>
      </c>
      <c r="AV123">
        <v>33512296</v>
      </c>
      <c r="AW123">
        <v>8.4700126170000001</v>
      </c>
      <c r="AX123">
        <v>9.2608929900000003</v>
      </c>
      <c r="AY123">
        <v>8.5072842370000004</v>
      </c>
      <c r="AZ123">
        <v>9.2553875540000003</v>
      </c>
      <c r="BA123">
        <v>8.5398606479999994</v>
      </c>
      <c r="BB123">
        <v>9.154742422</v>
      </c>
      <c r="BC123">
        <v>66.219466827999995</v>
      </c>
      <c r="BD123">
        <v>43066670</v>
      </c>
      <c r="BE123">
        <v>66.801136522999997</v>
      </c>
      <c r="BF123">
        <v>40496248</v>
      </c>
      <c r="BG123">
        <v>65.611971221999994</v>
      </c>
      <c r="BH123">
        <v>83562867</v>
      </c>
      <c r="BI123">
        <v>8.4644286209999997</v>
      </c>
      <c r="BJ123">
        <v>8.9312473319999999</v>
      </c>
      <c r="BK123">
        <v>8.2323391440000009</v>
      </c>
      <c r="BL123">
        <v>8.4222570020000003</v>
      </c>
      <c r="BM123">
        <v>7.6388301939999996</v>
      </c>
      <c r="BN123">
        <v>7.4344314840000001</v>
      </c>
      <c r="BO123">
        <v>7.2300429270000004</v>
      </c>
      <c r="BP123">
        <v>6.8703592540000002</v>
      </c>
      <c r="BQ123">
        <v>6.8764519069999999</v>
      </c>
      <c r="BR123">
        <v>6.4493424819999996</v>
      </c>
      <c r="BS123">
        <v>6.3101882030000001</v>
      </c>
      <c r="BT123">
        <v>5.8807401759999998</v>
      </c>
      <c r="BU123">
        <v>5.4042841629999998</v>
      </c>
      <c r="BV123">
        <v>4.9998040369999996</v>
      </c>
      <c r="BW123">
        <v>4.4894209109999998</v>
      </c>
      <c r="BX123">
        <v>4.1773068499999999</v>
      </c>
      <c r="BY123">
        <v>3.6152898059999998</v>
      </c>
      <c r="BZ123">
        <v>3.2917401829999999</v>
      </c>
      <c r="CA123">
        <v>7.2236849809999999</v>
      </c>
      <c r="CB123">
        <v>5013893</v>
      </c>
      <c r="CC123">
        <v>7.7770992359999997</v>
      </c>
      <c r="CD123">
        <v>4101778</v>
      </c>
      <c r="CE123">
        <v>6.6456960010000001</v>
      </c>
      <c r="CF123">
        <v>9115625</v>
      </c>
      <c r="CG123">
        <v>2.720665436</v>
      </c>
      <c r="CH123">
        <v>2.453940217</v>
      </c>
      <c r="CI123">
        <v>1.9126783119999999</v>
      </c>
      <c r="CJ123">
        <v>1.6993795890000001</v>
      </c>
      <c r="CK123">
        <v>1.3630316490000001</v>
      </c>
      <c r="CL123">
        <v>1.1684922719999999</v>
      </c>
      <c r="CM123">
        <v>1.780723839</v>
      </c>
      <c r="CN123">
        <v>1.3238839229999999</v>
      </c>
      <c r="CO123">
        <v>64.914626405000007</v>
      </c>
      <c r="CP123">
        <v>1.126421149</v>
      </c>
      <c r="CQ123">
        <v>21580827</v>
      </c>
      <c r="CR123">
        <v>21.335577100999998</v>
      </c>
      <c r="CS123">
        <v>51371061</v>
      </c>
      <c r="CT123">
        <v>40.709042089999997</v>
      </c>
      <c r="CU123">
        <v>0</v>
      </c>
      <c r="CV123">
        <v>11.1</v>
      </c>
      <c r="CW123">
        <v>64469966</v>
      </c>
      <c r="CX123">
        <v>51.089280832</v>
      </c>
      <c r="CY123">
        <v>61720822</v>
      </c>
      <c r="CZ123">
        <v>48.910719168</v>
      </c>
      <c r="DA123">
        <v>126190788</v>
      </c>
      <c r="DB123">
        <v>0.2</v>
      </c>
      <c r="DC123">
        <v>16549</v>
      </c>
      <c r="DD123">
        <v>12870</v>
      </c>
      <c r="DE123">
        <v>25041300</v>
      </c>
      <c r="DF123">
        <v>0</v>
      </c>
      <c r="DG123">
        <v>101149488</v>
      </c>
      <c r="DH123">
        <v>15.9</v>
      </c>
      <c r="DI123" t="s">
        <v>3084</v>
      </c>
      <c r="DJ123" t="s">
        <v>3085</v>
      </c>
      <c r="DT123">
        <v>31.3</v>
      </c>
      <c r="EV123" t="s">
        <v>3084</v>
      </c>
      <c r="EW123" t="s">
        <v>3085</v>
      </c>
      <c r="EX123">
        <v>240000</v>
      </c>
      <c r="EY123" t="s">
        <v>3095</v>
      </c>
      <c r="EZ123" t="s">
        <v>3084</v>
      </c>
      <c r="FA123" t="s">
        <v>2034</v>
      </c>
      <c r="FB123" t="s">
        <v>2046</v>
      </c>
      <c r="FD123" t="s">
        <v>3084</v>
      </c>
      <c r="FE123" t="s">
        <v>2032</v>
      </c>
      <c r="FF123" t="s">
        <v>2049</v>
      </c>
      <c r="FG123" t="s">
        <v>2049</v>
      </c>
      <c r="FH123" t="s">
        <v>2049</v>
      </c>
      <c r="FI123">
        <v>0.8</v>
      </c>
      <c r="FJ123">
        <v>84.4</v>
      </c>
      <c r="FK123">
        <v>65.8</v>
      </c>
      <c r="FM123">
        <v>64987</v>
      </c>
      <c r="FN123">
        <v>71839</v>
      </c>
      <c r="FO123">
        <v>84122</v>
      </c>
      <c r="FP123">
        <v>89413</v>
      </c>
      <c r="FQ123">
        <v>97402</v>
      </c>
      <c r="FR123">
        <v>117557</v>
      </c>
      <c r="FS123">
        <v>131879</v>
      </c>
      <c r="FT123">
        <v>141270</v>
      </c>
      <c r="FU123">
        <v>164518</v>
      </c>
      <c r="FV123">
        <v>172221</v>
      </c>
      <c r="FX123">
        <v>36</v>
      </c>
      <c r="FY123">
        <v>36.1</v>
      </c>
      <c r="FZ123">
        <v>36.4</v>
      </c>
      <c r="GB123">
        <v>109100</v>
      </c>
      <c r="GC123">
        <v>2.9</v>
      </c>
      <c r="GH123">
        <v>82</v>
      </c>
      <c r="GK123">
        <v>84</v>
      </c>
      <c r="GN123">
        <v>88</v>
      </c>
      <c r="GQ123">
        <v>89</v>
      </c>
      <c r="GT123">
        <v>89</v>
      </c>
      <c r="GW123">
        <v>708124181</v>
      </c>
      <c r="GY123">
        <v>936191579</v>
      </c>
      <c r="HD123">
        <v>0.6</v>
      </c>
      <c r="HE123">
        <v>3043290</v>
      </c>
      <c r="HF123">
        <v>109100</v>
      </c>
      <c r="HH123">
        <v>6</v>
      </c>
      <c r="HI123">
        <v>71.3</v>
      </c>
      <c r="HS123">
        <v>123000</v>
      </c>
      <c r="IO123">
        <v>39.799999999999997</v>
      </c>
      <c r="IP123">
        <v>1200000</v>
      </c>
      <c r="IQ123">
        <v>11.9</v>
      </c>
      <c r="IS123">
        <v>0.7</v>
      </c>
      <c r="IT123">
        <v>200000</v>
      </c>
      <c r="IY123">
        <v>4.9000000000000004</v>
      </c>
      <c r="IZ123">
        <v>62.3</v>
      </c>
    </row>
    <row r="124" spans="1:260">
      <c r="A124" t="s">
        <v>2487</v>
      </c>
      <c r="B124" t="s">
        <v>3096</v>
      </c>
      <c r="C124" t="s">
        <v>2706</v>
      </c>
      <c r="D124" t="s">
        <v>3045</v>
      </c>
      <c r="Q124" t="s">
        <v>2487</v>
      </c>
      <c r="R124" t="s">
        <v>3096</v>
      </c>
      <c r="S124">
        <v>0</v>
      </c>
      <c r="T124">
        <v>0</v>
      </c>
      <c r="U124">
        <v>0</v>
      </c>
      <c r="V124">
        <v>0</v>
      </c>
      <c r="W124">
        <v>0</v>
      </c>
      <c r="X124">
        <v>0</v>
      </c>
      <c r="Y124">
        <v>0</v>
      </c>
      <c r="Z124">
        <v>0</v>
      </c>
      <c r="AA124">
        <v>0</v>
      </c>
      <c r="AB124">
        <v>18.7</v>
      </c>
      <c r="AC124">
        <v>0</v>
      </c>
      <c r="AD124">
        <v>52.408000946000001</v>
      </c>
      <c r="AE124">
        <v>0</v>
      </c>
      <c r="AF124">
        <v>59.446998596</v>
      </c>
      <c r="AG124">
        <v>76.318000792999996</v>
      </c>
      <c r="AH124">
        <v>0</v>
      </c>
      <c r="AI124">
        <v>81.982002257999994</v>
      </c>
      <c r="AJ124">
        <v>64.407997131000002</v>
      </c>
      <c r="AK124">
        <v>0</v>
      </c>
      <c r="AL124">
        <v>70.944999695000007</v>
      </c>
      <c r="AM124">
        <v>0</v>
      </c>
      <c r="AN124">
        <v>0</v>
      </c>
      <c r="AO124">
        <v>8.0917035360000007</v>
      </c>
      <c r="AP124">
        <v>8.3477658469999998</v>
      </c>
      <c r="AQ124">
        <v>24.463708315000002</v>
      </c>
      <c r="AR124">
        <v>19734</v>
      </c>
      <c r="AS124">
        <v>24.052067717</v>
      </c>
      <c r="AT124">
        <v>20821</v>
      </c>
      <c r="AU124">
        <v>24.868912963</v>
      </c>
      <c r="AV124">
        <v>40553</v>
      </c>
      <c r="AW124">
        <v>7.9052250539999998</v>
      </c>
      <c r="AX124">
        <v>8.1960751530000007</v>
      </c>
      <c r="AY124">
        <v>8.0551391280000004</v>
      </c>
      <c r="AZ124">
        <v>8.3250719629999992</v>
      </c>
      <c r="BA124">
        <v>8.2355235409999992</v>
      </c>
      <c r="BB124">
        <v>8.6762299489999997</v>
      </c>
      <c r="BC124">
        <v>65.686380966000002</v>
      </c>
      <c r="BD124">
        <v>53321</v>
      </c>
      <c r="BE124">
        <v>64.989579144000004</v>
      </c>
      <c r="BF124">
        <v>55563</v>
      </c>
      <c r="BG124">
        <v>66.366470383999996</v>
      </c>
      <c r="BH124">
        <v>108887</v>
      </c>
      <c r="BI124">
        <v>8.0185747190000001</v>
      </c>
      <c r="BJ124">
        <v>8.5520107979999995</v>
      </c>
      <c r="BK124">
        <v>7.6468365690000004</v>
      </c>
      <c r="BL124">
        <v>7.7433918989999997</v>
      </c>
      <c r="BM124">
        <v>6.7254134829999996</v>
      </c>
      <c r="BN124">
        <v>6.6421413469999999</v>
      </c>
      <c r="BO124">
        <v>5.9404975200000001</v>
      </c>
      <c r="BP124">
        <v>5.9266868119999998</v>
      </c>
      <c r="BQ124">
        <v>5.999000573</v>
      </c>
      <c r="BR124">
        <v>6.001934952</v>
      </c>
      <c r="BS124">
        <v>6.241544481</v>
      </c>
      <c r="BT124">
        <v>6.3268158090000002</v>
      </c>
      <c r="BU124">
        <v>6.0770046439999996</v>
      </c>
      <c r="BV124">
        <v>6.3913142150000004</v>
      </c>
      <c r="BW124">
        <v>5.5760722510000003</v>
      </c>
      <c r="BX124">
        <v>5.7176642019999999</v>
      </c>
      <c r="BY124">
        <v>4.5291113630000002</v>
      </c>
      <c r="BZ124">
        <v>4.3882804010000003</v>
      </c>
      <c r="CA124">
        <v>9.8499107190000004</v>
      </c>
      <c r="CB124">
        <v>8991</v>
      </c>
      <c r="CC124">
        <v>10.958353139</v>
      </c>
      <c r="CD124">
        <v>7338</v>
      </c>
      <c r="CE124">
        <v>8.7646166529999991</v>
      </c>
      <c r="CF124">
        <v>16328</v>
      </c>
      <c r="CG124">
        <v>3.8319499800000001</v>
      </c>
      <c r="CH124">
        <v>3.5259128319999999</v>
      </c>
      <c r="CI124">
        <v>2.759394006</v>
      </c>
      <c r="CJ124">
        <v>2.4151069600000001</v>
      </c>
      <c r="CK124">
        <v>1.8050629520000001</v>
      </c>
      <c r="CL124">
        <v>1.3902989619999999</v>
      </c>
      <c r="CM124">
        <v>2.5619462020000001</v>
      </c>
      <c r="CN124">
        <v>1.433297899</v>
      </c>
      <c r="CO124">
        <v>306.97777777800002</v>
      </c>
      <c r="CP124">
        <v>0.90108442200000005</v>
      </c>
      <c r="CQ124">
        <v>0</v>
      </c>
      <c r="CR124">
        <v>0</v>
      </c>
      <c r="CS124">
        <v>0</v>
      </c>
      <c r="CT124">
        <v>0</v>
      </c>
      <c r="CU124">
        <v>0</v>
      </c>
      <c r="CV124">
        <v>0</v>
      </c>
      <c r="CW124">
        <v>82046</v>
      </c>
      <c r="CX124">
        <v>49.494480304</v>
      </c>
      <c r="CY124">
        <v>83722</v>
      </c>
      <c r="CZ124">
        <v>50.505519696</v>
      </c>
      <c r="DA124">
        <v>165768</v>
      </c>
      <c r="DB124">
        <v>0</v>
      </c>
      <c r="DC124">
        <v>0</v>
      </c>
      <c r="DD124">
        <v>0</v>
      </c>
      <c r="DE124">
        <v>8653</v>
      </c>
      <c r="DF124">
        <v>0</v>
      </c>
      <c r="DG124">
        <v>157115</v>
      </c>
      <c r="DH124">
        <v>0</v>
      </c>
      <c r="DI124" t="s">
        <v>2487</v>
      </c>
      <c r="DJ124" t="s">
        <v>3096</v>
      </c>
      <c r="EV124" t="s">
        <v>2487</v>
      </c>
      <c r="EW124" t="s">
        <v>3096</v>
      </c>
      <c r="EZ124" t="s">
        <v>2487</v>
      </c>
      <c r="FA124" t="s">
        <v>3045</v>
      </c>
      <c r="FB124" t="s">
        <v>3045</v>
      </c>
      <c r="FD124" t="s">
        <v>2706</v>
      </c>
      <c r="FE124" t="s">
        <v>2706</v>
      </c>
      <c r="FF124" t="s">
        <v>2049</v>
      </c>
      <c r="FG124" t="s">
        <v>2049</v>
      </c>
      <c r="FH124" t="s">
        <v>2049</v>
      </c>
    </row>
    <row r="125" spans="1:260">
      <c r="A125" t="s">
        <v>3097</v>
      </c>
      <c r="B125" t="s">
        <v>3098</v>
      </c>
      <c r="C125" t="s">
        <v>2706</v>
      </c>
      <c r="D125" t="s">
        <v>3045</v>
      </c>
      <c r="E125" t="s">
        <v>3098</v>
      </c>
      <c r="F125" t="s">
        <v>388</v>
      </c>
      <c r="G125" t="s">
        <v>3099</v>
      </c>
      <c r="H125" t="s">
        <v>3100</v>
      </c>
      <c r="I125" t="s">
        <v>3101</v>
      </c>
      <c r="J125" t="s">
        <v>3102</v>
      </c>
      <c r="K125" t="s">
        <v>3103</v>
      </c>
      <c r="L125" t="s">
        <v>3104</v>
      </c>
      <c r="M125" t="s">
        <v>3105</v>
      </c>
      <c r="N125" t="s">
        <v>388</v>
      </c>
      <c r="O125" t="s">
        <v>3105</v>
      </c>
      <c r="P125" t="s">
        <v>388</v>
      </c>
      <c r="Q125" t="s">
        <v>3097</v>
      </c>
      <c r="R125" t="s">
        <v>3098</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123.656521739</v>
      </c>
      <c r="CP125">
        <v>0.56415649800000001</v>
      </c>
      <c r="CQ125">
        <v>0</v>
      </c>
      <c r="CR125">
        <v>0</v>
      </c>
      <c r="CS125">
        <v>0</v>
      </c>
      <c r="CT125">
        <v>0</v>
      </c>
      <c r="CU125">
        <v>0</v>
      </c>
      <c r="CV125">
        <v>0</v>
      </c>
      <c r="CW125">
        <v>0</v>
      </c>
      <c r="CX125">
        <v>0</v>
      </c>
      <c r="CY125">
        <v>0</v>
      </c>
      <c r="CZ125">
        <v>0</v>
      </c>
      <c r="DA125">
        <v>56882</v>
      </c>
      <c r="DB125">
        <v>0</v>
      </c>
      <c r="DC125">
        <v>0</v>
      </c>
      <c r="DD125">
        <v>0</v>
      </c>
      <c r="DE125">
        <v>4768</v>
      </c>
      <c r="DF125">
        <v>0</v>
      </c>
      <c r="DG125">
        <v>52114</v>
      </c>
      <c r="DH125">
        <v>0</v>
      </c>
      <c r="DI125" t="s">
        <v>3097</v>
      </c>
      <c r="DJ125" t="s">
        <v>3098</v>
      </c>
      <c r="EV125" t="s">
        <v>3097</v>
      </c>
      <c r="EW125" t="s">
        <v>3098</v>
      </c>
      <c r="EZ125" t="s">
        <v>3097</v>
      </c>
      <c r="FA125" t="s">
        <v>3045</v>
      </c>
      <c r="FB125" t="s">
        <v>3045</v>
      </c>
      <c r="FD125" t="s">
        <v>2706</v>
      </c>
      <c r="FE125" t="s">
        <v>2706</v>
      </c>
      <c r="FF125" t="s">
        <v>2049</v>
      </c>
      <c r="FG125" t="s">
        <v>2049</v>
      </c>
      <c r="FH125" t="s">
        <v>2049</v>
      </c>
    </row>
    <row r="126" spans="1:260">
      <c r="A126" t="s">
        <v>3106</v>
      </c>
      <c r="B126" t="s">
        <v>3107</v>
      </c>
      <c r="C126" t="s">
        <v>2131</v>
      </c>
      <c r="D126" t="s">
        <v>3108</v>
      </c>
      <c r="E126" t="s">
        <v>3107</v>
      </c>
      <c r="F126" t="s">
        <v>3109</v>
      </c>
      <c r="G126" t="s">
        <v>3110</v>
      </c>
      <c r="H126" t="s">
        <v>3111</v>
      </c>
      <c r="I126" t="s">
        <v>3111</v>
      </c>
      <c r="J126" t="s">
        <v>3112</v>
      </c>
      <c r="K126" t="s">
        <v>3113</v>
      </c>
      <c r="L126" t="s">
        <v>3114</v>
      </c>
      <c r="M126" t="s">
        <v>3115</v>
      </c>
      <c r="N126" t="s">
        <v>3109</v>
      </c>
      <c r="Q126" t="s">
        <v>3106</v>
      </c>
      <c r="R126" t="s">
        <v>3107</v>
      </c>
      <c r="S126">
        <v>0</v>
      </c>
      <c r="T126">
        <v>0</v>
      </c>
      <c r="U126">
        <v>0</v>
      </c>
      <c r="V126">
        <v>0</v>
      </c>
      <c r="W126">
        <v>0</v>
      </c>
      <c r="X126">
        <v>0</v>
      </c>
      <c r="Y126">
        <v>0</v>
      </c>
      <c r="Z126">
        <v>0</v>
      </c>
      <c r="AA126">
        <v>0</v>
      </c>
      <c r="AB126">
        <v>2.9</v>
      </c>
      <c r="AC126">
        <v>0</v>
      </c>
      <c r="AD126">
        <v>0</v>
      </c>
      <c r="AE126">
        <v>39.799999237000002</v>
      </c>
      <c r="AF126">
        <v>0</v>
      </c>
      <c r="AG126">
        <v>0</v>
      </c>
      <c r="AH126">
        <v>57.189998627000001</v>
      </c>
      <c r="AI126">
        <v>0</v>
      </c>
      <c r="AJ126">
        <v>0</v>
      </c>
      <c r="AK126">
        <v>48.25</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19196</v>
      </c>
      <c r="CP126">
        <v>0.7525271</v>
      </c>
      <c r="CQ126">
        <v>0</v>
      </c>
      <c r="CR126">
        <v>0</v>
      </c>
      <c r="CS126">
        <v>0</v>
      </c>
      <c r="CT126">
        <v>0</v>
      </c>
      <c r="CU126">
        <v>0</v>
      </c>
      <c r="CV126">
        <v>0</v>
      </c>
      <c r="CW126">
        <v>0</v>
      </c>
      <c r="CX126">
        <v>0</v>
      </c>
      <c r="CY126">
        <v>0</v>
      </c>
      <c r="CZ126">
        <v>0</v>
      </c>
      <c r="DA126">
        <v>38682</v>
      </c>
      <c r="DB126">
        <v>0</v>
      </c>
      <c r="DC126">
        <v>25</v>
      </c>
      <c r="DD126">
        <v>3</v>
      </c>
      <c r="DE126">
        <v>0</v>
      </c>
      <c r="DF126">
        <v>195.6</v>
      </c>
      <c r="DG126">
        <v>38682</v>
      </c>
      <c r="DH126">
        <v>0</v>
      </c>
      <c r="DI126" t="s">
        <v>3106</v>
      </c>
      <c r="DJ126" t="s">
        <v>3107</v>
      </c>
      <c r="EV126" t="s">
        <v>3106</v>
      </c>
      <c r="EW126" t="s">
        <v>3107</v>
      </c>
      <c r="EZ126" t="s">
        <v>3106</v>
      </c>
      <c r="FA126" t="s">
        <v>2106</v>
      </c>
      <c r="FB126" t="s">
        <v>2942</v>
      </c>
      <c r="FD126" t="s">
        <v>3106</v>
      </c>
      <c r="FE126" t="s">
        <v>2131</v>
      </c>
      <c r="FF126" t="s">
        <v>2049</v>
      </c>
      <c r="FG126" t="s">
        <v>2049</v>
      </c>
      <c r="FH126" t="s">
        <v>2049</v>
      </c>
      <c r="FU126">
        <v>48</v>
      </c>
      <c r="GQ126">
        <v>100</v>
      </c>
      <c r="IS126">
        <v>0.8</v>
      </c>
    </row>
    <row r="127" spans="1:260">
      <c r="A127" t="s">
        <v>3116</v>
      </c>
      <c r="B127" t="s">
        <v>3117</v>
      </c>
      <c r="C127" t="s">
        <v>2131</v>
      </c>
      <c r="D127" t="s">
        <v>3118</v>
      </c>
      <c r="E127" t="s">
        <v>3117</v>
      </c>
      <c r="F127" t="s">
        <v>3116</v>
      </c>
      <c r="G127" t="s">
        <v>3119</v>
      </c>
      <c r="H127" t="s">
        <v>3120</v>
      </c>
      <c r="I127" t="s">
        <v>3121</v>
      </c>
      <c r="J127" t="s">
        <v>3122</v>
      </c>
      <c r="K127" t="s">
        <v>3123</v>
      </c>
      <c r="L127" t="s">
        <v>3124</v>
      </c>
      <c r="M127" t="s">
        <v>3125</v>
      </c>
      <c r="N127" t="s">
        <v>3116</v>
      </c>
      <c r="O127" t="s">
        <v>3126</v>
      </c>
      <c r="P127" t="s">
        <v>3127</v>
      </c>
      <c r="Q127" t="s">
        <v>3116</v>
      </c>
      <c r="R127" t="s">
        <v>3117</v>
      </c>
      <c r="S127">
        <v>99.637619018999999</v>
      </c>
      <c r="T127">
        <v>99.832702636999997</v>
      </c>
      <c r="U127">
        <v>99.438697814999998</v>
      </c>
      <c r="V127">
        <v>99.578834533999995</v>
      </c>
      <c r="W127">
        <v>99.788543700999995</v>
      </c>
      <c r="X127">
        <v>99.537239075000002</v>
      </c>
      <c r="Y127">
        <v>100</v>
      </c>
      <c r="Z127">
        <v>0</v>
      </c>
      <c r="AA127">
        <v>0</v>
      </c>
      <c r="AB127">
        <v>5.4</v>
      </c>
      <c r="AC127">
        <v>0.05</v>
      </c>
      <c r="AD127">
        <v>58.263000488000003</v>
      </c>
      <c r="AE127">
        <v>59.101898192999997</v>
      </c>
      <c r="AF127">
        <v>75.935997009000005</v>
      </c>
      <c r="AG127">
        <v>69.083000182999996</v>
      </c>
      <c r="AH127">
        <v>69.595100403000004</v>
      </c>
      <c r="AI127">
        <v>84.733001709000007</v>
      </c>
      <c r="AJ127">
        <v>63.619998932000001</v>
      </c>
      <c r="AK127">
        <v>64.278396606000001</v>
      </c>
      <c r="AL127">
        <v>80.377998352000006</v>
      </c>
      <c r="AM127">
        <v>15.2</v>
      </c>
      <c r="AN127">
        <v>0</v>
      </c>
      <c r="AO127">
        <v>4.9612534479999999</v>
      </c>
      <c r="AP127">
        <v>5.272766839</v>
      </c>
      <c r="AQ127">
        <v>16.108158710000001</v>
      </c>
      <c r="AR127">
        <v>1350570</v>
      </c>
      <c r="AS127">
        <v>15.606517302</v>
      </c>
      <c r="AT127">
        <v>1425116</v>
      </c>
      <c r="AU127">
        <v>16.614123640999999</v>
      </c>
      <c r="AV127">
        <v>2775697</v>
      </c>
      <c r="AW127">
        <v>5.1342916560000003</v>
      </c>
      <c r="AX127">
        <v>5.468113378</v>
      </c>
      <c r="AY127">
        <v>5.5109721980000002</v>
      </c>
      <c r="AZ127">
        <v>5.873243424</v>
      </c>
      <c r="BA127">
        <v>5.7902494459999998</v>
      </c>
      <c r="BB127">
        <v>6.1528448600000001</v>
      </c>
      <c r="BC127">
        <v>64.695648657000007</v>
      </c>
      <c r="BD127">
        <v>5520618</v>
      </c>
      <c r="BE127">
        <v>63.793532094</v>
      </c>
      <c r="BF127">
        <v>5627462</v>
      </c>
      <c r="BG127">
        <v>65.605420010000003</v>
      </c>
      <c r="BH127">
        <v>11148111</v>
      </c>
      <c r="BI127">
        <v>5.9102848540000004</v>
      </c>
      <c r="BJ127">
        <v>6.2320715470000003</v>
      </c>
      <c r="BK127">
        <v>6.2036619440000003</v>
      </c>
      <c r="BL127">
        <v>6.4701166539999999</v>
      </c>
      <c r="BM127">
        <v>6.0777204759999996</v>
      </c>
      <c r="BN127">
        <v>6.2776316019999996</v>
      </c>
      <c r="BO127">
        <v>5.7872147119999999</v>
      </c>
      <c r="BP127">
        <v>5.9237728110000001</v>
      </c>
      <c r="BQ127">
        <v>6.1185259780000001</v>
      </c>
      <c r="BR127">
        <v>6.1740410600000004</v>
      </c>
      <c r="BS127">
        <v>7.0653163499999998</v>
      </c>
      <c r="BT127">
        <v>7.1377616440000002</v>
      </c>
      <c r="BU127">
        <v>7.4635201609999999</v>
      </c>
      <c r="BV127">
        <v>7.6491788590000001</v>
      </c>
      <c r="BW127">
        <v>7.0400463520000001</v>
      </c>
      <c r="BX127">
        <v>7.2269976480000002</v>
      </c>
      <c r="BY127">
        <v>6.3369918219999999</v>
      </c>
      <c r="BZ127">
        <v>6.3610033250000004</v>
      </c>
      <c r="CA127">
        <v>19.196192632999999</v>
      </c>
      <c r="CB127">
        <v>1782696</v>
      </c>
      <c r="CC127">
        <v>20.599950604</v>
      </c>
      <c r="CD127">
        <v>1525161</v>
      </c>
      <c r="CE127">
        <v>17.780456349000001</v>
      </c>
      <c r="CF127">
        <v>3307816</v>
      </c>
      <c r="CG127">
        <v>6.0099992159999998</v>
      </c>
      <c r="CH127">
        <v>5.900951568</v>
      </c>
      <c r="CI127">
        <v>5.2284034310000003</v>
      </c>
      <c r="CJ127">
        <v>5.0259959619999997</v>
      </c>
      <c r="CK127">
        <v>3.612734305</v>
      </c>
      <c r="CL127">
        <v>3.2070440160000002</v>
      </c>
      <c r="CM127">
        <v>5.7488136519999999</v>
      </c>
      <c r="CN127">
        <v>3.6464648030000002</v>
      </c>
      <c r="CO127">
        <v>511.47592757500001</v>
      </c>
      <c r="CP127">
        <v>0.58393340900000001</v>
      </c>
      <c r="CQ127">
        <v>1131690</v>
      </c>
      <c r="CR127">
        <v>7.1783996830000003</v>
      </c>
      <c r="CS127">
        <v>2139470</v>
      </c>
      <c r="CT127">
        <v>12.415951044</v>
      </c>
      <c r="CU127">
        <v>0</v>
      </c>
      <c r="CV127">
        <v>0</v>
      </c>
      <c r="CW127">
        <v>8653884</v>
      </c>
      <c r="CX127">
        <v>50.220943564999999</v>
      </c>
      <c r="CY127">
        <v>8577740</v>
      </c>
      <c r="CZ127">
        <v>49.779056435000001</v>
      </c>
      <c r="DA127">
        <v>17231624</v>
      </c>
      <c r="DB127">
        <v>0.2</v>
      </c>
      <c r="DC127">
        <v>101837</v>
      </c>
      <c r="DD127">
        <v>47</v>
      </c>
      <c r="DE127">
        <v>1466411</v>
      </c>
      <c r="DF127">
        <v>48.97</v>
      </c>
      <c r="DG127">
        <v>15765213</v>
      </c>
      <c r="DH127">
        <v>17.399999999999999</v>
      </c>
      <c r="DI127" t="s">
        <v>3116</v>
      </c>
      <c r="DJ127" t="s">
        <v>3117</v>
      </c>
      <c r="DK127">
        <v>500</v>
      </c>
      <c r="DL127">
        <v>24000</v>
      </c>
      <c r="DM127">
        <v>500</v>
      </c>
      <c r="DN127">
        <v>23000</v>
      </c>
      <c r="DO127">
        <v>87</v>
      </c>
      <c r="DP127">
        <v>80</v>
      </c>
      <c r="DQ127">
        <v>100</v>
      </c>
      <c r="DR127">
        <v>100</v>
      </c>
      <c r="DS127">
        <v>1300</v>
      </c>
      <c r="EC127">
        <v>0.03</v>
      </c>
      <c r="ED127">
        <v>0.01</v>
      </c>
      <c r="EE127">
        <v>0.04</v>
      </c>
      <c r="EF127">
        <v>0.04</v>
      </c>
      <c r="EG127">
        <v>0.01</v>
      </c>
      <c r="EH127">
        <v>0.06</v>
      </c>
      <c r="EI127">
        <v>0.01</v>
      </c>
      <c r="EJ127">
        <v>0.02</v>
      </c>
      <c r="EO127">
        <v>0.1</v>
      </c>
      <c r="EP127">
        <v>0.1</v>
      </c>
      <c r="EQ127">
        <v>0.2</v>
      </c>
      <c r="ET127">
        <v>17.399999999999999</v>
      </c>
      <c r="EU127">
        <v>100</v>
      </c>
      <c r="EV127" t="s">
        <v>3116</v>
      </c>
      <c r="EW127" t="s">
        <v>3117</v>
      </c>
      <c r="EX127">
        <v>25000</v>
      </c>
      <c r="EY127" t="s">
        <v>3128</v>
      </c>
      <c r="EZ127" t="s">
        <v>3116</v>
      </c>
      <c r="FA127" t="s">
        <v>2106</v>
      </c>
      <c r="FB127" t="s">
        <v>2118</v>
      </c>
      <c r="FD127" t="s">
        <v>3116</v>
      </c>
      <c r="FE127" t="s">
        <v>2131</v>
      </c>
      <c r="FF127" t="s">
        <v>2049</v>
      </c>
      <c r="FG127" t="s">
        <v>2049</v>
      </c>
      <c r="FH127" t="s">
        <v>2049</v>
      </c>
      <c r="FJ127">
        <v>88</v>
      </c>
      <c r="FM127">
        <v>12787</v>
      </c>
      <c r="FN127">
        <v>13825</v>
      </c>
      <c r="FO127">
        <v>14877</v>
      </c>
      <c r="FP127">
        <v>16046</v>
      </c>
      <c r="FQ127">
        <v>17184</v>
      </c>
      <c r="FR127">
        <v>18107</v>
      </c>
      <c r="FS127">
        <v>18768</v>
      </c>
      <c r="FT127">
        <v>19397</v>
      </c>
      <c r="FU127">
        <v>19913</v>
      </c>
      <c r="FV127">
        <v>20434</v>
      </c>
      <c r="GB127">
        <v>2300</v>
      </c>
      <c r="GC127">
        <v>10.199999999999999</v>
      </c>
      <c r="GF127">
        <v>87</v>
      </c>
      <c r="GG127">
        <v>91</v>
      </c>
      <c r="GH127">
        <v>97</v>
      </c>
      <c r="GI127">
        <v>87</v>
      </c>
      <c r="GJ127">
        <v>93</v>
      </c>
      <c r="GK127">
        <v>98</v>
      </c>
      <c r="GL127">
        <v>89</v>
      </c>
      <c r="GM127">
        <v>94</v>
      </c>
      <c r="GN127">
        <v>98</v>
      </c>
      <c r="GO127">
        <v>91</v>
      </c>
      <c r="GP127">
        <v>94</v>
      </c>
      <c r="GQ127">
        <v>98</v>
      </c>
      <c r="HF127">
        <v>2300</v>
      </c>
      <c r="HK127">
        <v>86.1</v>
      </c>
      <c r="HT127">
        <v>1000</v>
      </c>
      <c r="HU127">
        <v>1000</v>
      </c>
      <c r="HV127">
        <v>1000</v>
      </c>
      <c r="HW127">
        <v>1000</v>
      </c>
      <c r="HX127">
        <v>1000</v>
      </c>
      <c r="HY127">
        <v>1000</v>
      </c>
      <c r="HZ127">
        <v>1000</v>
      </c>
      <c r="IA127">
        <v>1000</v>
      </c>
      <c r="IB127">
        <v>1000</v>
      </c>
      <c r="IC127">
        <v>1000</v>
      </c>
      <c r="ID127">
        <v>200</v>
      </c>
      <c r="IE127">
        <v>200</v>
      </c>
      <c r="IF127">
        <v>200</v>
      </c>
      <c r="IG127">
        <v>200</v>
      </c>
      <c r="IH127">
        <v>200</v>
      </c>
      <c r="II127">
        <v>200</v>
      </c>
      <c r="IJ127">
        <v>200</v>
      </c>
      <c r="IK127">
        <v>200</v>
      </c>
      <c r="IL127">
        <v>200</v>
      </c>
      <c r="IM127">
        <v>200</v>
      </c>
      <c r="IN127">
        <v>-13</v>
      </c>
      <c r="IO127">
        <v>91</v>
      </c>
      <c r="IP127">
        <v>230000</v>
      </c>
      <c r="IQ127">
        <v>15</v>
      </c>
      <c r="IT127">
        <v>10400</v>
      </c>
    </row>
    <row r="128" spans="1:260">
      <c r="A128" t="s">
        <v>3129</v>
      </c>
      <c r="B128" t="s">
        <v>3130</v>
      </c>
      <c r="C128" t="s">
        <v>3131</v>
      </c>
      <c r="D128" t="s">
        <v>3132</v>
      </c>
      <c r="Q128" t="s">
        <v>3129</v>
      </c>
      <c r="R128" t="s">
        <v>3130</v>
      </c>
      <c r="S128">
        <v>99.917373656999999</v>
      </c>
      <c r="T128">
        <v>100</v>
      </c>
      <c r="U128">
        <v>99.832962035999998</v>
      </c>
      <c r="V128">
        <v>99.902496338000006</v>
      </c>
      <c r="W128">
        <v>100</v>
      </c>
      <c r="X128">
        <v>99.862335204999994</v>
      </c>
      <c r="Y128">
        <v>100</v>
      </c>
      <c r="Z128">
        <v>0</v>
      </c>
      <c r="AA128">
        <v>0</v>
      </c>
      <c r="AB128">
        <v>8.3000000000000007</v>
      </c>
      <c r="AC128">
        <v>0.05</v>
      </c>
      <c r="AD128">
        <v>58.248001099</v>
      </c>
      <c r="AE128">
        <v>58.431499481000003</v>
      </c>
      <c r="AF128">
        <v>76.672996521000002</v>
      </c>
      <c r="AG128">
        <v>66.285003661999994</v>
      </c>
      <c r="AH128">
        <v>66.640899657999995</v>
      </c>
      <c r="AI128">
        <v>82.003997803000004</v>
      </c>
      <c r="AJ128">
        <v>62.217998504999997</v>
      </c>
      <c r="AK128">
        <v>62.491401672000002</v>
      </c>
      <c r="AL128">
        <v>79.361000060999999</v>
      </c>
      <c r="AM128">
        <v>0</v>
      </c>
      <c r="AN128">
        <v>0</v>
      </c>
      <c r="AO128">
        <v>4.9476492109999999</v>
      </c>
      <c r="AP128">
        <v>5.2543568089999999</v>
      </c>
      <c r="AQ128">
        <v>16.458262562000002</v>
      </c>
      <c r="AR128">
        <v>464222</v>
      </c>
      <c r="AS128">
        <v>15.937822242999999</v>
      </c>
      <c r="AT128">
        <v>489310</v>
      </c>
      <c r="AU128">
        <v>16.984448795999999</v>
      </c>
      <c r="AV128">
        <v>953532</v>
      </c>
      <c r="AW128">
        <v>5.3111896310000004</v>
      </c>
      <c r="AX128">
        <v>5.6914448970000002</v>
      </c>
      <c r="AY128">
        <v>5.678983401</v>
      </c>
      <c r="AZ128">
        <v>6.0386470900000004</v>
      </c>
      <c r="BA128">
        <v>5.8345246169999996</v>
      </c>
      <c r="BB128">
        <v>6.1758358319999997</v>
      </c>
      <c r="BC128">
        <v>63.728784801000003</v>
      </c>
      <c r="BD128">
        <v>1830110</v>
      </c>
      <c r="BE128">
        <v>62.831977448000004</v>
      </c>
      <c r="BF128">
        <v>1862105</v>
      </c>
      <c r="BG128">
        <v>64.635511116999993</v>
      </c>
      <c r="BH128">
        <v>3692214</v>
      </c>
      <c r="BI128">
        <v>6.4859442329999997</v>
      </c>
      <c r="BJ128">
        <v>6.9186618290000004</v>
      </c>
      <c r="BK128">
        <v>6.5131241790000001</v>
      </c>
      <c r="BL128">
        <v>6.8860078319999998</v>
      </c>
      <c r="BM128">
        <v>5.6284964789999998</v>
      </c>
      <c r="BN128">
        <v>5.8674408529999997</v>
      </c>
      <c r="BO128">
        <v>5.6633877830000001</v>
      </c>
      <c r="BP128">
        <v>5.7596197309999999</v>
      </c>
      <c r="BQ128">
        <v>6.383794666</v>
      </c>
      <c r="BR128">
        <v>6.4288518689999998</v>
      </c>
      <c r="BS128">
        <v>6.8507295360000002</v>
      </c>
      <c r="BT128">
        <v>6.9934793390000003</v>
      </c>
      <c r="BU128">
        <v>7.157524038</v>
      </c>
      <c r="BV128">
        <v>7.4166178079999998</v>
      </c>
      <c r="BW128">
        <v>6.5221150010000004</v>
      </c>
      <c r="BX128">
        <v>6.5255552489999999</v>
      </c>
      <c r="BY128">
        <v>5.7923369149999999</v>
      </c>
      <c r="BZ128">
        <v>5.6634407729999996</v>
      </c>
      <c r="CA128">
        <v>19.812952636999999</v>
      </c>
      <c r="CB128">
        <v>618373</v>
      </c>
      <c r="CC128">
        <v>21.230200309000001</v>
      </c>
      <c r="CD128">
        <v>529516</v>
      </c>
      <c r="CE128">
        <v>18.380040087000001</v>
      </c>
      <c r="CF128">
        <v>1147890</v>
      </c>
      <c r="CG128">
        <v>5.9574568149999996</v>
      </c>
      <c r="CH128">
        <v>5.7849667849999999</v>
      </c>
      <c r="CI128">
        <v>5.8836629159999996</v>
      </c>
      <c r="CJ128">
        <v>5.653092183</v>
      </c>
      <c r="CK128">
        <v>3.9233179730000001</v>
      </c>
      <c r="CL128">
        <v>3.3729062019999998</v>
      </c>
      <c r="CM128">
        <v>5.4657626050000001</v>
      </c>
      <c r="CN128">
        <v>3.5690749159999999</v>
      </c>
      <c r="CO128">
        <v>137.976565849</v>
      </c>
      <c r="CP128">
        <v>0.49583892600000001</v>
      </c>
      <c r="CQ128">
        <v>1320826</v>
      </c>
      <c r="CR128">
        <v>25.943823535</v>
      </c>
      <c r="CS128">
        <v>1320826</v>
      </c>
      <c r="CT128">
        <v>22.797876843000001</v>
      </c>
      <c r="CU128">
        <v>0</v>
      </c>
      <c r="CV128">
        <v>0</v>
      </c>
      <c r="CW128">
        <v>2912704</v>
      </c>
      <c r="CX128">
        <v>50.274202725999999</v>
      </c>
      <c r="CY128">
        <v>2880932</v>
      </c>
      <c r="CZ128">
        <v>49.725797274000001</v>
      </c>
      <c r="DA128">
        <v>5793636</v>
      </c>
      <c r="DB128">
        <v>0.1</v>
      </c>
      <c r="DC128">
        <v>36631</v>
      </c>
      <c r="DD128">
        <v>2</v>
      </c>
      <c r="DE128">
        <v>702536</v>
      </c>
      <c r="DF128">
        <v>68.98</v>
      </c>
      <c r="DG128">
        <v>5091100</v>
      </c>
      <c r="DH128">
        <v>25.9</v>
      </c>
      <c r="DI128" t="s">
        <v>3129</v>
      </c>
      <c r="DJ128" t="s">
        <v>3130</v>
      </c>
      <c r="EV128" t="s">
        <v>3129</v>
      </c>
      <c r="EW128" t="s">
        <v>3130</v>
      </c>
      <c r="EZ128" t="s">
        <v>3129</v>
      </c>
      <c r="FA128" t="s">
        <v>2106</v>
      </c>
      <c r="FB128" t="s">
        <v>2118</v>
      </c>
      <c r="FD128" t="s">
        <v>3133</v>
      </c>
      <c r="FE128" t="s">
        <v>3131</v>
      </c>
      <c r="FF128" t="s">
        <v>2049</v>
      </c>
      <c r="FG128" t="s">
        <v>2049</v>
      </c>
      <c r="FH128" t="s">
        <v>2049</v>
      </c>
      <c r="FR128">
        <v>4946</v>
      </c>
      <c r="FS128">
        <v>5206</v>
      </c>
      <c r="FT128">
        <v>5446</v>
      </c>
      <c r="FW128">
        <v>36</v>
      </c>
      <c r="GB128">
        <v>13000</v>
      </c>
      <c r="GC128">
        <v>4</v>
      </c>
      <c r="GJ128">
        <v>95</v>
      </c>
      <c r="HF128">
        <v>13000</v>
      </c>
      <c r="IP128">
        <v>50000</v>
      </c>
      <c r="IQ128">
        <v>5</v>
      </c>
    </row>
    <row r="129" spans="1:262">
      <c r="A129" t="s">
        <v>3134</v>
      </c>
      <c r="B129" t="s">
        <v>3135</v>
      </c>
      <c r="C129" t="s">
        <v>3131</v>
      </c>
      <c r="D129" t="s">
        <v>3136</v>
      </c>
      <c r="E129" t="s">
        <v>3135</v>
      </c>
      <c r="F129" t="s">
        <v>3134</v>
      </c>
      <c r="G129" t="s">
        <v>3137</v>
      </c>
      <c r="H129" t="s">
        <v>3138</v>
      </c>
      <c r="I129" t="s">
        <v>3139</v>
      </c>
      <c r="J129" t="s">
        <v>3140</v>
      </c>
      <c r="K129" t="s">
        <v>3141</v>
      </c>
      <c r="L129" t="s">
        <v>3142</v>
      </c>
      <c r="M129" t="s">
        <v>3143</v>
      </c>
      <c r="N129" t="s">
        <v>3134</v>
      </c>
      <c r="O129" t="s">
        <v>3144</v>
      </c>
      <c r="P129" t="s">
        <v>3145</v>
      </c>
      <c r="Q129" t="s">
        <v>3134</v>
      </c>
      <c r="R129" t="s">
        <v>3135</v>
      </c>
      <c r="S129">
        <v>99.785415649000001</v>
      </c>
      <c r="T129">
        <v>99.586273192999997</v>
      </c>
      <c r="U129">
        <v>100</v>
      </c>
      <c r="V129">
        <v>99.758415221999996</v>
      </c>
      <c r="W129">
        <v>99.463348389000004</v>
      </c>
      <c r="X129">
        <v>100</v>
      </c>
      <c r="Y129">
        <v>100</v>
      </c>
      <c r="Z129">
        <v>0</v>
      </c>
      <c r="AA129">
        <v>0</v>
      </c>
      <c r="AB129">
        <v>5.6</v>
      </c>
      <c r="AC129">
        <v>7.0000000000000007E-2</v>
      </c>
      <c r="AD129">
        <v>55.541999816999997</v>
      </c>
      <c r="AE129">
        <v>55.890201568999998</v>
      </c>
      <c r="AF129">
        <v>76.292999268000003</v>
      </c>
      <c r="AG129">
        <v>62.772998809999997</v>
      </c>
      <c r="AH129">
        <v>63.171199799</v>
      </c>
      <c r="AI129">
        <v>79.377998352000006</v>
      </c>
      <c r="AJ129">
        <v>59.081001282000003</v>
      </c>
      <c r="AK129">
        <v>59.444400786999999</v>
      </c>
      <c r="AL129">
        <v>77.858001709000007</v>
      </c>
      <c r="AM129">
        <v>14.3</v>
      </c>
      <c r="AN129">
        <v>0</v>
      </c>
      <c r="AO129">
        <v>4.855276344</v>
      </c>
      <c r="AP129">
        <v>5.2437122629999999</v>
      </c>
      <c r="AQ129">
        <v>16.145182973000001</v>
      </c>
      <c r="AR129">
        <v>434984</v>
      </c>
      <c r="AS129">
        <v>15.54894386</v>
      </c>
      <c r="AT129">
        <v>455503</v>
      </c>
      <c r="AU129">
        <v>16.758699653000001</v>
      </c>
      <c r="AV129">
        <v>890492</v>
      </c>
      <c r="AW129">
        <v>5.4069173609999996</v>
      </c>
      <c r="AX129">
        <v>5.8236156100000001</v>
      </c>
      <c r="AY129">
        <v>5.286750155</v>
      </c>
      <c r="AZ129">
        <v>5.6913717789999998</v>
      </c>
      <c r="BA129">
        <v>5.1446629660000003</v>
      </c>
      <c r="BB129">
        <v>5.5653745299999997</v>
      </c>
      <c r="BC129">
        <v>62.134029482000003</v>
      </c>
      <c r="BD129">
        <v>1689720</v>
      </c>
      <c r="BE129">
        <v>60.400728715</v>
      </c>
      <c r="BF129">
        <v>1737291</v>
      </c>
      <c r="BG129">
        <v>63.917790562</v>
      </c>
      <c r="BH129">
        <v>3427018</v>
      </c>
      <c r="BI129">
        <v>5.729648063</v>
      </c>
      <c r="BJ129">
        <v>6.178715467</v>
      </c>
      <c r="BK129">
        <v>6.1725816709999997</v>
      </c>
      <c r="BL129">
        <v>6.6653242639999997</v>
      </c>
      <c r="BM129">
        <v>6.0335290070000003</v>
      </c>
      <c r="BN129">
        <v>6.5970895330000001</v>
      </c>
      <c r="BO129">
        <v>6.1898606149999997</v>
      </c>
      <c r="BP129">
        <v>6.7315012960000002</v>
      </c>
      <c r="BQ129">
        <v>5.7404295530000002</v>
      </c>
      <c r="BR129">
        <v>6.2035180749999999</v>
      </c>
      <c r="BS129">
        <v>5.6983031999999998</v>
      </c>
      <c r="BT129">
        <v>6.0502195859999999</v>
      </c>
      <c r="BU129">
        <v>6.4914567400000003</v>
      </c>
      <c r="BV129">
        <v>6.725217969</v>
      </c>
      <c r="BW129">
        <v>6.6405411880000003</v>
      </c>
      <c r="BX129">
        <v>6.7540624830000002</v>
      </c>
      <c r="BY129">
        <v>6.5597157109999999</v>
      </c>
      <c r="BZ129">
        <v>6.4467673569999997</v>
      </c>
      <c r="CA129">
        <v>21.720787546</v>
      </c>
      <c r="CB129">
        <v>672812</v>
      </c>
      <c r="CC129">
        <v>24.050327424999999</v>
      </c>
      <c r="CD129">
        <v>525215</v>
      </c>
      <c r="CE129">
        <v>19.323509785999999</v>
      </c>
      <c r="CF129">
        <v>1198015</v>
      </c>
      <c r="CG129">
        <v>6.9425300160000001</v>
      </c>
      <c r="CH129">
        <v>6.5732790300000001</v>
      </c>
      <c r="CI129">
        <v>6.1414867099999997</v>
      </c>
      <c r="CJ129">
        <v>5.5578051420000003</v>
      </c>
      <c r="CK129">
        <v>4.077509633</v>
      </c>
      <c r="CL129">
        <v>3.2696818799999998</v>
      </c>
      <c r="CM129">
        <v>6.8888010660000001</v>
      </c>
      <c r="CN129">
        <v>3.922743734</v>
      </c>
      <c r="CO129">
        <v>18.148547267000001</v>
      </c>
      <c r="CP129">
        <v>0.13264104099999999</v>
      </c>
      <c r="CQ129">
        <v>1279096</v>
      </c>
      <c r="CR129">
        <v>27.161260375000001</v>
      </c>
      <c r="CS129">
        <v>1279096</v>
      </c>
      <c r="CT129">
        <v>23.190829522000001</v>
      </c>
      <c r="CU129">
        <v>0</v>
      </c>
      <c r="CV129">
        <v>0</v>
      </c>
      <c r="CW129">
        <v>2797516</v>
      </c>
      <c r="CX129">
        <v>50.720758484999998</v>
      </c>
      <c r="CY129">
        <v>2718009</v>
      </c>
      <c r="CZ129">
        <v>49.279241515000002</v>
      </c>
      <c r="DA129">
        <v>5515525</v>
      </c>
      <c r="DB129">
        <v>0.1</v>
      </c>
      <c r="DC129">
        <v>22295</v>
      </c>
      <c r="DD129">
        <v>5</v>
      </c>
      <c r="DE129">
        <v>806259</v>
      </c>
      <c r="DF129">
        <v>76.3</v>
      </c>
      <c r="DG129">
        <v>4709266</v>
      </c>
      <c r="DH129">
        <v>27.5</v>
      </c>
      <c r="DI129" t="s">
        <v>3134</v>
      </c>
      <c r="DJ129" t="s">
        <v>3135</v>
      </c>
      <c r="EV129" t="s">
        <v>3134</v>
      </c>
      <c r="EW129" t="s">
        <v>3135</v>
      </c>
      <c r="EZ129" t="s">
        <v>3134</v>
      </c>
      <c r="FA129" t="s">
        <v>2106</v>
      </c>
      <c r="FB129" t="s">
        <v>2118</v>
      </c>
      <c r="FD129" t="s">
        <v>3133</v>
      </c>
      <c r="FE129" t="s">
        <v>3131</v>
      </c>
      <c r="FF129" t="s">
        <v>2049</v>
      </c>
      <c r="FG129" t="s">
        <v>2049</v>
      </c>
      <c r="FH129" t="s">
        <v>2049</v>
      </c>
      <c r="FI129">
        <v>3.5</v>
      </c>
      <c r="FJ129">
        <v>94.7</v>
      </c>
      <c r="FR129">
        <v>2465</v>
      </c>
      <c r="FS129">
        <v>2609</v>
      </c>
      <c r="GB129">
        <v>16000</v>
      </c>
      <c r="GC129">
        <v>1.2</v>
      </c>
      <c r="GD129">
        <v>54.3</v>
      </c>
      <c r="HF129">
        <v>16000</v>
      </c>
      <c r="HH129">
        <v>361</v>
      </c>
      <c r="HK129">
        <v>70</v>
      </c>
      <c r="IQ129">
        <v>0.4</v>
      </c>
      <c r="IS129">
        <v>1</v>
      </c>
      <c r="IT129">
        <v>3100</v>
      </c>
    </row>
    <row r="130" spans="1:262">
      <c r="A130" t="s">
        <v>3146</v>
      </c>
      <c r="B130" t="s">
        <v>3147</v>
      </c>
      <c r="C130" t="s">
        <v>3131</v>
      </c>
      <c r="D130" t="s">
        <v>3148</v>
      </c>
      <c r="E130" t="s">
        <v>3147</v>
      </c>
      <c r="F130" t="s">
        <v>3000</v>
      </c>
      <c r="G130" t="s">
        <v>3149</v>
      </c>
      <c r="H130" t="s">
        <v>3150</v>
      </c>
      <c r="I130" t="s">
        <v>3151</v>
      </c>
      <c r="J130" t="s">
        <v>3152</v>
      </c>
      <c r="K130" t="s">
        <v>3153</v>
      </c>
      <c r="L130" t="s">
        <v>3154</v>
      </c>
      <c r="M130" t="s">
        <v>3155</v>
      </c>
      <c r="N130" t="s">
        <v>3000</v>
      </c>
      <c r="O130" t="s">
        <v>3156</v>
      </c>
      <c r="P130" t="s">
        <v>3157</v>
      </c>
      <c r="Q130" t="s">
        <v>3146</v>
      </c>
      <c r="R130" t="s">
        <v>3147</v>
      </c>
      <c r="S130">
        <v>0</v>
      </c>
      <c r="T130">
        <v>0</v>
      </c>
      <c r="U130">
        <v>0</v>
      </c>
      <c r="V130">
        <v>0</v>
      </c>
      <c r="W130">
        <v>0</v>
      </c>
      <c r="X130">
        <v>0</v>
      </c>
      <c r="Y130">
        <v>0</v>
      </c>
      <c r="Z130">
        <v>0</v>
      </c>
      <c r="AA130">
        <v>0</v>
      </c>
      <c r="AB130">
        <v>5.8</v>
      </c>
      <c r="AC130">
        <v>0.1</v>
      </c>
      <c r="AD130">
        <v>70.846000670999999</v>
      </c>
      <c r="AE130">
        <v>77.917098999000004</v>
      </c>
      <c r="AF130">
        <v>84.524002074999999</v>
      </c>
      <c r="AG130">
        <v>79.224998474000003</v>
      </c>
      <c r="AH130">
        <v>85.524902343999997</v>
      </c>
      <c r="AI130">
        <v>89.619003296000002</v>
      </c>
      <c r="AJ130">
        <v>75.032997131000002</v>
      </c>
      <c r="AK130">
        <v>81.843902588000006</v>
      </c>
      <c r="AL130">
        <v>87.096000670999999</v>
      </c>
      <c r="AM130">
        <v>0</v>
      </c>
      <c r="AN130">
        <v>0</v>
      </c>
      <c r="AO130">
        <v>6.1727143729999998</v>
      </c>
      <c r="AP130">
        <v>6.3098408189999997</v>
      </c>
      <c r="AQ130">
        <v>19.832320106000001</v>
      </c>
      <c r="AR130">
        <v>34190</v>
      </c>
      <c r="AS130">
        <v>19.459581926999999</v>
      </c>
      <c r="AT130">
        <v>35765</v>
      </c>
      <c r="AU130">
        <v>20.203562341000001</v>
      </c>
      <c r="AV130">
        <v>69953</v>
      </c>
      <c r="AW130">
        <v>6.7516485609999997</v>
      </c>
      <c r="AX130">
        <v>7.0607728270000001</v>
      </c>
      <c r="AY130">
        <v>6.535218993</v>
      </c>
      <c r="AZ130">
        <v>6.8329486949999998</v>
      </c>
      <c r="BA130">
        <v>6.2532047080000002</v>
      </c>
      <c r="BB130">
        <v>6.3660571629999998</v>
      </c>
      <c r="BC130">
        <v>65.372587336999999</v>
      </c>
      <c r="BD130">
        <v>114157</v>
      </c>
      <c r="BE130">
        <v>64.97418347</v>
      </c>
      <c r="BF130">
        <v>116423</v>
      </c>
      <c r="BG130">
        <v>65.766613409000001</v>
      </c>
      <c r="BH130">
        <v>230583</v>
      </c>
      <c r="BI130">
        <v>6.8458520649999999</v>
      </c>
      <c r="BJ130">
        <v>7.159595242</v>
      </c>
      <c r="BK130">
        <v>7.2304170000000001</v>
      </c>
      <c r="BL130">
        <v>7.5548849039999997</v>
      </c>
      <c r="BM130">
        <v>6.7778824479999997</v>
      </c>
      <c r="BN130">
        <v>6.9820699450000001</v>
      </c>
      <c r="BO130">
        <v>6.733165595</v>
      </c>
      <c r="BP130">
        <v>6.9110598259999998</v>
      </c>
      <c r="BQ130">
        <v>6.3295214700000004</v>
      </c>
      <c r="BR130">
        <v>6.3926859580000004</v>
      </c>
      <c r="BS130">
        <v>6.194178462</v>
      </c>
      <c r="BT130">
        <v>6.2329131899999997</v>
      </c>
      <c r="BU130">
        <v>6.3623138289999996</v>
      </c>
      <c r="BV130">
        <v>6.1329072729999998</v>
      </c>
      <c r="BW130">
        <v>6.4565173319999998</v>
      </c>
      <c r="BX130">
        <v>6.2589502340000003</v>
      </c>
      <c r="BY130">
        <v>5.7911305610000001</v>
      </c>
      <c r="BZ130">
        <v>5.7754896740000001</v>
      </c>
      <c r="CA130">
        <v>14.795092557</v>
      </c>
      <c r="CB130">
        <v>27349</v>
      </c>
      <c r="CC130">
        <v>15.566234602</v>
      </c>
      <c r="CD130">
        <v>24836</v>
      </c>
      <c r="CE130">
        <v>14.029824250000001</v>
      </c>
      <c r="CF130">
        <v>52185</v>
      </c>
      <c r="CG130">
        <v>4.7781447869999996</v>
      </c>
      <c r="CH130">
        <v>4.8523581279999997</v>
      </c>
      <c r="CI130">
        <v>3.775891058</v>
      </c>
      <c r="CJ130">
        <v>3.7150127230000001</v>
      </c>
      <c r="CK130">
        <v>2.6585659599999998</v>
      </c>
      <c r="CL130">
        <v>2.3457009289999999</v>
      </c>
      <c r="CM130">
        <v>4.3536327970000004</v>
      </c>
      <c r="CN130">
        <v>3.1167524709999999</v>
      </c>
      <c r="CO130">
        <v>3.5184139650000001</v>
      </c>
      <c r="CP130">
        <v>2.6781427689999999</v>
      </c>
      <c r="CQ130">
        <v>0</v>
      </c>
      <c r="CR130">
        <v>0</v>
      </c>
      <c r="CS130">
        <v>0</v>
      </c>
      <c r="CT130">
        <v>0</v>
      </c>
      <c r="CU130">
        <v>0</v>
      </c>
      <c r="CV130">
        <v>0</v>
      </c>
      <c r="CW130">
        <v>175696</v>
      </c>
      <c r="CX130">
        <v>49.811708522000004</v>
      </c>
      <c r="CY130">
        <v>177025</v>
      </c>
      <c r="CZ130">
        <v>50.188291477999996</v>
      </c>
      <c r="DA130">
        <v>352721</v>
      </c>
      <c r="DB130">
        <v>0.1</v>
      </c>
      <c r="DC130">
        <v>573</v>
      </c>
      <c r="DD130">
        <v>4</v>
      </c>
      <c r="DE130">
        <v>21823</v>
      </c>
      <c r="DF130">
        <v>101.57</v>
      </c>
      <c r="DG130">
        <v>330898</v>
      </c>
      <c r="DH130">
        <v>26.4</v>
      </c>
      <c r="DI130" t="s">
        <v>3146</v>
      </c>
      <c r="DJ130" t="s">
        <v>3147</v>
      </c>
      <c r="EV130" t="s">
        <v>3146</v>
      </c>
      <c r="EW130" t="s">
        <v>3147</v>
      </c>
      <c r="EZ130" t="s">
        <v>3146</v>
      </c>
      <c r="FA130" t="s">
        <v>2106</v>
      </c>
      <c r="FB130" t="s">
        <v>2118</v>
      </c>
      <c r="FD130" t="s">
        <v>3133</v>
      </c>
      <c r="FE130" t="s">
        <v>3131</v>
      </c>
      <c r="FF130" t="s">
        <v>2049</v>
      </c>
      <c r="FG130" t="s">
        <v>2049</v>
      </c>
      <c r="FH130" t="s">
        <v>2049</v>
      </c>
      <c r="FR130">
        <v>188</v>
      </c>
      <c r="FX130">
        <v>33</v>
      </c>
    </row>
    <row r="131" spans="1:262">
      <c r="A131" t="s">
        <v>3158</v>
      </c>
      <c r="B131" t="s">
        <v>3159</v>
      </c>
      <c r="C131" t="s">
        <v>3131</v>
      </c>
      <c r="D131" t="s">
        <v>3160</v>
      </c>
      <c r="E131" t="s">
        <v>3159</v>
      </c>
      <c r="F131" t="s">
        <v>3158</v>
      </c>
      <c r="G131" t="s">
        <v>3161</v>
      </c>
      <c r="H131" t="s">
        <v>3162</v>
      </c>
      <c r="I131" t="s">
        <v>3163</v>
      </c>
      <c r="J131" t="s">
        <v>3164</v>
      </c>
      <c r="K131" t="s">
        <v>3165</v>
      </c>
      <c r="L131" t="s">
        <v>3166</v>
      </c>
      <c r="M131" t="s">
        <v>3167</v>
      </c>
      <c r="N131" t="s">
        <v>3158</v>
      </c>
      <c r="O131" t="s">
        <v>3168</v>
      </c>
      <c r="P131" t="s">
        <v>3169</v>
      </c>
      <c r="Q131" t="s">
        <v>3158</v>
      </c>
      <c r="R131" t="s">
        <v>3159</v>
      </c>
      <c r="S131">
        <v>99.745140075999998</v>
      </c>
      <c r="T131">
        <v>100</v>
      </c>
      <c r="U131">
        <v>99.492652892999999</v>
      </c>
      <c r="V131">
        <v>99.706718445000007</v>
      </c>
      <c r="W131">
        <v>99.362396239999995</v>
      </c>
      <c r="X131">
        <v>100</v>
      </c>
      <c r="Y131">
        <v>100</v>
      </c>
      <c r="Z131">
        <v>0</v>
      </c>
      <c r="AA131">
        <v>0</v>
      </c>
      <c r="AB131">
        <v>5.3</v>
      </c>
      <c r="AC131">
        <v>0.04</v>
      </c>
      <c r="AD131">
        <v>60.369998932000001</v>
      </c>
      <c r="AE131">
        <v>61.757900237999998</v>
      </c>
      <c r="AF131">
        <v>75.347000121999997</v>
      </c>
      <c r="AG131">
        <v>67.192001343000001</v>
      </c>
      <c r="AH131">
        <v>66.36000061</v>
      </c>
      <c r="AI131">
        <v>80.105003357000001</v>
      </c>
      <c r="AJ131">
        <v>63.804000854000002</v>
      </c>
      <c r="AK131">
        <v>64.115402222</v>
      </c>
      <c r="AL131">
        <v>77.791999817000004</v>
      </c>
      <c r="AM131">
        <v>0</v>
      </c>
      <c r="AN131">
        <v>0</v>
      </c>
      <c r="AO131">
        <v>5.5356227579999997</v>
      </c>
      <c r="AP131">
        <v>5.7352501800000004</v>
      </c>
      <c r="AQ131">
        <v>17.549038377999999</v>
      </c>
      <c r="AR131">
        <v>454005</v>
      </c>
      <c r="AS131">
        <v>17.257911071999999</v>
      </c>
      <c r="AT131">
        <v>478183</v>
      </c>
      <c r="AU131">
        <v>17.834620902000001</v>
      </c>
      <c r="AV131">
        <v>932190</v>
      </c>
      <c r="AW131">
        <v>5.8537111260000003</v>
      </c>
      <c r="AX131">
        <v>6.0653848510000001</v>
      </c>
      <c r="AY131">
        <v>5.8685771889999998</v>
      </c>
      <c r="AZ131">
        <v>6.0339858700000004</v>
      </c>
      <c r="BA131">
        <v>5.9832312319999996</v>
      </c>
      <c r="BB131">
        <v>6.1715698190000001</v>
      </c>
      <c r="BC131">
        <v>65.401739465000006</v>
      </c>
      <c r="BD131">
        <v>1689336</v>
      </c>
      <c r="BE131">
        <v>64.216061022999995</v>
      </c>
      <c r="BF131">
        <v>1784757</v>
      </c>
      <c r="BG131">
        <v>66.565393201999996</v>
      </c>
      <c r="BH131">
        <v>3474085</v>
      </c>
      <c r="BI131">
        <v>6.4547842810000002</v>
      </c>
      <c r="BJ131">
        <v>6.7707484720000002</v>
      </c>
      <c r="BK131">
        <v>6.791256636</v>
      </c>
      <c r="BL131">
        <v>7.0137379820000003</v>
      </c>
      <c r="BM131">
        <v>6.7760501289999997</v>
      </c>
      <c r="BN131">
        <v>6.9700540569999996</v>
      </c>
      <c r="BO131">
        <v>6.373077672</v>
      </c>
      <c r="BP131">
        <v>6.7219056139999998</v>
      </c>
      <c r="BQ131">
        <v>6.4926492419999997</v>
      </c>
      <c r="BR131">
        <v>6.8208161140000003</v>
      </c>
      <c r="BS131">
        <v>7.022229115</v>
      </c>
      <c r="BT131">
        <v>7.3294721740000002</v>
      </c>
      <c r="BU131">
        <v>6.6657462059999997</v>
      </c>
      <c r="BV131">
        <v>6.9568041330000003</v>
      </c>
      <c r="BW131">
        <v>6.0407663019999998</v>
      </c>
      <c r="BX131">
        <v>6.2000367430000001</v>
      </c>
      <c r="BY131">
        <v>5.6162702070000003</v>
      </c>
      <c r="BZ131">
        <v>5.610248093</v>
      </c>
      <c r="CA131">
        <v>17.049222155999999</v>
      </c>
      <c r="CB131">
        <v>487366</v>
      </c>
      <c r="CC131">
        <v>18.526027904999999</v>
      </c>
      <c r="CD131">
        <v>418268</v>
      </c>
      <c r="CE131">
        <v>15.599985896</v>
      </c>
      <c r="CF131">
        <v>905640</v>
      </c>
      <c r="CG131">
        <v>5.3133883470000001</v>
      </c>
      <c r="CH131">
        <v>5.1795698789999998</v>
      </c>
      <c r="CI131">
        <v>4.7599773790000004</v>
      </c>
      <c r="CJ131">
        <v>4.4812209230000004</v>
      </c>
      <c r="CK131">
        <v>3.2103510169999998</v>
      </c>
      <c r="CL131">
        <v>2.7352000759999999</v>
      </c>
      <c r="CM131">
        <v>5.242311162</v>
      </c>
      <c r="CN131">
        <v>3.2039950190000002</v>
      </c>
      <c r="CO131">
        <v>14.548291634</v>
      </c>
      <c r="CP131">
        <v>0.66009084399999995</v>
      </c>
      <c r="CQ131">
        <v>1012225</v>
      </c>
      <c r="CR131">
        <v>23.168636822</v>
      </c>
      <c r="CS131">
        <v>1012225</v>
      </c>
      <c r="CT131">
        <v>19.055741845</v>
      </c>
      <c r="CU131">
        <v>0</v>
      </c>
      <c r="CV131">
        <v>0</v>
      </c>
      <c r="CW131">
        <v>2630707</v>
      </c>
      <c r="CX131">
        <v>49.524631132000003</v>
      </c>
      <c r="CY131">
        <v>2681209</v>
      </c>
      <c r="CZ131">
        <v>50.475368867999997</v>
      </c>
      <c r="DA131">
        <v>5311916</v>
      </c>
      <c r="DB131">
        <v>0.1</v>
      </c>
      <c r="DC131">
        <v>57026</v>
      </c>
      <c r="DD131">
        <v>9</v>
      </c>
      <c r="DE131">
        <v>942971</v>
      </c>
      <c r="DF131">
        <v>67.16</v>
      </c>
      <c r="DG131">
        <v>4368945</v>
      </c>
      <c r="DH131">
        <v>28.1</v>
      </c>
      <c r="DI131" t="s">
        <v>3158</v>
      </c>
      <c r="DJ131" t="s">
        <v>3159</v>
      </c>
      <c r="EV131" t="s">
        <v>3158</v>
      </c>
      <c r="EW131" t="s">
        <v>3159</v>
      </c>
      <c r="EZ131" t="s">
        <v>3158</v>
      </c>
      <c r="FA131" t="s">
        <v>2106</v>
      </c>
      <c r="FB131" t="s">
        <v>2118</v>
      </c>
      <c r="FD131" t="s">
        <v>3133</v>
      </c>
      <c r="FE131" t="s">
        <v>3131</v>
      </c>
      <c r="FF131" t="s">
        <v>2049</v>
      </c>
      <c r="FG131" t="s">
        <v>2049</v>
      </c>
      <c r="FH131" t="s">
        <v>2049</v>
      </c>
      <c r="HH131">
        <v>312</v>
      </c>
    </row>
    <row r="132" spans="1:262">
      <c r="A132" t="s">
        <v>3170</v>
      </c>
      <c r="B132" t="s">
        <v>3171</v>
      </c>
      <c r="C132" t="s">
        <v>3131</v>
      </c>
      <c r="D132" t="s">
        <v>3172</v>
      </c>
      <c r="E132" t="s">
        <v>3171</v>
      </c>
      <c r="F132" t="s">
        <v>365</v>
      </c>
      <c r="G132" t="s">
        <v>3173</v>
      </c>
      <c r="H132" t="s">
        <v>3174</v>
      </c>
      <c r="I132" t="s">
        <v>3175</v>
      </c>
      <c r="J132" t="s">
        <v>3176</v>
      </c>
      <c r="K132" t="s">
        <v>3177</v>
      </c>
      <c r="L132" t="s">
        <v>3178</v>
      </c>
      <c r="M132" t="s">
        <v>3179</v>
      </c>
      <c r="N132" t="s">
        <v>365</v>
      </c>
      <c r="O132" t="s">
        <v>3179</v>
      </c>
      <c r="P132" t="s">
        <v>365</v>
      </c>
      <c r="Q132" t="s">
        <v>3170</v>
      </c>
      <c r="R132" t="s">
        <v>3171</v>
      </c>
      <c r="S132">
        <v>99.742210388000004</v>
      </c>
      <c r="T132">
        <v>100</v>
      </c>
      <c r="U132">
        <v>99.481231688999998</v>
      </c>
      <c r="V132">
        <v>99.853225707999997</v>
      </c>
      <c r="W132">
        <v>99.667579650999997</v>
      </c>
      <c r="X132">
        <v>99.791580199999999</v>
      </c>
      <c r="Y132">
        <v>99.089546204000001</v>
      </c>
      <c r="Z132">
        <v>0</v>
      </c>
      <c r="AA132">
        <v>0</v>
      </c>
      <c r="AB132">
        <v>4.8</v>
      </c>
      <c r="AC132">
        <v>0</v>
      </c>
      <c r="AD132">
        <v>61.383998871000003</v>
      </c>
      <c r="AE132">
        <v>70.776603699000006</v>
      </c>
      <c r="AF132">
        <v>81.526000976999995</v>
      </c>
      <c r="AG132">
        <v>67.765998839999995</v>
      </c>
      <c r="AH132">
        <v>75.503501892000003</v>
      </c>
      <c r="AI132">
        <v>85.041999817000004</v>
      </c>
      <c r="AJ132">
        <v>64.561996460000003</v>
      </c>
      <c r="AK132">
        <v>73.179100036999998</v>
      </c>
      <c r="AL132">
        <v>83.315002441000004</v>
      </c>
      <c r="AM132">
        <v>20.6</v>
      </c>
      <c r="AN132">
        <v>0</v>
      </c>
      <c r="AO132">
        <v>5.7767154820000002</v>
      </c>
      <c r="AP132">
        <v>6.0809356909999996</v>
      </c>
      <c r="AQ132">
        <v>17.581785459999999</v>
      </c>
      <c r="AR132">
        <v>870344</v>
      </c>
      <c r="AS132">
        <v>17.125705364000002</v>
      </c>
      <c r="AT132">
        <v>918637</v>
      </c>
      <c r="AU132">
        <v>18.036805416</v>
      </c>
      <c r="AV132">
        <v>1788984</v>
      </c>
      <c r="AW132">
        <v>5.816712205</v>
      </c>
      <c r="AX132">
        <v>6.1353912929999996</v>
      </c>
      <c r="AY132">
        <v>5.5322776769999997</v>
      </c>
      <c r="AZ132">
        <v>5.8204784319999998</v>
      </c>
      <c r="BA132">
        <v>5.0153521559999996</v>
      </c>
      <c r="BB132">
        <v>5.2903878049999999</v>
      </c>
      <c r="BC132">
        <v>62.322689611999998</v>
      </c>
      <c r="BD132">
        <v>3114946</v>
      </c>
      <c r="BE132">
        <v>61.292608958999999</v>
      </c>
      <c r="BF132">
        <v>3226517</v>
      </c>
      <c r="BG132">
        <v>63.350458064000001</v>
      </c>
      <c r="BH132">
        <v>6341467</v>
      </c>
      <c r="BI132">
        <v>5.8745990289999996</v>
      </c>
      <c r="BJ132">
        <v>6.2097818929999997</v>
      </c>
      <c r="BK132">
        <v>7.171822068</v>
      </c>
      <c r="BL132">
        <v>7.4552283990000001</v>
      </c>
      <c r="BM132">
        <v>6.4421428929999998</v>
      </c>
      <c r="BN132">
        <v>6.7017455850000003</v>
      </c>
      <c r="BO132">
        <v>5.9546928689999996</v>
      </c>
      <c r="BP132">
        <v>6.2186174049999998</v>
      </c>
      <c r="BQ132">
        <v>6.1323289179999998</v>
      </c>
      <c r="BR132">
        <v>6.3204762280000004</v>
      </c>
      <c r="BS132">
        <v>6.6547559959999996</v>
      </c>
      <c r="BT132">
        <v>6.8321745659999999</v>
      </c>
      <c r="BU132">
        <v>6.5496039680000004</v>
      </c>
      <c r="BV132">
        <v>6.7484275389999997</v>
      </c>
      <c r="BW132">
        <v>5.9558775099999997</v>
      </c>
      <c r="BX132">
        <v>6.0605799539999996</v>
      </c>
      <c r="BY132">
        <v>5.5414335530000001</v>
      </c>
      <c r="BZ132">
        <v>5.5130386910000002</v>
      </c>
      <c r="CA132">
        <v>20.095524928</v>
      </c>
      <c r="CB132">
        <v>1096801</v>
      </c>
      <c r="CC132">
        <v>21.581685676999999</v>
      </c>
      <c r="CD132">
        <v>947970</v>
      </c>
      <c r="CE132">
        <v>18.612736519999999</v>
      </c>
      <c r="CF132">
        <v>2044763</v>
      </c>
      <c r="CG132">
        <v>5.6606607330000003</v>
      </c>
      <c r="CH132">
        <v>5.5004766370000002</v>
      </c>
      <c r="CI132">
        <v>5.6080947590000001</v>
      </c>
      <c r="CJ132">
        <v>5.3492912160000001</v>
      </c>
      <c r="CK132">
        <v>4.0504713670000001</v>
      </c>
      <c r="CL132">
        <v>3.6802209960000001</v>
      </c>
      <c r="CM132">
        <v>6.2624588189999999</v>
      </c>
      <c r="CN132">
        <v>4.082747672</v>
      </c>
      <c r="CO132">
        <v>24.981498122000001</v>
      </c>
      <c r="CP132">
        <v>1.16164516</v>
      </c>
      <c r="CQ132">
        <v>1582968</v>
      </c>
      <c r="CR132">
        <v>17.793572624999999</v>
      </c>
      <c r="CS132">
        <v>1582968</v>
      </c>
      <c r="CT132">
        <v>15.557097864999999</v>
      </c>
      <c r="CU132">
        <v>0</v>
      </c>
      <c r="CV132">
        <v>0</v>
      </c>
      <c r="CW132">
        <v>5082090</v>
      </c>
      <c r="CX132">
        <v>49.945776166999998</v>
      </c>
      <c r="CY132">
        <v>5093124</v>
      </c>
      <c r="CZ132">
        <v>50.054223833000002</v>
      </c>
      <c r="DA132">
        <v>10175214</v>
      </c>
      <c r="DB132">
        <v>0</v>
      </c>
      <c r="DC132">
        <v>248226</v>
      </c>
      <c r="DD132">
        <v>19</v>
      </c>
      <c r="DE132">
        <v>1278923</v>
      </c>
      <c r="DF132">
        <v>113.11</v>
      </c>
      <c r="DG132">
        <v>8896291</v>
      </c>
      <c r="DH132">
        <v>0</v>
      </c>
      <c r="DI132" t="s">
        <v>3170</v>
      </c>
      <c r="DJ132" t="s">
        <v>3171</v>
      </c>
      <c r="EV132" t="s">
        <v>3170</v>
      </c>
      <c r="EW132" t="s">
        <v>3171</v>
      </c>
      <c r="EZ132" t="s">
        <v>3170</v>
      </c>
      <c r="FA132" t="s">
        <v>2106</v>
      </c>
      <c r="FB132" t="s">
        <v>2118</v>
      </c>
      <c r="FD132" t="s">
        <v>3133</v>
      </c>
      <c r="FE132" t="s">
        <v>3131</v>
      </c>
      <c r="FF132" t="s">
        <v>2049</v>
      </c>
      <c r="FG132" t="s">
        <v>2049</v>
      </c>
      <c r="FH132" t="s">
        <v>2049</v>
      </c>
      <c r="GB132">
        <v>8000</v>
      </c>
      <c r="GC132">
        <v>0.4</v>
      </c>
      <c r="HF132">
        <v>8000</v>
      </c>
      <c r="HH132">
        <v>214</v>
      </c>
      <c r="HI132">
        <v>55</v>
      </c>
      <c r="IP132">
        <v>100000</v>
      </c>
      <c r="IQ132">
        <v>2</v>
      </c>
      <c r="IY132">
        <v>0.1</v>
      </c>
    </row>
    <row r="133" spans="1:262">
      <c r="A133" t="s">
        <v>389</v>
      </c>
      <c r="B133" t="s">
        <v>3180</v>
      </c>
      <c r="C133" t="s">
        <v>2214</v>
      </c>
      <c r="D133" t="s">
        <v>3181</v>
      </c>
      <c r="E133" t="s">
        <v>3180</v>
      </c>
      <c r="F133" t="s">
        <v>389</v>
      </c>
      <c r="G133" t="s">
        <v>3182</v>
      </c>
      <c r="H133" t="s">
        <v>3183</v>
      </c>
      <c r="I133" t="s">
        <v>3184</v>
      </c>
      <c r="J133" t="s">
        <v>3185</v>
      </c>
      <c r="K133" t="s">
        <v>3186</v>
      </c>
      <c r="L133" t="s">
        <v>3187</v>
      </c>
      <c r="M133" t="s">
        <v>3188</v>
      </c>
      <c r="N133" t="s">
        <v>389</v>
      </c>
      <c r="O133" t="s">
        <v>3189</v>
      </c>
      <c r="P133" t="s">
        <v>3190</v>
      </c>
      <c r="Q133" t="s">
        <v>389</v>
      </c>
      <c r="R133" t="s">
        <v>3180</v>
      </c>
      <c r="S133">
        <v>20.872507095</v>
      </c>
      <c r="T133">
        <v>15.487277985</v>
      </c>
      <c r="U133">
        <v>26.285928726000002</v>
      </c>
      <c r="V133">
        <v>24.906641006000001</v>
      </c>
      <c r="W133">
        <v>12.829108238</v>
      </c>
      <c r="X133">
        <v>26.234701157</v>
      </c>
      <c r="Y133">
        <v>13.096470833</v>
      </c>
      <c r="Z133">
        <v>0</v>
      </c>
      <c r="AA133">
        <v>0</v>
      </c>
      <c r="AB133">
        <v>7.1</v>
      </c>
      <c r="AC133">
        <v>0.05</v>
      </c>
      <c r="AD133">
        <v>28.850000381000001</v>
      </c>
      <c r="AE133">
        <v>27.220199585</v>
      </c>
      <c r="AF133">
        <v>29.864999771000001</v>
      </c>
      <c r="AG133">
        <v>63.055000305</v>
      </c>
      <c r="AH133">
        <v>59.712898254000002</v>
      </c>
      <c r="AI133">
        <v>64.155998229999994</v>
      </c>
      <c r="AJ133">
        <v>45.883998871000003</v>
      </c>
      <c r="AK133">
        <v>41.102199554000002</v>
      </c>
      <c r="AL133">
        <v>47.080001830999997</v>
      </c>
      <c r="AM133">
        <v>0</v>
      </c>
      <c r="AN133">
        <v>0</v>
      </c>
      <c r="AO133">
        <v>14.964899558000001</v>
      </c>
      <c r="AP133">
        <v>15.404272075</v>
      </c>
      <c r="AQ133">
        <v>40.083182821999998</v>
      </c>
      <c r="AR133">
        <v>868592</v>
      </c>
      <c r="AS133">
        <v>39.592141110999997</v>
      </c>
      <c r="AT133">
        <v>896399</v>
      </c>
      <c r="AU133">
        <v>40.570771657000002</v>
      </c>
      <c r="AV133">
        <v>1764990</v>
      </c>
      <c r="AW133">
        <v>13.181548211999999</v>
      </c>
      <c r="AX133">
        <v>13.486794314000001</v>
      </c>
      <c r="AY133">
        <v>11.445693341</v>
      </c>
      <c r="AZ133">
        <v>11.679705267999999</v>
      </c>
      <c r="BA133">
        <v>10.052979993999999</v>
      </c>
      <c r="BB133">
        <v>10.262348577999999</v>
      </c>
      <c r="BC133">
        <v>56.775705019999997</v>
      </c>
      <c r="BD133">
        <v>1245443</v>
      </c>
      <c r="BE133">
        <v>56.769729155999997</v>
      </c>
      <c r="BF133">
        <v>1254573</v>
      </c>
      <c r="BG133">
        <v>56.781664339999999</v>
      </c>
      <c r="BH133">
        <v>2500015</v>
      </c>
      <c r="BI133">
        <v>8.9225456469999997</v>
      </c>
      <c r="BJ133">
        <v>9.1070462760000002</v>
      </c>
      <c r="BK133">
        <v>8.0205228529999992</v>
      </c>
      <c r="BL133">
        <v>8.1784504390000006</v>
      </c>
      <c r="BM133">
        <v>7.1143976770000004</v>
      </c>
      <c r="BN133">
        <v>7.2417530939999999</v>
      </c>
      <c r="BO133">
        <v>5.9918946030000004</v>
      </c>
      <c r="BP133">
        <v>6.0701119950000004</v>
      </c>
      <c r="BQ133">
        <v>4.9138795909999997</v>
      </c>
      <c r="BR133">
        <v>4.9075228620000004</v>
      </c>
      <c r="BS133">
        <v>3.9861029509999999</v>
      </c>
      <c r="BT133">
        <v>3.8850128879999999</v>
      </c>
      <c r="BU133">
        <v>3.2316747700000001</v>
      </c>
      <c r="BV133">
        <v>3.0510100859999998</v>
      </c>
      <c r="BW133">
        <v>2.579532666</v>
      </c>
      <c r="BX133">
        <v>2.3517457849999999</v>
      </c>
      <c r="BY133">
        <v>1.956198404</v>
      </c>
      <c r="BZ133">
        <v>1.726662337</v>
      </c>
      <c r="CA133">
        <v>3.1411121579999999</v>
      </c>
      <c r="CB133">
        <v>79815</v>
      </c>
      <c r="CC133">
        <v>3.638129733</v>
      </c>
      <c r="CD133">
        <v>58497</v>
      </c>
      <c r="CE133">
        <v>2.6475640029999998</v>
      </c>
      <c r="CF133">
        <v>138313</v>
      </c>
      <c r="CG133">
        <v>1.424073785</v>
      </c>
      <c r="CH133">
        <v>1.1582894500000001</v>
      </c>
      <c r="CI133">
        <v>1.0384498099999999</v>
      </c>
      <c r="CJ133">
        <v>0.72945260499999998</v>
      </c>
      <c r="CK133">
        <v>0.65697380000000005</v>
      </c>
      <c r="CL133">
        <v>0.43761725099999998</v>
      </c>
      <c r="CM133">
        <v>0.51863233900000005</v>
      </c>
      <c r="CN133">
        <v>0.32220469699999998</v>
      </c>
      <c r="CO133">
        <v>4.2721635779999998</v>
      </c>
      <c r="CP133">
        <v>2.7804344059999999</v>
      </c>
      <c r="CQ133">
        <v>1205414</v>
      </c>
      <c r="CR133">
        <v>51.004485584000001</v>
      </c>
      <c r="CS133">
        <v>1205414</v>
      </c>
      <c r="CT133">
        <v>27.375123173999999</v>
      </c>
      <c r="CU133">
        <v>0</v>
      </c>
      <c r="CV133">
        <v>79.900000000000006</v>
      </c>
      <c r="CW133">
        <v>2193850</v>
      </c>
      <c r="CX133">
        <v>49.822656219000002</v>
      </c>
      <c r="CY133">
        <v>2209469</v>
      </c>
      <c r="CZ133">
        <v>50.177343780999998</v>
      </c>
      <c r="DA133">
        <v>4403319</v>
      </c>
      <c r="DB133">
        <v>0.2</v>
      </c>
      <c r="DC133">
        <v>83191</v>
      </c>
      <c r="DD133">
        <v>37059</v>
      </c>
      <c r="DE133">
        <v>2039970</v>
      </c>
      <c r="DF133">
        <v>0</v>
      </c>
      <c r="DG133">
        <v>2363349</v>
      </c>
      <c r="DH133">
        <v>38.700000000000003</v>
      </c>
      <c r="DI133" t="s">
        <v>389</v>
      </c>
      <c r="DJ133" t="s">
        <v>3180</v>
      </c>
      <c r="DL133">
        <v>5700</v>
      </c>
      <c r="DN133">
        <v>5300</v>
      </c>
      <c r="DO133">
        <v>57</v>
      </c>
      <c r="DP133">
        <v>63</v>
      </c>
      <c r="DQ133">
        <v>500</v>
      </c>
      <c r="DS133">
        <v>7200</v>
      </c>
      <c r="DT133">
        <v>8.3000000000000007</v>
      </c>
      <c r="DU133">
        <v>8.9</v>
      </c>
      <c r="EO133">
        <v>0.1</v>
      </c>
      <c r="EP133">
        <v>0.1</v>
      </c>
      <c r="EQ133">
        <v>0.2</v>
      </c>
      <c r="ET133">
        <v>50.6</v>
      </c>
      <c r="EV133" t="s">
        <v>389</v>
      </c>
      <c r="EW133" t="s">
        <v>3180</v>
      </c>
      <c r="EX133">
        <v>300</v>
      </c>
      <c r="EY133" t="s">
        <v>3191</v>
      </c>
      <c r="EZ133" t="s">
        <v>389</v>
      </c>
      <c r="FA133" t="s">
        <v>2196</v>
      </c>
      <c r="FB133" t="s">
        <v>2216</v>
      </c>
      <c r="FC133" t="s">
        <v>2216</v>
      </c>
      <c r="FD133" t="s">
        <v>2302</v>
      </c>
      <c r="FE133" t="s">
        <v>2214</v>
      </c>
      <c r="FF133" t="s">
        <v>2048</v>
      </c>
      <c r="FG133" t="s">
        <v>2048</v>
      </c>
      <c r="FH133" t="s">
        <v>2048</v>
      </c>
      <c r="FI133">
        <v>9</v>
      </c>
      <c r="FJ133">
        <v>87.6</v>
      </c>
      <c r="FM133">
        <v>1619</v>
      </c>
      <c r="FN133">
        <v>1738</v>
      </c>
      <c r="FO133">
        <v>1830</v>
      </c>
      <c r="FP133">
        <v>2143</v>
      </c>
      <c r="FQ133">
        <v>2263</v>
      </c>
      <c r="FR133">
        <v>2458</v>
      </c>
      <c r="FS133">
        <v>2615</v>
      </c>
      <c r="FT133">
        <v>3021</v>
      </c>
      <c r="FU133">
        <v>3032</v>
      </c>
      <c r="FV133">
        <v>3273</v>
      </c>
      <c r="FW133">
        <v>54</v>
      </c>
      <c r="FX133">
        <v>46</v>
      </c>
      <c r="GR133">
        <v>78</v>
      </c>
      <c r="GS133">
        <v>73</v>
      </c>
      <c r="GV133">
        <v>3934241</v>
      </c>
      <c r="GW133">
        <v>2731148</v>
      </c>
      <c r="HB133">
        <v>3587649</v>
      </c>
      <c r="HD133">
        <v>0.9</v>
      </c>
      <c r="HE133">
        <v>11683</v>
      </c>
      <c r="HT133">
        <v>500</v>
      </c>
      <c r="HU133">
        <v>500</v>
      </c>
      <c r="HV133">
        <v>500</v>
      </c>
      <c r="HW133">
        <v>500</v>
      </c>
      <c r="HX133">
        <v>500</v>
      </c>
      <c r="HY133">
        <v>500</v>
      </c>
      <c r="HZ133">
        <v>500</v>
      </c>
      <c r="IA133">
        <v>500</v>
      </c>
      <c r="IB133">
        <v>500</v>
      </c>
      <c r="IC133">
        <v>500</v>
      </c>
      <c r="ID133">
        <v>500</v>
      </c>
      <c r="IE133">
        <v>500</v>
      </c>
      <c r="IF133">
        <v>500</v>
      </c>
      <c r="IG133">
        <v>500</v>
      </c>
      <c r="IH133">
        <v>500</v>
      </c>
      <c r="II133">
        <v>500</v>
      </c>
      <c r="IJ133">
        <v>500</v>
      </c>
      <c r="IK133">
        <v>500</v>
      </c>
      <c r="IL133">
        <v>500</v>
      </c>
      <c r="IM133">
        <v>500</v>
      </c>
      <c r="IN133">
        <v>-28</v>
      </c>
      <c r="IQ133">
        <v>23.4</v>
      </c>
      <c r="IS133">
        <v>2.9</v>
      </c>
      <c r="IT133">
        <v>500</v>
      </c>
    </row>
    <row r="134" spans="1:262">
      <c r="A134" t="s">
        <v>388</v>
      </c>
      <c r="B134" t="s">
        <v>3192</v>
      </c>
      <c r="C134" t="s">
        <v>2214</v>
      </c>
      <c r="D134" t="s">
        <v>3193</v>
      </c>
      <c r="E134" t="s">
        <v>3192</v>
      </c>
      <c r="F134" t="s">
        <v>3194</v>
      </c>
      <c r="G134" t="s">
        <v>3195</v>
      </c>
      <c r="H134" t="s">
        <v>3196</v>
      </c>
      <c r="I134" t="s">
        <v>3197</v>
      </c>
      <c r="J134" t="s">
        <v>3198</v>
      </c>
      <c r="K134" t="s">
        <v>3199</v>
      </c>
      <c r="L134" t="s">
        <v>3200</v>
      </c>
      <c r="M134" t="s">
        <v>3201</v>
      </c>
      <c r="N134" t="s">
        <v>3194</v>
      </c>
      <c r="O134" t="s">
        <v>3202</v>
      </c>
      <c r="P134" t="s">
        <v>3203</v>
      </c>
      <c r="Q134" t="s">
        <v>388</v>
      </c>
      <c r="R134" t="s">
        <v>3192</v>
      </c>
      <c r="S134">
        <v>89.842529296999999</v>
      </c>
      <c r="T134">
        <v>87.112953185999999</v>
      </c>
      <c r="U134">
        <v>92.705970764</v>
      </c>
      <c r="V134">
        <v>92.418792725000003</v>
      </c>
      <c r="W134">
        <v>86.318984985</v>
      </c>
      <c r="X134">
        <v>92.187690735000004</v>
      </c>
      <c r="Y134">
        <v>79.439926146999994</v>
      </c>
      <c r="Z134">
        <v>0</v>
      </c>
      <c r="AA134">
        <v>0</v>
      </c>
      <c r="AB134">
        <v>22</v>
      </c>
      <c r="AC134">
        <v>1.2</v>
      </c>
      <c r="AD134">
        <v>45.151000977000002</v>
      </c>
      <c r="AE134">
        <v>45.186401367000002</v>
      </c>
      <c r="AF134">
        <v>52.831001282000003</v>
      </c>
      <c r="AG134">
        <v>71.98500061</v>
      </c>
      <c r="AH134">
        <v>72.851501464999998</v>
      </c>
      <c r="AI134">
        <v>79.916000366000006</v>
      </c>
      <c r="AJ134">
        <v>58.312999724999997</v>
      </c>
      <c r="AK134">
        <v>58.666400908999996</v>
      </c>
      <c r="AL134">
        <v>66.384002686000002</v>
      </c>
      <c r="AM134">
        <v>0</v>
      </c>
      <c r="AN134">
        <v>0</v>
      </c>
      <c r="AO134">
        <v>5.0302306889999997</v>
      </c>
      <c r="AP134">
        <v>5.3571970320000002</v>
      </c>
      <c r="AQ134">
        <v>17.793692318000002</v>
      </c>
      <c r="AR134">
        <v>110370</v>
      </c>
      <c r="AS134">
        <v>17.246549801</v>
      </c>
      <c r="AT134">
        <v>114775</v>
      </c>
      <c r="AU134">
        <v>18.353800782</v>
      </c>
      <c r="AV134">
        <v>225144</v>
      </c>
      <c r="AW134">
        <v>5.5571418540000002</v>
      </c>
      <c r="AX134">
        <v>5.9064729939999996</v>
      </c>
      <c r="AY134">
        <v>6.6591772569999996</v>
      </c>
      <c r="AZ134">
        <v>7.0901307559999998</v>
      </c>
      <c r="BA134">
        <v>7.2942167720000004</v>
      </c>
      <c r="BB134">
        <v>7.7080662130000004</v>
      </c>
      <c r="BC134">
        <v>70.732134612999999</v>
      </c>
      <c r="BD134">
        <v>447013</v>
      </c>
      <c r="BE134">
        <v>69.850757912999995</v>
      </c>
      <c r="BF134">
        <v>447962</v>
      </c>
      <c r="BG134">
        <v>71.633888411000001</v>
      </c>
      <c r="BH134">
        <v>894976</v>
      </c>
      <c r="BI134">
        <v>7.5953534459999998</v>
      </c>
      <c r="BJ134">
        <v>7.8963209689999996</v>
      </c>
      <c r="BK134">
        <v>7.66307019</v>
      </c>
      <c r="BL134">
        <v>7.9121286199999998</v>
      </c>
      <c r="BM134">
        <v>6.6392054979999999</v>
      </c>
      <c r="BN134">
        <v>6.8600416109999998</v>
      </c>
      <c r="BO134">
        <v>7.175166366</v>
      </c>
      <c r="BP134">
        <v>7.4941040650000001</v>
      </c>
      <c r="BQ134">
        <v>7.3297914669999997</v>
      </c>
      <c r="BR134">
        <v>7.6497854790000002</v>
      </c>
      <c r="BS134">
        <v>6.3635016110000002</v>
      </c>
      <c r="BT134">
        <v>6.5948243509999998</v>
      </c>
      <c r="BU134">
        <v>7.0157043559999996</v>
      </c>
      <c r="BV134">
        <v>7.1228637719999996</v>
      </c>
      <c r="BW134">
        <v>6.9384698199999999</v>
      </c>
      <c r="BX134">
        <v>6.8510999090000002</v>
      </c>
      <c r="BY134">
        <v>5.8362783880000002</v>
      </c>
      <c r="BZ134">
        <v>5.5446534209999996</v>
      </c>
      <c r="CA134">
        <v>11.474173069000001</v>
      </c>
      <c r="CB134">
        <v>82571</v>
      </c>
      <c r="CC134">
        <v>12.902692287000001</v>
      </c>
      <c r="CD134">
        <v>62612</v>
      </c>
      <c r="CE134">
        <v>10.012310807</v>
      </c>
      <c r="CF134">
        <v>145183</v>
      </c>
      <c r="CG134">
        <v>4.9125845479999999</v>
      </c>
      <c r="CH134">
        <v>4.3713744190000003</v>
      </c>
      <c r="CI134">
        <v>3.3638370740000001</v>
      </c>
      <c r="CJ134">
        <v>2.71891601</v>
      </c>
      <c r="CK134">
        <v>2.0329065929999999</v>
      </c>
      <c r="CL134">
        <v>1.469792217</v>
      </c>
      <c r="CM134">
        <v>2.5933640709999999</v>
      </c>
      <c r="CN134">
        <v>1.45222816</v>
      </c>
      <c r="CO134">
        <v>623.30197044299996</v>
      </c>
      <c r="CP134">
        <v>5.4547267000000003E-2</v>
      </c>
      <c r="CQ134">
        <v>0</v>
      </c>
      <c r="CR134">
        <v>0</v>
      </c>
      <c r="CS134">
        <v>0</v>
      </c>
      <c r="CT134">
        <v>0</v>
      </c>
      <c r="CU134">
        <v>0</v>
      </c>
      <c r="CV134">
        <v>0</v>
      </c>
      <c r="CW134">
        <v>639954</v>
      </c>
      <c r="CX134">
        <v>50.577106403000002</v>
      </c>
      <c r="CY134">
        <v>625349</v>
      </c>
      <c r="CZ134">
        <v>49.422893596999998</v>
      </c>
      <c r="DA134">
        <v>1265303</v>
      </c>
      <c r="DB134">
        <v>1.3</v>
      </c>
      <c r="DC134">
        <v>14</v>
      </c>
      <c r="DD134">
        <v>161</v>
      </c>
      <c r="DE134">
        <v>749148</v>
      </c>
      <c r="DF134">
        <v>17.579999999999998</v>
      </c>
      <c r="DG134">
        <v>516155</v>
      </c>
      <c r="DH134">
        <v>30.5</v>
      </c>
      <c r="DI134" t="s">
        <v>388</v>
      </c>
      <c r="DJ134" t="s">
        <v>3192</v>
      </c>
      <c r="DK134">
        <v>1000</v>
      </c>
      <c r="DL134">
        <v>11000</v>
      </c>
      <c r="DM134">
        <v>1000</v>
      </c>
      <c r="DN134">
        <v>11000</v>
      </c>
      <c r="DO134">
        <v>25</v>
      </c>
      <c r="DP134">
        <v>100</v>
      </c>
      <c r="DQ134">
        <v>100</v>
      </c>
      <c r="DR134">
        <v>100</v>
      </c>
      <c r="EC134">
        <v>0.66</v>
      </c>
      <c r="ED134">
        <v>0.45</v>
      </c>
      <c r="EE134">
        <v>0.87</v>
      </c>
      <c r="EF134">
        <v>0.96</v>
      </c>
      <c r="EG134">
        <v>0.56999999999999995</v>
      </c>
      <c r="EH134">
        <v>1.35</v>
      </c>
      <c r="EI134">
        <v>0.22</v>
      </c>
      <c r="EJ134">
        <v>0.56999999999999995</v>
      </c>
      <c r="EO134">
        <v>0.2</v>
      </c>
      <c r="EP134">
        <v>0.3</v>
      </c>
      <c r="EQ134">
        <v>1.2</v>
      </c>
      <c r="ET134">
        <v>30.4</v>
      </c>
      <c r="EU134">
        <v>200</v>
      </c>
      <c r="EV134" t="s">
        <v>388</v>
      </c>
      <c r="EW134" t="s">
        <v>3192</v>
      </c>
      <c r="EX134">
        <v>6200</v>
      </c>
      <c r="EY134" t="s">
        <v>3204</v>
      </c>
      <c r="EZ134" t="s">
        <v>388</v>
      </c>
      <c r="FA134" t="s">
        <v>2196</v>
      </c>
      <c r="FB134" t="s">
        <v>2216</v>
      </c>
      <c r="FC134" t="s">
        <v>2216</v>
      </c>
      <c r="FD134" t="s">
        <v>2336</v>
      </c>
      <c r="FE134" t="s">
        <v>2214</v>
      </c>
      <c r="FF134" t="s">
        <v>2048</v>
      </c>
      <c r="FG134" t="s">
        <v>2048</v>
      </c>
      <c r="FH134" t="s">
        <v>2048</v>
      </c>
      <c r="FI134">
        <v>15</v>
      </c>
      <c r="FJ134">
        <v>67.2</v>
      </c>
      <c r="FK134">
        <v>78.900000000000006</v>
      </c>
      <c r="FM134">
        <v>654</v>
      </c>
      <c r="FN134">
        <v>1359</v>
      </c>
      <c r="FO134">
        <v>1537</v>
      </c>
      <c r="FP134">
        <v>1818</v>
      </c>
      <c r="FQ134">
        <v>2351</v>
      </c>
      <c r="FR134">
        <v>2521</v>
      </c>
      <c r="FS134">
        <v>2516</v>
      </c>
      <c r="FT134">
        <v>2690</v>
      </c>
      <c r="FU134">
        <v>2756</v>
      </c>
      <c r="FV134">
        <v>2837</v>
      </c>
      <c r="FW134">
        <v>23</v>
      </c>
      <c r="FX134">
        <v>30</v>
      </c>
      <c r="FY134">
        <v>27.9</v>
      </c>
      <c r="FZ134">
        <v>25</v>
      </c>
      <c r="GA134">
        <v>35</v>
      </c>
      <c r="GB134">
        <v>11700</v>
      </c>
      <c r="GC134">
        <v>32.299999999999997</v>
      </c>
      <c r="GD134">
        <v>51.7</v>
      </c>
      <c r="GE134">
        <v>71.099999999999994</v>
      </c>
      <c r="GI134">
        <v>59</v>
      </c>
      <c r="GJ134">
        <v>38</v>
      </c>
      <c r="GL134">
        <v>63</v>
      </c>
      <c r="GM134">
        <v>38</v>
      </c>
      <c r="GO134">
        <v>66</v>
      </c>
      <c r="GP134">
        <v>37</v>
      </c>
      <c r="GQ134">
        <v>60</v>
      </c>
      <c r="GR134">
        <v>69</v>
      </c>
      <c r="GS134">
        <v>37</v>
      </c>
      <c r="GT134">
        <v>68</v>
      </c>
      <c r="GU134">
        <v>76</v>
      </c>
      <c r="HB134">
        <v>7549647</v>
      </c>
      <c r="HF134">
        <v>11700</v>
      </c>
      <c r="HG134">
        <v>99.7</v>
      </c>
      <c r="HH134">
        <v>89</v>
      </c>
      <c r="HI134">
        <v>92.2</v>
      </c>
      <c r="HO134">
        <v>3</v>
      </c>
      <c r="HS134">
        <v>1400</v>
      </c>
      <c r="IO134">
        <v>86.6</v>
      </c>
      <c r="IP134">
        <v>5500</v>
      </c>
      <c r="IQ134">
        <v>17.2</v>
      </c>
      <c r="IR134">
        <v>79.099999999999994</v>
      </c>
      <c r="IS134">
        <v>17.3</v>
      </c>
      <c r="IT134">
        <v>2300</v>
      </c>
      <c r="IW134">
        <v>343</v>
      </c>
      <c r="IY134">
        <v>28.4</v>
      </c>
      <c r="JA134">
        <v>6.5</v>
      </c>
    </row>
    <row r="135" spans="1:262">
      <c r="A135" t="s">
        <v>387</v>
      </c>
      <c r="B135" t="s">
        <v>3205</v>
      </c>
      <c r="C135" t="s">
        <v>2706</v>
      </c>
      <c r="D135" t="s">
        <v>3206</v>
      </c>
      <c r="E135" t="s">
        <v>3205</v>
      </c>
      <c r="F135" t="s">
        <v>3207</v>
      </c>
      <c r="G135" t="s">
        <v>3208</v>
      </c>
      <c r="H135" t="s">
        <v>3209</v>
      </c>
      <c r="I135" t="s">
        <v>3210</v>
      </c>
      <c r="J135" t="s">
        <v>3211</v>
      </c>
      <c r="K135" t="s">
        <v>3212</v>
      </c>
      <c r="L135" t="s">
        <v>3213</v>
      </c>
      <c r="M135" t="s">
        <v>3214</v>
      </c>
      <c r="N135" t="s">
        <v>2128</v>
      </c>
      <c r="O135" t="s">
        <v>3214</v>
      </c>
      <c r="P135" t="s">
        <v>2128</v>
      </c>
      <c r="Q135" t="s">
        <v>387</v>
      </c>
      <c r="R135" t="s">
        <v>3205</v>
      </c>
      <c r="S135">
        <v>0</v>
      </c>
      <c r="T135">
        <v>0</v>
      </c>
      <c r="U135">
        <v>0</v>
      </c>
      <c r="V135">
        <v>0</v>
      </c>
      <c r="W135">
        <v>0</v>
      </c>
      <c r="X135">
        <v>0</v>
      </c>
      <c r="Y135">
        <v>0</v>
      </c>
      <c r="Z135">
        <v>0</v>
      </c>
      <c r="AA135">
        <v>0</v>
      </c>
      <c r="AB135">
        <v>11.9</v>
      </c>
      <c r="AC135">
        <v>0</v>
      </c>
      <c r="AD135">
        <v>0</v>
      </c>
      <c r="AE135">
        <v>46.191898346000002</v>
      </c>
      <c r="AF135">
        <v>0</v>
      </c>
      <c r="AG135">
        <v>0</v>
      </c>
      <c r="AH135">
        <v>67.845901488999999</v>
      </c>
      <c r="AI135">
        <v>0</v>
      </c>
      <c r="AJ135">
        <v>0</v>
      </c>
      <c r="AK135">
        <v>56.894100189</v>
      </c>
      <c r="AL135">
        <v>0</v>
      </c>
      <c r="AM135">
        <v>0</v>
      </c>
      <c r="AN135">
        <v>0</v>
      </c>
      <c r="AO135">
        <v>10.534966044999999</v>
      </c>
      <c r="AP135">
        <v>10.876169856000001</v>
      </c>
      <c r="AQ135">
        <v>31.707208807000001</v>
      </c>
      <c r="AR135">
        <v>17402</v>
      </c>
      <c r="AS135">
        <v>31.42970669</v>
      </c>
      <c r="AT135">
        <v>18313</v>
      </c>
      <c r="AU135">
        <v>31.975485403</v>
      </c>
      <c r="AV135">
        <v>35715</v>
      </c>
      <c r="AW135">
        <v>10.493425805999999</v>
      </c>
      <c r="AX135">
        <v>10.616007822</v>
      </c>
      <c r="AY135">
        <v>10.401314838999999</v>
      </c>
      <c r="AZ135">
        <v>10.483307725</v>
      </c>
      <c r="BA135">
        <v>10.294755092999999</v>
      </c>
      <c r="BB135">
        <v>10.57934069</v>
      </c>
      <c r="BC135">
        <v>64.295987216</v>
      </c>
      <c r="BD135">
        <v>35502</v>
      </c>
      <c r="BE135">
        <v>64.120069353999995</v>
      </c>
      <c r="BF135">
        <v>36924</v>
      </c>
      <c r="BG135">
        <v>64.471294873999994</v>
      </c>
      <c r="BH135">
        <v>72423</v>
      </c>
      <c r="BI135">
        <v>10.240572172</v>
      </c>
      <c r="BJ135">
        <v>10.617753876</v>
      </c>
      <c r="BK135">
        <v>8.5861869669999997</v>
      </c>
      <c r="BL135">
        <v>9.1982120409999997</v>
      </c>
      <c r="BM135">
        <v>6.7295188560000003</v>
      </c>
      <c r="BN135">
        <v>6.9807235649999999</v>
      </c>
      <c r="BO135">
        <v>5.8680104030000004</v>
      </c>
      <c r="BP135">
        <v>5.7916608460000001</v>
      </c>
      <c r="BQ135">
        <v>5.1780812020000004</v>
      </c>
      <c r="BR135">
        <v>5.1927643530000003</v>
      </c>
      <c r="BS135">
        <v>5.0372056059999997</v>
      </c>
      <c r="BT135">
        <v>4.5694231040000002</v>
      </c>
      <c r="BU135">
        <v>4.6434763759999997</v>
      </c>
      <c r="BV135">
        <v>4.3529124179999998</v>
      </c>
      <c r="BW135">
        <v>4.121514232</v>
      </c>
      <c r="BX135">
        <v>3.9984634730000002</v>
      </c>
      <c r="BY135">
        <v>3.4207484469999998</v>
      </c>
      <c r="BZ135">
        <v>3.1900405080000001</v>
      </c>
      <c r="CA135">
        <v>3.9968039769999999</v>
      </c>
      <c r="CB135">
        <v>2464</v>
      </c>
      <c r="CC135">
        <v>4.4502239560000003</v>
      </c>
      <c r="CD135">
        <v>2035</v>
      </c>
      <c r="CE135">
        <v>3.5532197230000002</v>
      </c>
      <c r="CF135">
        <v>4502</v>
      </c>
      <c r="CG135">
        <v>2.19621442</v>
      </c>
      <c r="CH135">
        <v>2.0987568099999998</v>
      </c>
      <c r="CI135">
        <v>1.150484034</v>
      </c>
      <c r="CJ135">
        <v>0.90270987599999997</v>
      </c>
      <c r="CK135">
        <v>0.57072677400000005</v>
      </c>
      <c r="CL135">
        <v>0.30555943600000002</v>
      </c>
      <c r="CM135">
        <v>0.53279872900000003</v>
      </c>
      <c r="CN135">
        <v>0.24619360200000001</v>
      </c>
      <c r="CO135">
        <v>160.91428571399999</v>
      </c>
      <c r="CP135">
        <v>1.054008214</v>
      </c>
      <c r="CQ135">
        <v>0</v>
      </c>
      <c r="CR135">
        <v>0</v>
      </c>
      <c r="CS135">
        <v>0</v>
      </c>
      <c r="CT135">
        <v>0</v>
      </c>
      <c r="CU135">
        <v>0</v>
      </c>
      <c r="CV135">
        <v>0</v>
      </c>
      <c r="CW135">
        <v>55368</v>
      </c>
      <c r="CX135">
        <v>49.154829544999998</v>
      </c>
      <c r="CY135">
        <v>57272</v>
      </c>
      <c r="CZ135">
        <v>50.845170455000002</v>
      </c>
      <c r="DA135">
        <v>112640</v>
      </c>
      <c r="DB135">
        <v>0</v>
      </c>
      <c r="DC135">
        <v>4</v>
      </c>
      <c r="DD135">
        <v>0</v>
      </c>
      <c r="DE135">
        <v>87067</v>
      </c>
      <c r="DF135">
        <v>7</v>
      </c>
      <c r="DG135">
        <v>25573</v>
      </c>
      <c r="DH135">
        <v>0</v>
      </c>
      <c r="DI135" t="s">
        <v>387</v>
      </c>
      <c r="DJ135" t="s">
        <v>3205</v>
      </c>
      <c r="EV135" t="s">
        <v>387</v>
      </c>
      <c r="EW135" t="s">
        <v>3205</v>
      </c>
      <c r="EX135">
        <v>300</v>
      </c>
      <c r="EY135" t="s">
        <v>3215</v>
      </c>
      <c r="EZ135" t="s">
        <v>387</v>
      </c>
      <c r="FA135" t="s">
        <v>2196</v>
      </c>
      <c r="FB135" t="s">
        <v>2275</v>
      </c>
      <c r="FC135" t="s">
        <v>2343</v>
      </c>
      <c r="FD135" t="s">
        <v>2345</v>
      </c>
      <c r="FE135" t="s">
        <v>2706</v>
      </c>
      <c r="FF135" t="s">
        <v>2048</v>
      </c>
      <c r="FG135" t="s">
        <v>2049</v>
      </c>
      <c r="FH135" t="s">
        <v>2048</v>
      </c>
      <c r="FT135">
        <v>6</v>
      </c>
      <c r="IP135">
        <v>300</v>
      </c>
    </row>
    <row r="136" spans="1:262">
      <c r="A136" t="s">
        <v>386</v>
      </c>
      <c r="B136" t="s">
        <v>3216</v>
      </c>
      <c r="C136" t="s">
        <v>2285</v>
      </c>
      <c r="D136" t="s">
        <v>3217</v>
      </c>
      <c r="E136" t="s">
        <v>3216</v>
      </c>
      <c r="F136" t="s">
        <v>386</v>
      </c>
      <c r="G136" t="s">
        <v>3218</v>
      </c>
      <c r="H136" t="s">
        <v>3219</v>
      </c>
      <c r="I136" t="s">
        <v>3220</v>
      </c>
      <c r="J136" t="s">
        <v>3221</v>
      </c>
      <c r="K136" t="s">
        <v>3222</v>
      </c>
      <c r="L136" t="s">
        <v>3223</v>
      </c>
      <c r="M136" t="s">
        <v>3224</v>
      </c>
      <c r="N136" t="s">
        <v>386</v>
      </c>
      <c r="O136" t="s">
        <v>3225</v>
      </c>
      <c r="P136" t="s">
        <v>386</v>
      </c>
      <c r="Q136" t="s">
        <v>386</v>
      </c>
      <c r="R136" t="s">
        <v>3216</v>
      </c>
      <c r="S136">
        <v>43.785652161000002</v>
      </c>
      <c r="T136">
        <v>44.551448821999998</v>
      </c>
      <c r="U136">
        <v>42.940799712999997</v>
      </c>
      <c r="V136">
        <v>44.785247802999997</v>
      </c>
      <c r="W136">
        <v>31.509811401</v>
      </c>
      <c r="X136">
        <v>51.944248199</v>
      </c>
      <c r="Y136">
        <v>39.19008255</v>
      </c>
      <c r="Z136">
        <v>0</v>
      </c>
      <c r="AA136">
        <v>0</v>
      </c>
      <c r="AB136">
        <v>5.7</v>
      </c>
      <c r="AC136">
        <v>0.44</v>
      </c>
      <c r="AD136">
        <v>40.490001677999999</v>
      </c>
      <c r="AE136">
        <v>41.007301331000001</v>
      </c>
      <c r="AF136">
        <v>46.126998901</v>
      </c>
      <c r="AG136">
        <v>45.983001709</v>
      </c>
      <c r="AH136">
        <v>45.804500580000003</v>
      </c>
      <c r="AI136">
        <v>49.278999329000001</v>
      </c>
      <c r="AJ136">
        <v>43.085998535000002</v>
      </c>
      <c r="AK136">
        <v>43.269798279</v>
      </c>
      <c r="AL136">
        <v>47.669998169000003</v>
      </c>
      <c r="AM136">
        <v>0</v>
      </c>
      <c r="AN136">
        <v>0</v>
      </c>
      <c r="AO136">
        <v>4.8268993169999996</v>
      </c>
      <c r="AP136">
        <v>5.5786611229999998</v>
      </c>
      <c r="AQ136">
        <v>15.86009086</v>
      </c>
      <c r="AR136">
        <v>208123</v>
      </c>
      <c r="AS136">
        <v>14.780301216</v>
      </c>
      <c r="AT136">
        <v>221061</v>
      </c>
      <c r="AU136">
        <v>17.031687758</v>
      </c>
      <c r="AV136">
        <v>429182</v>
      </c>
      <c r="AW136">
        <v>5.1471812300000002</v>
      </c>
      <c r="AX136">
        <v>5.9149624770000004</v>
      </c>
      <c r="AY136">
        <v>4.806220669</v>
      </c>
      <c r="AZ136">
        <v>5.5380641580000001</v>
      </c>
      <c r="BA136">
        <v>4.8566367320000001</v>
      </c>
      <c r="BB136">
        <v>5.590701288</v>
      </c>
      <c r="BC136">
        <v>72.670352799</v>
      </c>
      <c r="BD136">
        <v>1005342</v>
      </c>
      <c r="BE136">
        <v>71.396686199000001</v>
      </c>
      <c r="BF136">
        <v>961150</v>
      </c>
      <c r="BG136">
        <v>74.051901342999997</v>
      </c>
      <c r="BH136">
        <v>1966495</v>
      </c>
      <c r="BI136">
        <v>6.3474914099999999</v>
      </c>
      <c r="BJ136">
        <v>7.1562314279999999</v>
      </c>
      <c r="BK136">
        <v>8.7591625149999999</v>
      </c>
      <c r="BL136">
        <v>9.8317721420000002</v>
      </c>
      <c r="BM136">
        <v>9.4861877539999995</v>
      </c>
      <c r="BN136">
        <v>10.657089419</v>
      </c>
      <c r="BO136">
        <v>7.8021584529999997</v>
      </c>
      <c r="BP136">
        <v>8.6443237570000004</v>
      </c>
      <c r="BQ136">
        <v>6.8975150049999998</v>
      </c>
      <c r="BR136">
        <v>7.2558972370000001</v>
      </c>
      <c r="BS136">
        <v>6.0830323630000001</v>
      </c>
      <c r="BT136">
        <v>6.1189763800000003</v>
      </c>
      <c r="BU136">
        <v>6.5363500759999997</v>
      </c>
      <c r="BV136">
        <v>6.1892621280000002</v>
      </c>
      <c r="BW136">
        <v>7.5278817900000004</v>
      </c>
      <c r="BX136">
        <v>6.757516742</v>
      </c>
      <c r="BY136">
        <v>7.1002701029999997</v>
      </c>
      <c r="BZ136">
        <v>5.8501308209999996</v>
      </c>
      <c r="CA136">
        <v>11.469556341000001</v>
      </c>
      <c r="CB136">
        <v>194643</v>
      </c>
      <c r="CC136">
        <v>13.823012585000001</v>
      </c>
      <c r="CD136">
        <v>115730</v>
      </c>
      <c r="CE136">
        <v>8.9164108990000006</v>
      </c>
      <c r="CF136">
        <v>310372</v>
      </c>
      <c r="CG136">
        <v>5.3923370430000004</v>
      </c>
      <c r="CH136">
        <v>4.1379576480000004</v>
      </c>
      <c r="CI136">
        <v>2.7409169269999998</v>
      </c>
      <c r="CJ136">
        <v>1.884851775</v>
      </c>
      <c r="CK136">
        <v>2.5901430190000001</v>
      </c>
      <c r="CL136">
        <v>1.458712268</v>
      </c>
      <c r="CM136">
        <v>3.0996155949999999</v>
      </c>
      <c r="CN136">
        <v>1.4348892070000001</v>
      </c>
      <c r="CO136">
        <v>123.519803532</v>
      </c>
      <c r="CP136">
        <v>0</v>
      </c>
      <c r="CQ136">
        <v>509707</v>
      </c>
      <c r="CR136">
        <v>44.185488079999999</v>
      </c>
      <c r="CS136">
        <v>0</v>
      </c>
      <c r="CT136">
        <v>0</v>
      </c>
      <c r="CU136">
        <v>0</v>
      </c>
      <c r="CV136">
        <v>0</v>
      </c>
      <c r="CW136">
        <v>1408108</v>
      </c>
      <c r="CX136">
        <v>52.035563123999999</v>
      </c>
      <c r="CY136">
        <v>1297941</v>
      </c>
      <c r="CZ136">
        <v>47.964436876000001</v>
      </c>
      <c r="DA136">
        <v>2706049</v>
      </c>
      <c r="DB136">
        <v>0.6</v>
      </c>
      <c r="DC136">
        <v>418</v>
      </c>
      <c r="DD136">
        <v>2401</v>
      </c>
      <c r="DE136">
        <v>1552487</v>
      </c>
      <c r="DF136">
        <v>86.12</v>
      </c>
      <c r="DG136">
        <v>1153562</v>
      </c>
      <c r="DH136">
        <v>40.4</v>
      </c>
      <c r="DI136" t="s">
        <v>386</v>
      </c>
      <c r="DJ136" t="s">
        <v>3216</v>
      </c>
      <c r="DK136">
        <v>1000</v>
      </c>
      <c r="DL136">
        <v>15000</v>
      </c>
      <c r="DM136">
        <v>1000</v>
      </c>
      <c r="DN136">
        <v>14000</v>
      </c>
      <c r="DO136">
        <v>46</v>
      </c>
      <c r="DP136">
        <v>93</v>
      </c>
      <c r="DQ136">
        <v>500</v>
      </c>
      <c r="DR136">
        <v>100</v>
      </c>
      <c r="DS136">
        <v>3400</v>
      </c>
      <c r="EC136">
        <v>0.3</v>
      </c>
      <c r="ED136">
        <v>0.21</v>
      </c>
      <c r="EE136">
        <v>0.37</v>
      </c>
      <c r="EF136">
        <v>0.45</v>
      </c>
      <c r="EG136">
        <v>0.28999999999999998</v>
      </c>
      <c r="EH136">
        <v>0.6</v>
      </c>
      <c r="EI136">
        <v>0.08</v>
      </c>
      <c r="EJ136">
        <v>0.23</v>
      </c>
      <c r="EO136">
        <v>0.1</v>
      </c>
      <c r="EP136">
        <v>0.2</v>
      </c>
      <c r="EQ136">
        <v>0.7</v>
      </c>
      <c r="ET136">
        <v>37.700000000000003</v>
      </c>
      <c r="EU136">
        <v>100</v>
      </c>
      <c r="EV136" t="s">
        <v>386</v>
      </c>
      <c r="EW136" t="s">
        <v>3216</v>
      </c>
      <c r="EX136">
        <v>21300</v>
      </c>
      <c r="EY136" t="s">
        <v>3226</v>
      </c>
      <c r="EZ136" t="s">
        <v>386</v>
      </c>
      <c r="FA136" t="s">
        <v>2196</v>
      </c>
      <c r="FB136" t="s">
        <v>2207</v>
      </c>
      <c r="FC136" t="s">
        <v>2197</v>
      </c>
      <c r="FD136" t="s">
        <v>2207</v>
      </c>
      <c r="FE136" t="s">
        <v>2285</v>
      </c>
      <c r="FF136" t="s">
        <v>2049</v>
      </c>
      <c r="FG136" t="s">
        <v>2048</v>
      </c>
      <c r="FH136" t="s">
        <v>2048</v>
      </c>
      <c r="FI136">
        <v>3.9</v>
      </c>
      <c r="FJ136">
        <v>88.2</v>
      </c>
      <c r="FM136">
        <v>1237</v>
      </c>
      <c r="FN136">
        <v>1666</v>
      </c>
      <c r="FO136">
        <v>2075</v>
      </c>
      <c r="FP136">
        <v>2493</v>
      </c>
      <c r="FQ136">
        <v>3116</v>
      </c>
      <c r="FR136">
        <v>3850</v>
      </c>
      <c r="FS136">
        <v>4491</v>
      </c>
      <c r="FT136">
        <v>5162</v>
      </c>
      <c r="FU136">
        <v>5961</v>
      </c>
      <c r="FV136">
        <v>6690</v>
      </c>
      <c r="FW136">
        <v>30</v>
      </c>
      <c r="FX136">
        <v>36</v>
      </c>
      <c r="FY136">
        <v>29.9</v>
      </c>
      <c r="FZ136">
        <v>29</v>
      </c>
      <c r="GA136">
        <v>28.3</v>
      </c>
      <c r="GB136">
        <v>36900</v>
      </c>
      <c r="GC136">
        <v>13.9</v>
      </c>
      <c r="GF136">
        <v>51</v>
      </c>
      <c r="GG136">
        <v>53</v>
      </c>
      <c r="GI136">
        <v>55</v>
      </c>
      <c r="GJ136">
        <v>57</v>
      </c>
      <c r="GL136">
        <v>59</v>
      </c>
      <c r="GM136">
        <v>61</v>
      </c>
      <c r="GN136">
        <v>71</v>
      </c>
      <c r="GO136">
        <v>63</v>
      </c>
      <c r="GP136">
        <v>65</v>
      </c>
      <c r="GQ136">
        <v>81</v>
      </c>
      <c r="GR136">
        <v>64</v>
      </c>
      <c r="GS136">
        <v>71</v>
      </c>
      <c r="GT136">
        <v>84</v>
      </c>
      <c r="GU136">
        <v>64.400000000000006</v>
      </c>
      <c r="GV136">
        <v>9582312</v>
      </c>
      <c r="GW136">
        <v>7866204</v>
      </c>
      <c r="GX136">
        <v>9166146</v>
      </c>
      <c r="GY136">
        <v>7440285</v>
      </c>
      <c r="GZ136">
        <v>7527690</v>
      </c>
      <c r="HA136">
        <v>8479680</v>
      </c>
      <c r="HB136">
        <v>8220554</v>
      </c>
      <c r="HC136">
        <v>8709970</v>
      </c>
      <c r="HD136">
        <v>0.3</v>
      </c>
      <c r="HE136">
        <v>267923</v>
      </c>
      <c r="HF136">
        <v>36900</v>
      </c>
      <c r="HG136">
        <v>60.4</v>
      </c>
      <c r="HH136">
        <v>62</v>
      </c>
      <c r="HI136">
        <v>99.4</v>
      </c>
      <c r="HL136">
        <v>2.4</v>
      </c>
      <c r="HO136">
        <v>1</v>
      </c>
      <c r="HP136">
        <v>90</v>
      </c>
      <c r="HQ136">
        <v>10.199999999999999</v>
      </c>
      <c r="HR136">
        <v>28.7</v>
      </c>
      <c r="HT136">
        <v>500</v>
      </c>
      <c r="HU136">
        <v>500</v>
      </c>
      <c r="HV136">
        <v>500</v>
      </c>
      <c r="HW136">
        <v>500</v>
      </c>
      <c r="HX136">
        <v>500</v>
      </c>
      <c r="HY136">
        <v>500</v>
      </c>
      <c r="HZ136">
        <v>1000</v>
      </c>
      <c r="IA136">
        <v>1000</v>
      </c>
      <c r="IB136">
        <v>1000</v>
      </c>
      <c r="IC136">
        <v>1000</v>
      </c>
      <c r="ID136">
        <v>500</v>
      </c>
      <c r="IE136">
        <v>1000</v>
      </c>
      <c r="IF136">
        <v>500</v>
      </c>
      <c r="IG136">
        <v>500</v>
      </c>
      <c r="IH136">
        <v>500</v>
      </c>
      <c r="II136">
        <v>500</v>
      </c>
      <c r="IJ136">
        <v>500</v>
      </c>
      <c r="IK136">
        <v>500</v>
      </c>
      <c r="IL136">
        <v>500</v>
      </c>
      <c r="IM136">
        <v>500</v>
      </c>
      <c r="IN136">
        <v>-38</v>
      </c>
      <c r="IO136">
        <v>44.3</v>
      </c>
      <c r="IP136">
        <v>17100</v>
      </c>
      <c r="IQ136">
        <v>9</v>
      </c>
      <c r="IS136">
        <v>3.8</v>
      </c>
      <c r="IU136">
        <v>58400</v>
      </c>
      <c r="IV136">
        <v>210137</v>
      </c>
      <c r="IW136">
        <v>69</v>
      </c>
      <c r="JA136">
        <v>4.9000000000000004</v>
      </c>
      <c r="JB136">
        <v>4</v>
      </c>
    </row>
    <row r="137" spans="1:262">
      <c r="A137" t="s">
        <v>385</v>
      </c>
      <c r="B137" t="s">
        <v>3227</v>
      </c>
      <c r="C137" t="s">
        <v>2497</v>
      </c>
      <c r="D137" t="s">
        <v>3228</v>
      </c>
      <c r="E137" t="s">
        <v>3227</v>
      </c>
      <c r="F137" t="s">
        <v>3106</v>
      </c>
      <c r="G137" t="s">
        <v>3229</v>
      </c>
      <c r="H137" t="s">
        <v>3230</v>
      </c>
      <c r="I137" t="s">
        <v>3231</v>
      </c>
      <c r="J137" t="s">
        <v>3232</v>
      </c>
      <c r="K137" t="s">
        <v>3233</v>
      </c>
      <c r="L137" t="s">
        <v>3234</v>
      </c>
      <c r="M137" t="s">
        <v>3235</v>
      </c>
      <c r="N137" t="s">
        <v>3106</v>
      </c>
      <c r="O137" t="s">
        <v>3236</v>
      </c>
      <c r="P137" t="s">
        <v>3106</v>
      </c>
      <c r="Q137" t="s">
        <v>385</v>
      </c>
      <c r="R137" t="s">
        <v>3227</v>
      </c>
      <c r="S137">
        <v>92.971168517999999</v>
      </c>
      <c r="T137">
        <v>94.953796386999997</v>
      </c>
      <c r="U137">
        <v>90.812446593999994</v>
      </c>
      <c r="V137">
        <v>95.974426269999995</v>
      </c>
      <c r="W137">
        <v>90.594436646000005</v>
      </c>
      <c r="X137">
        <v>94.545623778999996</v>
      </c>
      <c r="Y137">
        <v>84.239913939999994</v>
      </c>
      <c r="Z137">
        <v>0</v>
      </c>
      <c r="AA137">
        <v>0</v>
      </c>
      <c r="AB137">
        <v>4.7</v>
      </c>
      <c r="AC137">
        <v>0.02</v>
      </c>
      <c r="AD137">
        <v>53.304000854000002</v>
      </c>
      <c r="AE137">
        <v>52.152801513999997</v>
      </c>
      <c r="AF137">
        <v>56.587001801</v>
      </c>
      <c r="AG137">
        <v>66.384002686000002</v>
      </c>
      <c r="AH137">
        <v>67.656600952000005</v>
      </c>
      <c r="AI137">
        <v>69.318000792999996</v>
      </c>
      <c r="AJ137">
        <v>59.675998688</v>
      </c>
      <c r="AK137">
        <v>59.472900391000003</v>
      </c>
      <c r="AL137">
        <v>62.848999022999998</v>
      </c>
      <c r="AM137">
        <v>0</v>
      </c>
      <c r="AN137">
        <v>0</v>
      </c>
      <c r="AO137">
        <v>11.680143532000001</v>
      </c>
      <c r="AP137">
        <v>12.318776173</v>
      </c>
      <c r="AQ137">
        <v>30.409568307000001</v>
      </c>
      <c r="AR137">
        <v>476241</v>
      </c>
      <c r="AS137">
        <v>29.647775399</v>
      </c>
      <c r="AT137">
        <v>487807</v>
      </c>
      <c r="AU137">
        <v>31.192143135999999</v>
      </c>
      <c r="AV137">
        <v>964047</v>
      </c>
      <c r="AW137">
        <v>10.243081603</v>
      </c>
      <c r="AX137">
        <v>10.773070329999999</v>
      </c>
      <c r="AY137">
        <v>7.7245502640000003</v>
      </c>
      <c r="AZ137">
        <v>8.1002966339999993</v>
      </c>
      <c r="BA137">
        <v>6.6465670570000004</v>
      </c>
      <c r="BB137">
        <v>6.9358857870000001</v>
      </c>
      <c r="BC137">
        <v>65.506892906000004</v>
      </c>
      <c r="BD137">
        <v>1054481</v>
      </c>
      <c r="BE137">
        <v>65.645354979000004</v>
      </c>
      <c r="BF137">
        <v>1022222</v>
      </c>
      <c r="BG137">
        <v>65.364564184000002</v>
      </c>
      <c r="BH137">
        <v>2076705</v>
      </c>
      <c r="BI137">
        <v>7.5542244350000001</v>
      </c>
      <c r="BJ137">
        <v>7.8672865769999998</v>
      </c>
      <c r="BK137">
        <v>9.1363372349999992</v>
      </c>
      <c r="BL137">
        <v>9.4329427880000001</v>
      </c>
      <c r="BM137">
        <v>9.1687713570000007</v>
      </c>
      <c r="BN137">
        <v>9.4832663099999994</v>
      </c>
      <c r="BO137">
        <v>7.4209394939999997</v>
      </c>
      <c r="BP137">
        <v>7.7123515149999999</v>
      </c>
      <c r="BQ137">
        <v>6.8173286610000003</v>
      </c>
      <c r="BR137">
        <v>6.8094695180000002</v>
      </c>
      <c r="BS137">
        <v>6.0788765470000001</v>
      </c>
      <c r="BT137">
        <v>5.9405415120000002</v>
      </c>
      <c r="BU137">
        <v>5.3787726459999998</v>
      </c>
      <c r="BV137">
        <v>4.9451332929999996</v>
      </c>
      <c r="BW137">
        <v>4.4960789569999999</v>
      </c>
      <c r="BX137">
        <v>3.8470957829999999</v>
      </c>
      <c r="BY137">
        <v>2.9474585900000001</v>
      </c>
      <c r="BZ137">
        <v>2.3905911</v>
      </c>
      <c r="CA137">
        <v>4.0835387870000002</v>
      </c>
      <c r="CB137">
        <v>75608</v>
      </c>
      <c r="CC137">
        <v>4.7068696220000001</v>
      </c>
      <c r="CD137">
        <v>53849</v>
      </c>
      <c r="CE137">
        <v>3.4432926799999999</v>
      </c>
      <c r="CF137">
        <v>129457</v>
      </c>
      <c r="CG137">
        <v>1.8238434990000001</v>
      </c>
      <c r="CH137">
        <v>1.477286315</v>
      </c>
      <c r="CI137">
        <v>1.2027394069999999</v>
      </c>
      <c r="CJ137">
        <v>0.90812536200000005</v>
      </c>
      <c r="CK137">
        <v>0.86663226100000001</v>
      </c>
      <c r="CL137">
        <v>0.61475265700000004</v>
      </c>
      <c r="CM137">
        <v>0.81365445400000003</v>
      </c>
      <c r="CN137">
        <v>0.44312834499999998</v>
      </c>
      <c r="CO137">
        <v>2.0406086669999999</v>
      </c>
      <c r="CP137">
        <v>1.79600998</v>
      </c>
      <c r="CQ137">
        <v>1520381</v>
      </c>
      <c r="CR137">
        <v>70.068516287999998</v>
      </c>
      <c r="CS137">
        <v>1520381</v>
      </c>
      <c r="CT137">
        <v>47.958398944000002</v>
      </c>
      <c r="CU137">
        <v>0</v>
      </c>
      <c r="CV137">
        <v>42.7</v>
      </c>
      <c r="CW137">
        <v>1606330</v>
      </c>
      <c r="CX137">
        <v>50.669544706000003</v>
      </c>
      <c r="CY137">
        <v>1563878</v>
      </c>
      <c r="CZ137">
        <v>49.330455293999997</v>
      </c>
      <c r="DA137">
        <v>3170208</v>
      </c>
      <c r="DB137">
        <v>0.1</v>
      </c>
      <c r="DC137">
        <v>7</v>
      </c>
      <c r="DD137">
        <v>2254</v>
      </c>
      <c r="DE137">
        <v>1000359</v>
      </c>
      <c r="DF137">
        <v>45.03</v>
      </c>
      <c r="DG137">
        <v>2169849</v>
      </c>
      <c r="DH137">
        <v>18.600000000000001</v>
      </c>
      <c r="DI137" t="s">
        <v>385</v>
      </c>
      <c r="DJ137" t="s">
        <v>3227</v>
      </c>
      <c r="DK137">
        <v>100</v>
      </c>
      <c r="DL137">
        <v>1000</v>
      </c>
      <c r="DM137">
        <v>100</v>
      </c>
      <c r="DN137">
        <v>1000</v>
      </c>
      <c r="DS137">
        <v>500</v>
      </c>
      <c r="EC137">
        <v>0.01</v>
      </c>
      <c r="ED137">
        <v>0.01</v>
      </c>
      <c r="EE137">
        <v>0.02</v>
      </c>
      <c r="EF137">
        <v>0.02</v>
      </c>
      <c r="EG137">
        <v>0.01</v>
      </c>
      <c r="EH137">
        <v>0.03</v>
      </c>
      <c r="EI137">
        <v>0.01</v>
      </c>
      <c r="EJ137">
        <v>0.01</v>
      </c>
      <c r="EO137">
        <v>0.1</v>
      </c>
      <c r="EP137">
        <v>0.1</v>
      </c>
      <c r="EQ137">
        <v>0.1</v>
      </c>
      <c r="ET137">
        <v>18.899999999999999</v>
      </c>
      <c r="EU137">
        <v>100</v>
      </c>
      <c r="EV137" t="s">
        <v>385</v>
      </c>
      <c r="EW137" t="s">
        <v>3227</v>
      </c>
      <c r="EX137">
        <v>6000</v>
      </c>
      <c r="EY137" t="s">
        <v>3237</v>
      </c>
      <c r="EZ137" t="s">
        <v>385</v>
      </c>
      <c r="FA137" t="s">
        <v>2196</v>
      </c>
      <c r="FB137" t="s">
        <v>2207</v>
      </c>
      <c r="FC137" t="s">
        <v>2197</v>
      </c>
      <c r="FD137" t="s">
        <v>2207</v>
      </c>
      <c r="FE137" t="s">
        <v>2497</v>
      </c>
      <c r="FF137" t="s">
        <v>2048</v>
      </c>
      <c r="FG137" t="s">
        <v>2048</v>
      </c>
      <c r="FH137" t="s">
        <v>2048</v>
      </c>
      <c r="FI137">
        <v>0</v>
      </c>
      <c r="FJ137">
        <v>89.4</v>
      </c>
      <c r="FK137">
        <v>68.7</v>
      </c>
      <c r="FM137">
        <v>25</v>
      </c>
      <c r="FN137">
        <v>38</v>
      </c>
      <c r="FO137">
        <v>53</v>
      </c>
      <c r="FP137">
        <v>94</v>
      </c>
      <c r="FQ137">
        <v>126</v>
      </c>
      <c r="FR137">
        <v>147</v>
      </c>
      <c r="FS137">
        <v>156</v>
      </c>
      <c r="FT137">
        <v>181</v>
      </c>
      <c r="FU137">
        <v>195</v>
      </c>
      <c r="FV137">
        <v>198</v>
      </c>
      <c r="FW137">
        <v>39</v>
      </c>
      <c r="FX137">
        <v>46</v>
      </c>
      <c r="FY137">
        <v>40.9</v>
      </c>
      <c r="FZ137">
        <v>11.8</v>
      </c>
      <c r="GA137">
        <v>33.299999999999997</v>
      </c>
      <c r="GF137">
        <v>32</v>
      </c>
      <c r="GG137">
        <v>85</v>
      </c>
      <c r="GH137">
        <v>84</v>
      </c>
      <c r="GI137">
        <v>34</v>
      </c>
      <c r="GJ137">
        <v>82</v>
      </c>
      <c r="GK137">
        <v>74</v>
      </c>
      <c r="GL137">
        <v>36</v>
      </c>
      <c r="GM137">
        <v>87</v>
      </c>
      <c r="GN137">
        <v>86</v>
      </c>
      <c r="GO137">
        <v>37</v>
      </c>
      <c r="GP137">
        <v>86</v>
      </c>
      <c r="GQ137">
        <v>79</v>
      </c>
      <c r="GR137">
        <v>39</v>
      </c>
      <c r="GS137">
        <v>83</v>
      </c>
      <c r="GT137">
        <v>93</v>
      </c>
      <c r="GU137">
        <v>6.3</v>
      </c>
      <c r="GW137">
        <v>3552745</v>
      </c>
      <c r="GX137">
        <v>2858199</v>
      </c>
      <c r="GZ137">
        <v>5255800</v>
      </c>
      <c r="HC137">
        <v>1996091</v>
      </c>
      <c r="HD137">
        <v>0</v>
      </c>
      <c r="HE137">
        <v>673976</v>
      </c>
      <c r="HH137">
        <v>4</v>
      </c>
      <c r="HK137">
        <v>90.6</v>
      </c>
      <c r="HL137">
        <v>0.9</v>
      </c>
      <c r="HM137">
        <v>47.1</v>
      </c>
      <c r="HN137">
        <v>1</v>
      </c>
      <c r="HO137">
        <v>1</v>
      </c>
      <c r="HP137">
        <v>1</v>
      </c>
      <c r="HT137">
        <v>100</v>
      </c>
      <c r="HU137">
        <v>100</v>
      </c>
      <c r="HV137">
        <v>100</v>
      </c>
      <c r="HW137">
        <v>100</v>
      </c>
      <c r="HX137">
        <v>100</v>
      </c>
      <c r="HY137">
        <v>100</v>
      </c>
      <c r="HZ137">
        <v>100</v>
      </c>
      <c r="IA137">
        <v>100</v>
      </c>
      <c r="IB137">
        <v>100</v>
      </c>
      <c r="IC137">
        <v>100</v>
      </c>
      <c r="ID137">
        <v>100</v>
      </c>
      <c r="IE137">
        <v>100</v>
      </c>
      <c r="IF137">
        <v>100</v>
      </c>
      <c r="IG137">
        <v>100</v>
      </c>
      <c r="IH137">
        <v>100</v>
      </c>
      <c r="II137">
        <v>100</v>
      </c>
      <c r="IJ137">
        <v>100</v>
      </c>
      <c r="IK137">
        <v>100</v>
      </c>
      <c r="IL137">
        <v>100</v>
      </c>
      <c r="IM137">
        <v>100</v>
      </c>
      <c r="IN137">
        <v>38</v>
      </c>
      <c r="IO137">
        <v>80.8</v>
      </c>
      <c r="IP137">
        <v>6500</v>
      </c>
      <c r="IQ137">
        <v>7.7</v>
      </c>
      <c r="IS137">
        <v>0</v>
      </c>
      <c r="JB137">
        <v>0.2</v>
      </c>
    </row>
    <row r="138" spans="1:262">
      <c r="A138" t="s">
        <v>384</v>
      </c>
      <c r="B138" t="s">
        <v>3238</v>
      </c>
      <c r="C138" t="s">
        <v>2032</v>
      </c>
      <c r="D138">
        <v>0</v>
      </c>
    </row>
    <row r="139" spans="1:262">
      <c r="A139" t="s">
        <v>3239</v>
      </c>
      <c r="B139" t="s">
        <v>3240</v>
      </c>
      <c r="C139" t="s">
        <v>2185</v>
      </c>
      <c r="D139" t="s">
        <v>3045</v>
      </c>
      <c r="Q139" t="s">
        <v>3239</v>
      </c>
      <c r="R139" t="s">
        <v>3240</v>
      </c>
      <c r="S139">
        <v>0</v>
      </c>
      <c r="T139">
        <v>0</v>
      </c>
      <c r="U139">
        <v>0</v>
      </c>
      <c r="V139">
        <v>0</v>
      </c>
      <c r="W139">
        <v>0</v>
      </c>
      <c r="X139">
        <v>0</v>
      </c>
      <c r="Y139">
        <v>0</v>
      </c>
      <c r="Z139">
        <v>0</v>
      </c>
      <c r="AA139">
        <v>0</v>
      </c>
      <c r="AB139">
        <v>2.1</v>
      </c>
      <c r="AC139">
        <v>0</v>
      </c>
      <c r="AD139">
        <v>0</v>
      </c>
      <c r="AE139">
        <v>71.494415282999995</v>
      </c>
      <c r="AF139">
        <v>0</v>
      </c>
      <c r="AG139">
        <v>0</v>
      </c>
      <c r="AH139">
        <v>76.315925598000007</v>
      </c>
      <c r="AI139">
        <v>0</v>
      </c>
      <c r="AJ139">
        <v>0</v>
      </c>
      <c r="AK139">
        <v>74.064674377000003</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0.13649652800000001</v>
      </c>
      <c r="CP139">
        <v>-0.26025897999999997</v>
      </c>
      <c r="CQ139">
        <v>0</v>
      </c>
      <c r="CR139">
        <v>0</v>
      </c>
      <c r="CS139">
        <v>0</v>
      </c>
      <c r="CT139">
        <v>0</v>
      </c>
      <c r="CU139">
        <v>0</v>
      </c>
      <c r="CV139">
        <v>0</v>
      </c>
      <c r="CW139">
        <v>0</v>
      </c>
      <c r="CX139">
        <v>0</v>
      </c>
      <c r="CY139">
        <v>0</v>
      </c>
      <c r="CZ139">
        <v>0</v>
      </c>
      <c r="DA139">
        <v>56025</v>
      </c>
      <c r="DB139">
        <v>0</v>
      </c>
      <c r="DC139">
        <v>0</v>
      </c>
      <c r="DD139">
        <v>0</v>
      </c>
      <c r="DE139">
        <v>7386</v>
      </c>
      <c r="DF139">
        <v>0</v>
      </c>
      <c r="DG139">
        <v>48639</v>
      </c>
      <c r="DH139">
        <v>0</v>
      </c>
      <c r="DI139" t="s">
        <v>3239</v>
      </c>
      <c r="DJ139" t="s">
        <v>3240</v>
      </c>
      <c r="EV139" t="s">
        <v>3239</v>
      </c>
      <c r="EW139" t="s">
        <v>3240</v>
      </c>
      <c r="EZ139" t="s">
        <v>3239</v>
      </c>
      <c r="FA139" t="s">
        <v>3045</v>
      </c>
      <c r="FB139" t="s">
        <v>3045</v>
      </c>
      <c r="FD139" t="s">
        <v>2185</v>
      </c>
      <c r="FE139" t="s">
        <v>2185</v>
      </c>
      <c r="FF139" t="s">
        <v>2049</v>
      </c>
      <c r="FG139" t="s">
        <v>2049</v>
      </c>
      <c r="FH139" t="s">
        <v>2049</v>
      </c>
    </row>
    <row r="140" spans="1:262">
      <c r="A140" t="s">
        <v>3241</v>
      </c>
      <c r="B140" t="s">
        <v>3242</v>
      </c>
      <c r="C140" t="s">
        <v>3131</v>
      </c>
      <c r="D140" t="s">
        <v>3045</v>
      </c>
      <c r="Q140" t="s">
        <v>3241</v>
      </c>
      <c r="R140" t="s">
        <v>3242</v>
      </c>
      <c r="S140">
        <v>0</v>
      </c>
      <c r="T140">
        <v>0</v>
      </c>
      <c r="U140">
        <v>0</v>
      </c>
      <c r="V140">
        <v>0</v>
      </c>
      <c r="W140">
        <v>0</v>
      </c>
      <c r="X140">
        <v>0</v>
      </c>
      <c r="Y140">
        <v>0</v>
      </c>
      <c r="Z140">
        <v>0</v>
      </c>
      <c r="AA140">
        <v>0</v>
      </c>
      <c r="AB140">
        <v>4.7</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34.739969828</v>
      </c>
      <c r="CP140">
        <v>0.34287636399999999</v>
      </c>
      <c r="CQ140">
        <v>0</v>
      </c>
      <c r="CR140">
        <v>0</v>
      </c>
      <c r="CS140">
        <v>0</v>
      </c>
      <c r="CT140">
        <v>0</v>
      </c>
      <c r="CU140">
        <v>0</v>
      </c>
      <c r="CV140">
        <v>0</v>
      </c>
      <c r="CW140">
        <v>0</v>
      </c>
      <c r="CX140">
        <v>0</v>
      </c>
      <c r="CY140">
        <v>0</v>
      </c>
      <c r="CZ140">
        <v>0</v>
      </c>
      <c r="DA140">
        <v>48497</v>
      </c>
      <c r="DB140">
        <v>0</v>
      </c>
      <c r="DC140">
        <v>0</v>
      </c>
      <c r="DD140">
        <v>0</v>
      </c>
      <c r="DE140">
        <v>28097</v>
      </c>
      <c r="DF140">
        <v>0</v>
      </c>
      <c r="DG140">
        <v>20400</v>
      </c>
      <c r="DH140">
        <v>0</v>
      </c>
      <c r="DI140" t="s">
        <v>3241</v>
      </c>
      <c r="DJ140" t="s">
        <v>3242</v>
      </c>
      <c r="EV140" t="s">
        <v>3241</v>
      </c>
      <c r="EW140" t="s">
        <v>3242</v>
      </c>
      <c r="EZ140" t="s">
        <v>3241</v>
      </c>
      <c r="FA140" t="s">
        <v>3045</v>
      </c>
      <c r="FB140" t="s">
        <v>3045</v>
      </c>
      <c r="FD140" t="s">
        <v>3131</v>
      </c>
      <c r="FE140" t="s">
        <v>3131</v>
      </c>
      <c r="FF140" t="s">
        <v>2049</v>
      </c>
      <c r="FG140" t="s">
        <v>2049</v>
      </c>
      <c r="FH140" t="s">
        <v>2049</v>
      </c>
    </row>
    <row r="141" spans="1:262">
      <c r="A141" t="s">
        <v>3243</v>
      </c>
      <c r="B141" t="s">
        <v>3244</v>
      </c>
      <c r="C141" t="s">
        <v>3131</v>
      </c>
      <c r="D141" t="s">
        <v>3045</v>
      </c>
      <c r="E141" t="s">
        <v>3244</v>
      </c>
      <c r="F141" t="s">
        <v>3243</v>
      </c>
      <c r="G141" t="s">
        <v>3245</v>
      </c>
      <c r="H141" t="s">
        <v>3246</v>
      </c>
      <c r="I141" t="s">
        <v>3247</v>
      </c>
      <c r="J141" t="s">
        <v>3248</v>
      </c>
      <c r="K141" t="s">
        <v>3249</v>
      </c>
      <c r="L141" t="s">
        <v>3250</v>
      </c>
      <c r="M141" t="s">
        <v>2128</v>
      </c>
      <c r="N141" t="s">
        <v>3243</v>
      </c>
      <c r="Q141" t="s">
        <v>3243</v>
      </c>
      <c r="R141" t="s">
        <v>3244</v>
      </c>
      <c r="S141">
        <v>0</v>
      </c>
      <c r="T141">
        <v>0</v>
      </c>
      <c r="U141">
        <v>0</v>
      </c>
      <c r="V141">
        <v>0</v>
      </c>
      <c r="W141">
        <v>0</v>
      </c>
      <c r="X141">
        <v>0</v>
      </c>
      <c r="Y141">
        <v>0</v>
      </c>
      <c r="Z141">
        <v>0</v>
      </c>
      <c r="AA141">
        <v>0</v>
      </c>
      <c r="AB141">
        <v>0</v>
      </c>
      <c r="AC141">
        <v>0</v>
      </c>
      <c r="AD141">
        <v>0</v>
      </c>
      <c r="AE141">
        <v>79.769996642999999</v>
      </c>
      <c r="AF141">
        <v>0</v>
      </c>
      <c r="AG141">
        <v>0</v>
      </c>
      <c r="AH141">
        <v>87.459999084000003</v>
      </c>
      <c r="AI141">
        <v>0</v>
      </c>
      <c r="AJ141">
        <v>0</v>
      </c>
      <c r="AK141">
        <v>84.180000304999993</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147.503508772</v>
      </c>
      <c r="CP141">
        <v>0.57134492699999995</v>
      </c>
      <c r="CQ141">
        <v>0</v>
      </c>
      <c r="CR141">
        <v>0</v>
      </c>
      <c r="CS141">
        <v>0</v>
      </c>
      <c r="CT141">
        <v>0</v>
      </c>
      <c r="CU141">
        <v>0</v>
      </c>
      <c r="CV141">
        <v>0</v>
      </c>
      <c r="CW141">
        <v>0</v>
      </c>
      <c r="CX141">
        <v>0</v>
      </c>
      <c r="CY141">
        <v>0</v>
      </c>
      <c r="CZ141">
        <v>0</v>
      </c>
      <c r="DA141">
        <v>84077</v>
      </c>
      <c r="DB141">
        <v>0</v>
      </c>
      <c r="DC141">
        <v>0</v>
      </c>
      <c r="DD141">
        <v>0</v>
      </c>
      <c r="DE141">
        <v>39863</v>
      </c>
      <c r="DF141">
        <v>52.4</v>
      </c>
      <c r="DG141">
        <v>44214</v>
      </c>
      <c r="DH141">
        <v>0</v>
      </c>
      <c r="DI141" t="s">
        <v>3243</v>
      </c>
      <c r="DJ141" t="s">
        <v>3244</v>
      </c>
      <c r="EV141" t="s">
        <v>3243</v>
      </c>
      <c r="EW141" t="s">
        <v>3244</v>
      </c>
      <c r="EZ141" t="s">
        <v>3243</v>
      </c>
      <c r="FA141" t="s">
        <v>3045</v>
      </c>
      <c r="FB141" t="s">
        <v>3045</v>
      </c>
      <c r="FD141" t="s">
        <v>3131</v>
      </c>
      <c r="FE141" t="s">
        <v>3131</v>
      </c>
      <c r="FF141" t="s">
        <v>2049</v>
      </c>
      <c r="FG141" t="s">
        <v>2049</v>
      </c>
      <c r="FH141" t="s">
        <v>2049</v>
      </c>
    </row>
    <row r="142" spans="1:262">
      <c r="A142" t="s">
        <v>3194</v>
      </c>
      <c r="B142" t="s">
        <v>3251</v>
      </c>
      <c r="C142" t="s">
        <v>2138</v>
      </c>
      <c r="D142" t="s">
        <v>3252</v>
      </c>
      <c r="Q142" t="s">
        <v>3194</v>
      </c>
      <c r="R142" t="s">
        <v>3251</v>
      </c>
      <c r="S142">
        <v>0</v>
      </c>
      <c r="T142">
        <v>0</v>
      </c>
      <c r="U142">
        <v>0</v>
      </c>
      <c r="V142">
        <v>0</v>
      </c>
      <c r="W142">
        <v>0</v>
      </c>
      <c r="X142">
        <v>0</v>
      </c>
      <c r="Y142">
        <v>0</v>
      </c>
      <c r="Z142">
        <v>0</v>
      </c>
      <c r="AA142">
        <v>0</v>
      </c>
      <c r="AB142">
        <v>10.1</v>
      </c>
      <c r="AC142">
        <v>0.1</v>
      </c>
      <c r="AD142">
        <v>30.986000060999999</v>
      </c>
      <c r="AE142">
        <v>35.599998474000003</v>
      </c>
      <c r="AF142">
        <v>32.540000915999997</v>
      </c>
      <c r="AG142">
        <v>89.894996642999999</v>
      </c>
      <c r="AH142">
        <v>82.300003051999994</v>
      </c>
      <c r="AI142">
        <v>91.516998290999993</v>
      </c>
      <c r="AJ142">
        <v>72.369003296000002</v>
      </c>
      <c r="AK142">
        <v>67.900001525999997</v>
      </c>
      <c r="AL142">
        <v>74.397003174000005</v>
      </c>
      <c r="AM142">
        <v>0</v>
      </c>
      <c r="AN142">
        <v>0</v>
      </c>
      <c r="AO142">
        <v>12.985556723</v>
      </c>
      <c r="AP142">
        <v>7.1099174270000001</v>
      </c>
      <c r="AQ142">
        <v>22.246505984999999</v>
      </c>
      <c r="AR142">
        <v>522367</v>
      </c>
      <c r="AS142">
        <v>31.799194254</v>
      </c>
      <c r="AT142">
        <v>550311</v>
      </c>
      <c r="AU142">
        <v>17.268560619999999</v>
      </c>
      <c r="AV142">
        <v>1074391</v>
      </c>
      <c r="AW142">
        <v>10.508114071</v>
      </c>
      <c r="AX142">
        <v>5.8240088569999999</v>
      </c>
      <c r="AY142">
        <v>8.3055234609999999</v>
      </c>
      <c r="AZ142">
        <v>4.3346343359999997</v>
      </c>
      <c r="BA142">
        <v>7.14195271</v>
      </c>
      <c r="BB142">
        <v>3.4203868869999998</v>
      </c>
      <c r="BC142">
        <v>75.360707059000006</v>
      </c>
      <c r="BD142">
        <v>1060289</v>
      </c>
      <c r="BE142">
        <v>64.545364892999999</v>
      </c>
      <c r="BF142">
        <v>2581182</v>
      </c>
      <c r="BG142">
        <v>80.996581496000005</v>
      </c>
      <c r="BH142">
        <v>3639533</v>
      </c>
      <c r="BI142">
        <v>8.3698686680000005</v>
      </c>
      <c r="BJ142">
        <v>8.4852581330000003</v>
      </c>
      <c r="BK142">
        <v>11.12648551</v>
      </c>
      <c r="BL142">
        <v>17.366747689</v>
      </c>
      <c r="BM142">
        <v>11.494476783</v>
      </c>
      <c r="BN142">
        <v>18.238914964999999</v>
      </c>
      <c r="BO142">
        <v>8.8568711790000005</v>
      </c>
      <c r="BP142">
        <v>11.798451976999999</v>
      </c>
      <c r="BQ142">
        <v>6.1167515469999998</v>
      </c>
      <c r="BR142">
        <v>8.1044655189999997</v>
      </c>
      <c r="BS142">
        <v>4.1929698750000002</v>
      </c>
      <c r="BT142">
        <v>5.7162823600000001</v>
      </c>
      <c r="BU142">
        <v>3.0881438019999998</v>
      </c>
      <c r="BV142">
        <v>3.607441256</v>
      </c>
      <c r="BW142">
        <v>2.2633441730000001</v>
      </c>
      <c r="BX142">
        <v>2.7133709509999999</v>
      </c>
      <c r="BY142">
        <v>1.894500646</v>
      </c>
      <c r="BZ142">
        <v>1.54526176</v>
      </c>
      <c r="CA142">
        <v>2.3927869560000001</v>
      </c>
      <c r="CB142">
        <v>60048</v>
      </c>
      <c r="CC142">
        <v>3.655440853</v>
      </c>
      <c r="CD142">
        <v>55286</v>
      </c>
      <c r="CE142">
        <v>1.734857884</v>
      </c>
      <c r="CF142">
        <v>115559</v>
      </c>
      <c r="CG142">
        <v>1.3907574229999999</v>
      </c>
      <c r="CH142">
        <v>0.68533256499999995</v>
      </c>
      <c r="CI142">
        <v>0.96140383299999999</v>
      </c>
      <c r="CJ142">
        <v>0.37567772300000002</v>
      </c>
      <c r="CK142">
        <v>0.67565511</v>
      </c>
      <c r="CL142">
        <v>0.38220470000000001</v>
      </c>
      <c r="CM142">
        <v>0.62762448699999995</v>
      </c>
      <c r="CN142">
        <v>0.29164289700000001</v>
      </c>
      <c r="CO142">
        <v>15.604145396</v>
      </c>
      <c r="CP142">
        <v>3.4451179660000002</v>
      </c>
      <c r="CQ142">
        <v>1446563</v>
      </c>
      <c r="CR142">
        <v>35.430686365</v>
      </c>
      <c r="CS142">
        <v>1446563</v>
      </c>
      <c r="CT142">
        <v>29.952750636000001</v>
      </c>
      <c r="CU142">
        <v>0</v>
      </c>
      <c r="CV142">
        <v>0</v>
      </c>
      <c r="CW142">
        <v>1642704</v>
      </c>
      <c r="CX142">
        <v>34.014083515000003</v>
      </c>
      <c r="CY142">
        <v>3186779</v>
      </c>
      <c r="CZ142">
        <v>65.985916485000004</v>
      </c>
      <c r="DA142">
        <v>4829483</v>
      </c>
      <c r="DB142">
        <v>0.2</v>
      </c>
      <c r="DC142">
        <v>308</v>
      </c>
      <c r="DD142">
        <v>42</v>
      </c>
      <c r="DE142">
        <v>746686</v>
      </c>
      <c r="DF142">
        <v>30.48</v>
      </c>
      <c r="DG142">
        <v>4082797</v>
      </c>
      <c r="DH142">
        <v>30.2</v>
      </c>
      <c r="DI142" t="s">
        <v>3194</v>
      </c>
      <c r="DJ142" t="s">
        <v>3251</v>
      </c>
      <c r="DK142">
        <v>200</v>
      </c>
      <c r="DL142">
        <v>2500</v>
      </c>
      <c r="DM142">
        <v>200</v>
      </c>
      <c r="DN142">
        <v>2400</v>
      </c>
      <c r="DO142">
        <v>70</v>
      </c>
      <c r="DS142">
        <v>1200</v>
      </c>
      <c r="EC142">
        <v>0.03</v>
      </c>
      <c r="ED142">
        <v>0.03</v>
      </c>
      <c r="EE142">
        <v>0.03</v>
      </c>
      <c r="EF142">
        <v>7.0000000000000007E-2</v>
      </c>
      <c r="EG142">
        <v>0.04</v>
      </c>
      <c r="EH142">
        <v>0.1</v>
      </c>
      <c r="EI142">
        <v>0.01</v>
      </c>
      <c r="EJ142">
        <v>0.04</v>
      </c>
      <c r="EO142">
        <v>0.1</v>
      </c>
      <c r="EP142">
        <v>0.1</v>
      </c>
      <c r="EQ142">
        <v>0.1</v>
      </c>
      <c r="ET142">
        <v>31</v>
      </c>
      <c r="EU142">
        <v>100</v>
      </c>
      <c r="EV142" t="s">
        <v>3194</v>
      </c>
      <c r="EW142" t="s">
        <v>3251</v>
      </c>
      <c r="EZ142" t="s">
        <v>3194</v>
      </c>
      <c r="FA142" t="s">
        <v>2034</v>
      </c>
      <c r="FB142" t="s">
        <v>2146</v>
      </c>
      <c r="FD142" t="s">
        <v>3194</v>
      </c>
      <c r="FE142" t="s">
        <v>2138</v>
      </c>
      <c r="FF142" t="s">
        <v>2049</v>
      </c>
      <c r="FG142" t="s">
        <v>2049</v>
      </c>
      <c r="FH142" t="s">
        <v>2049</v>
      </c>
      <c r="FM142">
        <v>537</v>
      </c>
      <c r="FN142">
        <v>656</v>
      </c>
      <c r="FO142">
        <v>733</v>
      </c>
      <c r="FP142">
        <v>847</v>
      </c>
      <c r="FQ142">
        <v>908</v>
      </c>
      <c r="FR142">
        <v>910</v>
      </c>
      <c r="FS142">
        <v>1046</v>
      </c>
      <c r="FT142">
        <v>1180</v>
      </c>
      <c r="FU142">
        <v>1317</v>
      </c>
      <c r="FV142">
        <v>1494</v>
      </c>
      <c r="FW142">
        <v>44</v>
      </c>
      <c r="FX142">
        <v>42</v>
      </c>
      <c r="FY142">
        <v>48.7</v>
      </c>
      <c r="FZ142">
        <v>44.8</v>
      </c>
      <c r="GA142">
        <v>39.6</v>
      </c>
      <c r="GC142">
        <v>1.1000000000000001</v>
      </c>
      <c r="GF142">
        <v>80</v>
      </c>
      <c r="GG142">
        <v>54</v>
      </c>
      <c r="GH142">
        <v>75</v>
      </c>
      <c r="GI142">
        <v>71</v>
      </c>
      <c r="GJ142">
        <v>67</v>
      </c>
      <c r="GK142">
        <v>84</v>
      </c>
      <c r="GL142">
        <v>70</v>
      </c>
      <c r="GM142">
        <v>74</v>
      </c>
      <c r="GN142">
        <v>84</v>
      </c>
      <c r="GO142">
        <v>66</v>
      </c>
      <c r="GP142">
        <v>84</v>
      </c>
      <c r="GQ142">
        <v>87</v>
      </c>
      <c r="GR142">
        <v>69</v>
      </c>
      <c r="GS142">
        <v>88</v>
      </c>
      <c r="GT142">
        <v>90</v>
      </c>
      <c r="GU142">
        <v>93.3</v>
      </c>
      <c r="GV142">
        <v>5422075</v>
      </c>
      <c r="GW142">
        <v>3890134</v>
      </c>
      <c r="GX142">
        <v>4324861</v>
      </c>
      <c r="HD142">
        <v>0.1</v>
      </c>
      <c r="HE142">
        <v>517377</v>
      </c>
      <c r="HT142">
        <v>100</v>
      </c>
      <c r="HU142">
        <v>100</v>
      </c>
      <c r="HV142">
        <v>100</v>
      </c>
      <c r="HW142">
        <v>100</v>
      </c>
      <c r="HX142">
        <v>100</v>
      </c>
      <c r="HY142">
        <v>100</v>
      </c>
      <c r="HZ142">
        <v>100</v>
      </c>
      <c r="IA142">
        <v>100</v>
      </c>
      <c r="IB142">
        <v>100</v>
      </c>
      <c r="IC142">
        <v>100</v>
      </c>
      <c r="ID142">
        <v>100</v>
      </c>
      <c r="IE142">
        <v>100</v>
      </c>
      <c r="IF142">
        <v>100</v>
      </c>
      <c r="IG142">
        <v>100</v>
      </c>
      <c r="IH142">
        <v>100</v>
      </c>
      <c r="II142">
        <v>100</v>
      </c>
      <c r="IJ142">
        <v>100</v>
      </c>
      <c r="IK142">
        <v>100</v>
      </c>
      <c r="IL142">
        <v>100</v>
      </c>
      <c r="IM142">
        <v>100</v>
      </c>
      <c r="IN142">
        <v>-43</v>
      </c>
      <c r="IS142">
        <v>0.2</v>
      </c>
      <c r="IT142">
        <v>6000</v>
      </c>
    </row>
    <row r="143" spans="1:262">
      <c r="A143" t="s">
        <v>3253</v>
      </c>
      <c r="B143" t="s">
        <v>3254</v>
      </c>
      <c r="C143" t="s">
        <v>3131</v>
      </c>
      <c r="D143" t="s">
        <v>3255</v>
      </c>
      <c r="E143" t="s">
        <v>3254</v>
      </c>
      <c r="F143" t="s">
        <v>3256</v>
      </c>
      <c r="G143" t="s">
        <v>3257</v>
      </c>
      <c r="K143" t="s">
        <v>3258</v>
      </c>
      <c r="L143" t="s">
        <v>3259</v>
      </c>
      <c r="Q143" t="s">
        <v>3253</v>
      </c>
      <c r="R143" t="s">
        <v>3254</v>
      </c>
      <c r="S143">
        <v>97.993972778</v>
      </c>
      <c r="T143">
        <v>98.375236510999997</v>
      </c>
      <c r="U143">
        <v>97.546722411999994</v>
      </c>
      <c r="V143">
        <v>98.834884643999999</v>
      </c>
      <c r="W143">
        <v>96.213821410999998</v>
      </c>
      <c r="X143">
        <v>99.179084778000004</v>
      </c>
      <c r="Y143">
        <v>91.928421021000005</v>
      </c>
      <c r="Z143">
        <v>0</v>
      </c>
      <c r="AA143">
        <v>0</v>
      </c>
      <c r="AB143">
        <v>4.2</v>
      </c>
      <c r="AC143">
        <v>0.5</v>
      </c>
      <c r="AD143">
        <v>57.102001190000003</v>
      </c>
      <c r="AE143">
        <v>57.390899658000002</v>
      </c>
      <c r="AF143">
        <v>75.654998778999996</v>
      </c>
      <c r="AG143">
        <v>71.008003235000004</v>
      </c>
      <c r="AH143">
        <v>71.297798157000003</v>
      </c>
      <c r="AI143">
        <v>82.578002929999997</v>
      </c>
      <c r="AJ143">
        <v>63.560001372999999</v>
      </c>
      <c r="AK143">
        <v>63.804698944000002</v>
      </c>
      <c r="AL143">
        <v>79.128997803000004</v>
      </c>
      <c r="AM143">
        <v>17.899999999999999</v>
      </c>
      <c r="AN143">
        <v>0</v>
      </c>
      <c r="AO143">
        <v>4.7119071149999998</v>
      </c>
      <c r="AP143">
        <v>5.6160425370000002</v>
      </c>
      <c r="AQ143">
        <v>16.357073746000001</v>
      </c>
      <c r="AR143">
        <v>104955</v>
      </c>
      <c r="AS143">
        <v>15.01978489</v>
      </c>
      <c r="AT143">
        <v>111284</v>
      </c>
      <c r="AU143">
        <v>17.856879427999999</v>
      </c>
      <c r="AV143">
        <v>216237</v>
      </c>
      <c r="AW143">
        <v>5.3369866620000002</v>
      </c>
      <c r="AX143">
        <v>6.3185288999999996</v>
      </c>
      <c r="AY143">
        <v>4.9708911139999996</v>
      </c>
      <c r="AZ143">
        <v>5.9223079910000003</v>
      </c>
      <c r="BA143">
        <v>4.0856835189999998</v>
      </c>
      <c r="BB143">
        <v>4.7928138259999997</v>
      </c>
      <c r="BC143">
        <v>64.016569407000006</v>
      </c>
      <c r="BD143">
        <v>423454</v>
      </c>
      <c r="BE143">
        <v>60.599395655999999</v>
      </c>
      <c r="BF143">
        <v>422838</v>
      </c>
      <c r="BG143">
        <v>67.849343052999998</v>
      </c>
      <c r="BH143">
        <v>846284</v>
      </c>
      <c r="BI143">
        <v>4.5620367499999999</v>
      </c>
      <c r="BJ143">
        <v>5.470125489</v>
      </c>
      <c r="BK143">
        <v>6.2991315239999999</v>
      </c>
      <c r="BL143">
        <v>7.8166640479999998</v>
      </c>
      <c r="BM143">
        <v>6.8150974370000004</v>
      </c>
      <c r="BN143">
        <v>8.2970678689999993</v>
      </c>
      <c r="BO143">
        <v>6.2477923439999996</v>
      </c>
      <c r="BP143">
        <v>7.4031255109999998</v>
      </c>
      <c r="BQ143">
        <v>6.4182555829999997</v>
      </c>
      <c r="BR143">
        <v>7.5771035309999997</v>
      </c>
      <c r="BS143">
        <v>6.3496126679999998</v>
      </c>
      <c r="BT143">
        <v>7.1828068030000001</v>
      </c>
      <c r="BU143">
        <v>6.0272769779999997</v>
      </c>
      <c r="BV143">
        <v>6.3677558599999999</v>
      </c>
      <c r="BW143">
        <v>6.8235347959999997</v>
      </c>
      <c r="BX143">
        <v>6.7958861009999998</v>
      </c>
      <c r="BY143">
        <v>6.9709740570000003</v>
      </c>
      <c r="BZ143">
        <v>6.1459940160000004</v>
      </c>
      <c r="CA143">
        <v>19.626356847</v>
      </c>
      <c r="CB143">
        <v>170367</v>
      </c>
      <c r="CC143">
        <v>24.380819453000001</v>
      </c>
      <c r="CD143">
        <v>89079</v>
      </c>
      <c r="CE143">
        <v>14.293777520000001</v>
      </c>
      <c r="CF143">
        <v>259456</v>
      </c>
      <c r="CG143">
        <v>6.2845449049999997</v>
      </c>
      <c r="CH143">
        <v>4.9166027950000002</v>
      </c>
      <c r="CI143">
        <v>5.006213614</v>
      </c>
      <c r="CJ143">
        <v>3.403394896</v>
      </c>
      <c r="CK143">
        <v>5.1383512260000002</v>
      </c>
      <c r="CL143">
        <v>2.827263077</v>
      </c>
      <c r="CM143">
        <v>7.9517097090000002</v>
      </c>
      <c r="CN143">
        <v>3.1465167520000001</v>
      </c>
      <c r="CO143">
        <v>30.411249136999999</v>
      </c>
      <c r="CP143">
        <v>0.34803913800000003</v>
      </c>
      <c r="CQ143">
        <v>437027</v>
      </c>
      <c r="CR143">
        <v>47.994460660999998</v>
      </c>
      <c r="CS143">
        <v>0</v>
      </c>
      <c r="CT143">
        <v>0</v>
      </c>
      <c r="CU143">
        <v>0</v>
      </c>
      <c r="CV143">
        <v>0</v>
      </c>
      <c r="CW143">
        <v>698776</v>
      </c>
      <c r="CX143">
        <v>52.858426819999998</v>
      </c>
      <c r="CY143">
        <v>623201</v>
      </c>
      <c r="CZ143">
        <v>47.141573180000002</v>
      </c>
      <c r="DA143">
        <v>1321977</v>
      </c>
      <c r="DB143">
        <v>0.9</v>
      </c>
      <c r="DC143">
        <v>325</v>
      </c>
      <c r="DD143">
        <v>280</v>
      </c>
      <c r="DE143">
        <v>411399</v>
      </c>
      <c r="DF143">
        <v>64.98</v>
      </c>
      <c r="DG143">
        <v>910578</v>
      </c>
      <c r="DH143">
        <v>35.299999999999997</v>
      </c>
      <c r="DI143" t="s">
        <v>3253</v>
      </c>
      <c r="DJ143" t="s">
        <v>3254</v>
      </c>
      <c r="EV143" t="s">
        <v>3253</v>
      </c>
      <c r="EW143" t="s">
        <v>3254</v>
      </c>
      <c r="EX143">
        <v>1000</v>
      </c>
      <c r="EY143" t="s">
        <v>3260</v>
      </c>
      <c r="EZ143" t="s">
        <v>3253</v>
      </c>
      <c r="FA143" t="s">
        <v>2106</v>
      </c>
      <c r="FB143" t="s">
        <v>2520</v>
      </c>
      <c r="FD143" t="s">
        <v>3261</v>
      </c>
      <c r="FE143" t="s">
        <v>3131</v>
      </c>
      <c r="FF143" t="s">
        <v>2049</v>
      </c>
      <c r="FG143" t="s">
        <v>2049</v>
      </c>
      <c r="FH143" t="s">
        <v>2049</v>
      </c>
      <c r="FI143">
        <v>6.2</v>
      </c>
      <c r="FJ143">
        <v>96.7</v>
      </c>
      <c r="FR143">
        <v>3526</v>
      </c>
      <c r="FS143">
        <v>3895</v>
      </c>
      <c r="FT143">
        <v>4142</v>
      </c>
      <c r="FU143">
        <v>4345</v>
      </c>
      <c r="GB143">
        <v>8600</v>
      </c>
      <c r="GC143">
        <v>51.4</v>
      </c>
      <c r="GD143">
        <v>90.6</v>
      </c>
      <c r="GE143">
        <v>72.599999999999994</v>
      </c>
      <c r="GM143">
        <v>70</v>
      </c>
      <c r="GP143">
        <v>71</v>
      </c>
      <c r="GQ143">
        <v>90</v>
      </c>
      <c r="HF143">
        <v>8600</v>
      </c>
      <c r="HG143">
        <v>50.6</v>
      </c>
      <c r="HH143">
        <v>195</v>
      </c>
      <c r="HI143">
        <v>97.4</v>
      </c>
      <c r="IO143">
        <v>58.8</v>
      </c>
      <c r="IP143">
        <v>9000</v>
      </c>
      <c r="IQ143">
        <v>5.5</v>
      </c>
      <c r="IS143">
        <v>13</v>
      </c>
      <c r="IT143">
        <v>2100</v>
      </c>
      <c r="JA143">
        <v>3.4</v>
      </c>
    </row>
    <row r="144" spans="1:262">
      <c r="A144" t="s">
        <v>3262</v>
      </c>
      <c r="B144" t="s">
        <v>3263</v>
      </c>
      <c r="C144" t="s">
        <v>3131</v>
      </c>
      <c r="D144" t="s">
        <v>3264</v>
      </c>
      <c r="Q144" t="s">
        <v>3262</v>
      </c>
      <c r="R144" t="s">
        <v>3263</v>
      </c>
      <c r="S144">
        <v>93.222473144999995</v>
      </c>
      <c r="T144">
        <v>92.542442321999999</v>
      </c>
      <c r="U144">
        <v>94.078514099000003</v>
      </c>
      <c r="V144">
        <v>95.361770629999995</v>
      </c>
      <c r="W144">
        <v>88.524101256999998</v>
      </c>
      <c r="X144">
        <v>96.341537475999999</v>
      </c>
      <c r="Y144">
        <v>75.699432372999993</v>
      </c>
      <c r="Z144">
        <v>0</v>
      </c>
      <c r="AA144">
        <v>0</v>
      </c>
      <c r="AB144">
        <v>5</v>
      </c>
      <c r="AC144">
        <v>0.4</v>
      </c>
      <c r="AD144">
        <v>55.721000670999999</v>
      </c>
      <c r="AE144">
        <v>55.808998107999997</v>
      </c>
      <c r="AF144">
        <v>75.478996276999993</v>
      </c>
      <c r="AG144">
        <v>68.383003235000004</v>
      </c>
      <c r="AH144">
        <v>68.377098083000007</v>
      </c>
      <c r="AI144">
        <v>80.751998900999993</v>
      </c>
      <c r="AJ144">
        <v>61.410999298</v>
      </c>
      <c r="AK144">
        <v>61.440700530999997</v>
      </c>
      <c r="AL144">
        <v>78.051002502000003</v>
      </c>
      <c r="AM144">
        <v>0</v>
      </c>
      <c r="AN144">
        <v>0</v>
      </c>
      <c r="AO144">
        <v>4.9410262439999997</v>
      </c>
      <c r="AP144">
        <v>6.2973561729999998</v>
      </c>
      <c r="AQ144">
        <v>15.995776939000001</v>
      </c>
      <c r="AR144">
        <v>149303</v>
      </c>
      <c r="AS144">
        <v>14.344087983</v>
      </c>
      <c r="AT144">
        <v>158963</v>
      </c>
      <c r="AU144">
        <v>17.935473832</v>
      </c>
      <c r="AV144">
        <v>308266</v>
      </c>
      <c r="AW144">
        <v>4.69610634</v>
      </c>
      <c r="AX144">
        <v>5.8682190470000002</v>
      </c>
      <c r="AY144">
        <v>4.7069553989999999</v>
      </c>
      <c r="AZ144">
        <v>5.7698986129999996</v>
      </c>
      <c r="BA144">
        <v>3.7624152120000001</v>
      </c>
      <c r="BB144">
        <v>4.6276000789999996</v>
      </c>
      <c r="BC144">
        <v>63.960602739999999</v>
      </c>
      <c r="BD144">
        <v>632172</v>
      </c>
      <c r="BE144">
        <v>60.734951731000002</v>
      </c>
      <c r="BF144">
        <v>600459</v>
      </c>
      <c r="BG144">
        <v>67.748642455999999</v>
      </c>
      <c r="BH144">
        <v>1232632</v>
      </c>
      <c r="BI144">
        <v>4.1817841419999997</v>
      </c>
      <c r="BJ144">
        <v>5.2690507120000003</v>
      </c>
      <c r="BK144">
        <v>6.2947583680000001</v>
      </c>
      <c r="BL144">
        <v>7.8112879069999996</v>
      </c>
      <c r="BM144">
        <v>6.52335668</v>
      </c>
      <c r="BN144">
        <v>8.0394995579999993</v>
      </c>
      <c r="BO144">
        <v>5.8623321639999997</v>
      </c>
      <c r="BP144">
        <v>7.0161552199999999</v>
      </c>
      <c r="BQ144">
        <v>6.285733488</v>
      </c>
      <c r="BR144">
        <v>7.1452571669999996</v>
      </c>
      <c r="BS144">
        <v>6.4605665510000003</v>
      </c>
      <c r="BT144">
        <v>7.1356731790000003</v>
      </c>
      <c r="BU144">
        <v>6.6811960849999998</v>
      </c>
      <c r="BV144">
        <v>6.9992423009999998</v>
      </c>
      <c r="BW144">
        <v>7.5322231449999997</v>
      </c>
      <c r="BX144">
        <v>7.4023335320000001</v>
      </c>
      <c r="BY144">
        <v>7.150585897</v>
      </c>
      <c r="BZ144">
        <v>6.3025428010000004</v>
      </c>
      <c r="CA144">
        <v>20.043620320999999</v>
      </c>
      <c r="CB144">
        <v>259395</v>
      </c>
      <c r="CC144">
        <v>24.920960286</v>
      </c>
      <c r="CD144">
        <v>126882</v>
      </c>
      <c r="CE144">
        <v>14.315883711</v>
      </c>
      <c r="CF144">
        <v>386275</v>
      </c>
      <c r="CG144">
        <v>6.1312544100000004</v>
      </c>
      <c r="CH144">
        <v>4.7306561309999999</v>
      </c>
      <c r="CI144">
        <v>5.3434015160000001</v>
      </c>
      <c r="CJ144">
        <v>3.4253170609999999</v>
      </c>
      <c r="CK144">
        <v>5.4581327140000004</v>
      </c>
      <c r="CL144">
        <v>3.0174902129999999</v>
      </c>
      <c r="CM144">
        <v>7.9881716459999996</v>
      </c>
      <c r="CN144">
        <v>3.142420306</v>
      </c>
      <c r="CO144">
        <v>30.993470568999999</v>
      </c>
      <c r="CP144">
        <v>-0.77913839600000001</v>
      </c>
      <c r="CQ144">
        <v>637089</v>
      </c>
      <c r="CR144">
        <v>48.513685877999997</v>
      </c>
      <c r="CS144">
        <v>0</v>
      </c>
      <c r="CT144">
        <v>0</v>
      </c>
      <c r="CU144">
        <v>0</v>
      </c>
      <c r="CV144">
        <v>0</v>
      </c>
      <c r="CW144">
        <v>1040870</v>
      </c>
      <c r="CX144">
        <v>54.010166656000003</v>
      </c>
      <c r="CY144">
        <v>886304</v>
      </c>
      <c r="CZ144">
        <v>45.989833343999997</v>
      </c>
      <c r="DA144">
        <v>1927174</v>
      </c>
      <c r="DB144">
        <v>0.4</v>
      </c>
      <c r="DC144">
        <v>670</v>
      </c>
      <c r="DD144">
        <v>156</v>
      </c>
      <c r="DE144">
        <v>613959</v>
      </c>
      <c r="DF144">
        <v>67.62</v>
      </c>
      <c r="DG144">
        <v>1313215</v>
      </c>
      <c r="DH144">
        <v>31.1</v>
      </c>
      <c r="DI144" t="s">
        <v>3262</v>
      </c>
      <c r="DJ144" t="s">
        <v>3263</v>
      </c>
      <c r="DK144">
        <v>500</v>
      </c>
      <c r="DL144">
        <v>5600</v>
      </c>
      <c r="DM144">
        <v>500</v>
      </c>
      <c r="DN144">
        <v>5600</v>
      </c>
      <c r="DO144">
        <v>90</v>
      </c>
      <c r="DS144">
        <v>1000</v>
      </c>
      <c r="EC144">
        <v>0.14000000000000001</v>
      </c>
      <c r="ED144">
        <v>0.14000000000000001</v>
      </c>
      <c r="EE144">
        <v>0.14000000000000001</v>
      </c>
      <c r="EF144">
        <v>0.38</v>
      </c>
      <c r="EG144">
        <v>0.22</v>
      </c>
      <c r="EH144">
        <v>0.53</v>
      </c>
      <c r="EI144">
        <v>0.04</v>
      </c>
      <c r="EJ144">
        <v>0.19</v>
      </c>
      <c r="EO144">
        <v>0.1</v>
      </c>
      <c r="EP144">
        <v>0.1</v>
      </c>
      <c r="EQ144">
        <v>0.5</v>
      </c>
      <c r="ET144">
        <v>31.3</v>
      </c>
      <c r="EU144">
        <v>100</v>
      </c>
      <c r="EV144" t="s">
        <v>3262</v>
      </c>
      <c r="EW144" t="s">
        <v>3263</v>
      </c>
      <c r="EZ144" t="s">
        <v>3262</v>
      </c>
      <c r="FA144" t="s">
        <v>2106</v>
      </c>
      <c r="FB144" t="s">
        <v>2520</v>
      </c>
      <c r="FD144" t="s">
        <v>3261</v>
      </c>
      <c r="FE144" t="s">
        <v>3131</v>
      </c>
      <c r="FF144" t="s">
        <v>2049</v>
      </c>
      <c r="FG144" t="s">
        <v>2049</v>
      </c>
      <c r="FH144" t="s">
        <v>2049</v>
      </c>
      <c r="FJ144">
        <v>85.5</v>
      </c>
      <c r="FM144">
        <v>508</v>
      </c>
      <c r="FN144">
        <v>576</v>
      </c>
      <c r="FO144">
        <v>662</v>
      </c>
      <c r="FP144">
        <v>747</v>
      </c>
      <c r="FQ144">
        <v>831</v>
      </c>
      <c r="FR144">
        <v>919</v>
      </c>
      <c r="FS144">
        <v>1719</v>
      </c>
      <c r="FT144">
        <v>2147</v>
      </c>
      <c r="FU144">
        <v>2521</v>
      </c>
      <c r="FV144">
        <v>2931</v>
      </c>
      <c r="FX144">
        <v>30</v>
      </c>
      <c r="GC144">
        <v>26</v>
      </c>
      <c r="GE144">
        <v>88.8</v>
      </c>
      <c r="GV144">
        <v>619656</v>
      </c>
      <c r="GW144">
        <v>9452207</v>
      </c>
      <c r="GX144">
        <v>8763408</v>
      </c>
      <c r="GZ144">
        <v>10336297</v>
      </c>
      <c r="HA144">
        <v>14133472</v>
      </c>
      <c r="HH144">
        <v>93</v>
      </c>
      <c r="HT144">
        <v>100</v>
      </c>
      <c r="HU144">
        <v>100</v>
      </c>
      <c r="HV144">
        <v>100</v>
      </c>
      <c r="HW144">
        <v>100</v>
      </c>
      <c r="HX144">
        <v>100</v>
      </c>
      <c r="HY144">
        <v>200</v>
      </c>
      <c r="HZ144">
        <v>200</v>
      </c>
      <c r="IA144">
        <v>500</v>
      </c>
      <c r="IB144">
        <v>500</v>
      </c>
      <c r="IC144">
        <v>500</v>
      </c>
      <c r="ID144">
        <v>200</v>
      </c>
      <c r="IE144">
        <v>200</v>
      </c>
      <c r="IF144">
        <v>200</v>
      </c>
      <c r="IG144">
        <v>200</v>
      </c>
      <c r="IH144">
        <v>200</v>
      </c>
      <c r="II144">
        <v>200</v>
      </c>
      <c r="IJ144">
        <v>200</v>
      </c>
      <c r="IK144">
        <v>100</v>
      </c>
      <c r="IL144">
        <v>100</v>
      </c>
      <c r="IM144">
        <v>100</v>
      </c>
      <c r="IN144">
        <v>-67</v>
      </c>
      <c r="IO144">
        <v>49.8</v>
      </c>
      <c r="IQ144">
        <v>7.8</v>
      </c>
      <c r="IS144">
        <v>7</v>
      </c>
    </row>
    <row r="145" spans="1:262">
      <c r="A145" t="s">
        <v>3265</v>
      </c>
      <c r="B145" t="s">
        <v>3266</v>
      </c>
      <c r="C145" t="s">
        <v>3131</v>
      </c>
      <c r="D145" t="s">
        <v>3267</v>
      </c>
      <c r="E145" t="s">
        <v>3266</v>
      </c>
      <c r="F145" t="s">
        <v>397</v>
      </c>
      <c r="G145" t="s">
        <v>3268</v>
      </c>
      <c r="H145" t="s">
        <v>3269</v>
      </c>
      <c r="I145" t="s">
        <v>3270</v>
      </c>
      <c r="J145" t="s">
        <v>3271</v>
      </c>
      <c r="K145" t="s">
        <v>3272</v>
      </c>
      <c r="L145" t="s">
        <v>3273</v>
      </c>
      <c r="M145" t="s">
        <v>3274</v>
      </c>
      <c r="N145" t="s">
        <v>397</v>
      </c>
      <c r="O145" t="s">
        <v>3274</v>
      </c>
      <c r="P145" t="s">
        <v>397</v>
      </c>
      <c r="Q145" t="s">
        <v>3265</v>
      </c>
      <c r="R145" t="s">
        <v>3266</v>
      </c>
      <c r="S145">
        <v>82.883850097999996</v>
      </c>
      <c r="T145">
        <v>81.013870238999999</v>
      </c>
      <c r="U145">
        <v>85.121887207</v>
      </c>
      <c r="V145">
        <v>86.246452332000004</v>
      </c>
      <c r="W145">
        <v>77.934417725000003</v>
      </c>
      <c r="X145">
        <v>86.173797606999997</v>
      </c>
      <c r="Y145">
        <v>63.765567779999998</v>
      </c>
      <c r="Z145">
        <v>0</v>
      </c>
      <c r="AA145">
        <v>0</v>
      </c>
      <c r="AB145">
        <v>3.8</v>
      </c>
      <c r="AC145">
        <v>0</v>
      </c>
      <c r="AD145">
        <v>56.537998199</v>
      </c>
      <c r="AE145">
        <v>56.526000977000002</v>
      </c>
      <c r="AF145">
        <v>76.402999878000003</v>
      </c>
      <c r="AG145">
        <v>67.739997864000003</v>
      </c>
      <c r="AH145">
        <v>67.605003357000001</v>
      </c>
      <c r="AI145">
        <v>79.428001404</v>
      </c>
      <c r="AJ145">
        <v>61.618000031000001</v>
      </c>
      <c r="AK145">
        <v>61.548099518000001</v>
      </c>
      <c r="AL145">
        <v>77.884002686000002</v>
      </c>
      <c r="AM145">
        <v>28</v>
      </c>
      <c r="AN145">
        <v>0</v>
      </c>
      <c r="AO145">
        <v>4.8046995800000003</v>
      </c>
      <c r="AP145">
        <v>5.9318825850000003</v>
      </c>
      <c r="AQ145">
        <v>14.882424506</v>
      </c>
      <c r="AR145">
        <v>202991</v>
      </c>
      <c r="AS145">
        <v>13.469816001</v>
      </c>
      <c r="AT145">
        <v>213972</v>
      </c>
      <c r="AU145">
        <v>16.528817717999999</v>
      </c>
      <c r="AV145">
        <v>416938</v>
      </c>
      <c r="AW145">
        <v>4.6375969069999998</v>
      </c>
      <c r="AX145">
        <v>5.6764770410000001</v>
      </c>
      <c r="AY145">
        <v>4.0275195139999997</v>
      </c>
      <c r="AZ145">
        <v>4.9204580919999996</v>
      </c>
      <c r="BA145">
        <v>4.2900525460000001</v>
      </c>
      <c r="BB145">
        <v>5.2822439839999999</v>
      </c>
      <c r="BC145">
        <v>65.412542337999994</v>
      </c>
      <c r="BD145">
        <v>938350</v>
      </c>
      <c r="BE145">
        <v>62.265853849999999</v>
      </c>
      <c r="BF145">
        <v>894265</v>
      </c>
      <c r="BG145">
        <v>69.079860198999995</v>
      </c>
      <c r="BH145">
        <v>1832561</v>
      </c>
      <c r="BI145">
        <v>5.3388574110000002</v>
      </c>
      <c r="BJ145">
        <v>6.6381492140000002</v>
      </c>
      <c r="BK145">
        <v>6.2897101119999999</v>
      </c>
      <c r="BL145">
        <v>7.9354950359999998</v>
      </c>
      <c r="BM145">
        <v>5.7287415270000004</v>
      </c>
      <c r="BN145">
        <v>7.1138864599999998</v>
      </c>
      <c r="BO145">
        <v>5.2362598199999999</v>
      </c>
      <c r="BP145">
        <v>6.2516416719999999</v>
      </c>
      <c r="BQ145">
        <v>6.1253283319999996</v>
      </c>
      <c r="BR145">
        <v>6.8241796280000004</v>
      </c>
      <c r="BS145">
        <v>6.7425729560000001</v>
      </c>
      <c r="BT145">
        <v>7.2759677749999998</v>
      </c>
      <c r="BU145">
        <v>7.3846374380000004</v>
      </c>
      <c r="BV145">
        <v>7.656449415</v>
      </c>
      <c r="BW145">
        <v>8.1481466729999994</v>
      </c>
      <c r="BX145">
        <v>7.9418299579999996</v>
      </c>
      <c r="BY145">
        <v>6.9815470340000001</v>
      </c>
      <c r="BZ145">
        <v>6.1600170580000002</v>
      </c>
      <c r="CA145">
        <v>19.705033155999999</v>
      </c>
      <c r="CB145">
        <v>365665</v>
      </c>
      <c r="CC145">
        <v>24.264330148999999</v>
      </c>
      <c r="CD145">
        <v>186301</v>
      </c>
      <c r="CE145">
        <v>14.391322083</v>
      </c>
      <c r="CF145">
        <v>552045</v>
      </c>
      <c r="CG145">
        <v>5.9380512300000001</v>
      </c>
      <c r="CH145">
        <v>4.5681745840000003</v>
      </c>
      <c r="CI145">
        <v>5.0891988499999998</v>
      </c>
      <c r="CJ145">
        <v>3.2955504119999999</v>
      </c>
      <c r="CK145">
        <v>5.0657726209999998</v>
      </c>
      <c r="CL145">
        <v>3.0248483479999999</v>
      </c>
      <c r="CM145">
        <v>8.1713074490000004</v>
      </c>
      <c r="CN145">
        <v>3.5027487380000002</v>
      </c>
      <c r="CO145">
        <v>44.723075774000002</v>
      </c>
      <c r="CP145">
        <v>-0.95419045899999999</v>
      </c>
      <c r="CQ145">
        <v>536055</v>
      </c>
      <c r="CR145">
        <v>28.272107996999999</v>
      </c>
      <c r="CS145">
        <v>0</v>
      </c>
      <c r="CT145">
        <v>0</v>
      </c>
      <c r="CU145">
        <v>0</v>
      </c>
      <c r="CV145">
        <v>0</v>
      </c>
      <c r="CW145">
        <v>1507005</v>
      </c>
      <c r="CX145">
        <v>53.791958647000001</v>
      </c>
      <c r="CY145">
        <v>1294538</v>
      </c>
      <c r="CZ145">
        <v>46.208041352999999</v>
      </c>
      <c r="DA145">
        <v>2801543</v>
      </c>
      <c r="DB145">
        <v>0</v>
      </c>
      <c r="DC145">
        <v>1734</v>
      </c>
      <c r="DD145">
        <v>70</v>
      </c>
      <c r="DE145">
        <v>905487</v>
      </c>
      <c r="DF145">
        <v>130.91999999999999</v>
      </c>
      <c r="DG145">
        <v>1896056</v>
      </c>
      <c r="DH145">
        <v>0</v>
      </c>
      <c r="DI145" t="s">
        <v>3265</v>
      </c>
      <c r="DJ145" t="s">
        <v>3266</v>
      </c>
      <c r="DK145">
        <v>500</v>
      </c>
      <c r="DL145">
        <v>3400</v>
      </c>
      <c r="DM145">
        <v>500</v>
      </c>
      <c r="DN145">
        <v>3400</v>
      </c>
      <c r="DO145">
        <v>90</v>
      </c>
      <c r="DS145">
        <v>1000</v>
      </c>
      <c r="EC145">
        <v>7.0000000000000007E-2</v>
      </c>
      <c r="ED145">
        <v>0.05</v>
      </c>
      <c r="EE145">
        <v>0.09</v>
      </c>
      <c r="EF145">
        <v>0.19</v>
      </c>
      <c r="EG145">
        <v>0.08</v>
      </c>
      <c r="EH145">
        <v>0.3</v>
      </c>
      <c r="EI145">
        <v>0.02</v>
      </c>
      <c r="EJ145">
        <v>0.09</v>
      </c>
      <c r="EO145">
        <v>0.1</v>
      </c>
      <c r="EP145">
        <v>0.1</v>
      </c>
      <c r="EQ145">
        <v>0.2</v>
      </c>
      <c r="ET145">
        <v>25.2</v>
      </c>
      <c r="EU145">
        <v>100</v>
      </c>
      <c r="EV145" t="s">
        <v>3265</v>
      </c>
      <c r="EW145" t="s">
        <v>3266</v>
      </c>
      <c r="EZ145" t="s">
        <v>3265</v>
      </c>
      <c r="FA145" t="s">
        <v>2106</v>
      </c>
      <c r="FB145" t="s">
        <v>2520</v>
      </c>
      <c r="FD145" t="s">
        <v>3261</v>
      </c>
      <c r="FE145" t="s">
        <v>3131</v>
      </c>
      <c r="FF145" t="s">
        <v>2049</v>
      </c>
      <c r="FG145" t="s">
        <v>2049</v>
      </c>
      <c r="FH145" t="s">
        <v>2049</v>
      </c>
      <c r="FI145">
        <v>11.1</v>
      </c>
      <c r="FM145">
        <v>156</v>
      </c>
      <c r="FN145">
        <v>204</v>
      </c>
      <c r="FO145">
        <v>270</v>
      </c>
      <c r="FP145">
        <v>428</v>
      </c>
      <c r="FQ145">
        <v>353</v>
      </c>
      <c r="FR145">
        <v>569</v>
      </c>
      <c r="FS145">
        <v>652</v>
      </c>
      <c r="FT145">
        <v>781</v>
      </c>
      <c r="FU145">
        <v>1084</v>
      </c>
      <c r="FV145">
        <v>1202</v>
      </c>
      <c r="FW145">
        <v>31</v>
      </c>
      <c r="FX145">
        <v>32</v>
      </c>
      <c r="GB145">
        <v>5300</v>
      </c>
      <c r="GC145">
        <v>4.7</v>
      </c>
      <c r="GD145">
        <v>21.8</v>
      </c>
      <c r="GF145">
        <v>80</v>
      </c>
      <c r="GG145">
        <v>26</v>
      </c>
      <c r="GI145">
        <v>81</v>
      </c>
      <c r="GJ145">
        <v>28</v>
      </c>
      <c r="GK145">
        <v>82</v>
      </c>
      <c r="GL145">
        <v>84</v>
      </c>
      <c r="GM145">
        <v>30</v>
      </c>
      <c r="GN145">
        <v>88</v>
      </c>
      <c r="GO145">
        <v>83</v>
      </c>
      <c r="GP145">
        <v>40</v>
      </c>
      <c r="GQ145">
        <v>81</v>
      </c>
      <c r="GR145">
        <v>83</v>
      </c>
      <c r="GS145">
        <v>43</v>
      </c>
      <c r="GT145">
        <v>91</v>
      </c>
      <c r="GV145">
        <v>2496551</v>
      </c>
      <c r="HF145">
        <v>5300</v>
      </c>
      <c r="HH145">
        <v>28</v>
      </c>
      <c r="HI145">
        <v>65.900000000000006</v>
      </c>
      <c r="HK145">
        <v>65.5</v>
      </c>
      <c r="HT145">
        <v>100</v>
      </c>
      <c r="HU145">
        <v>100</v>
      </c>
      <c r="HV145">
        <v>100</v>
      </c>
      <c r="HW145">
        <v>100</v>
      </c>
      <c r="HX145">
        <v>100</v>
      </c>
      <c r="HY145">
        <v>100</v>
      </c>
      <c r="HZ145">
        <v>100</v>
      </c>
      <c r="IA145">
        <v>100</v>
      </c>
      <c r="IB145">
        <v>200</v>
      </c>
      <c r="IC145">
        <v>200</v>
      </c>
      <c r="ID145">
        <v>100</v>
      </c>
      <c r="IE145">
        <v>200</v>
      </c>
      <c r="IF145">
        <v>100</v>
      </c>
      <c r="IG145">
        <v>100</v>
      </c>
      <c r="IH145">
        <v>100</v>
      </c>
      <c r="II145">
        <v>100</v>
      </c>
      <c r="IJ145">
        <v>100</v>
      </c>
      <c r="IK145">
        <v>100</v>
      </c>
      <c r="IL145">
        <v>100</v>
      </c>
      <c r="IM145">
        <v>100</v>
      </c>
      <c r="IN145">
        <v>-34</v>
      </c>
      <c r="IQ145">
        <v>4.7</v>
      </c>
      <c r="IR145">
        <v>30.7</v>
      </c>
      <c r="IS145">
        <v>4.5</v>
      </c>
      <c r="IT145">
        <v>7100</v>
      </c>
    </row>
    <row r="146" spans="1:262">
      <c r="A146" t="s">
        <v>3275</v>
      </c>
      <c r="B146" t="s">
        <v>3276</v>
      </c>
      <c r="C146" t="s">
        <v>2285</v>
      </c>
      <c r="D146" t="s">
        <v>3277</v>
      </c>
      <c r="E146" t="s">
        <v>3276</v>
      </c>
      <c r="F146" t="s">
        <v>3275</v>
      </c>
      <c r="G146" t="s">
        <v>3278</v>
      </c>
      <c r="H146" t="s">
        <v>3279</v>
      </c>
      <c r="I146" t="s">
        <v>3280</v>
      </c>
      <c r="J146" t="s">
        <v>3281</v>
      </c>
      <c r="K146" t="s">
        <v>3282</v>
      </c>
      <c r="L146" t="s">
        <v>3283</v>
      </c>
      <c r="M146" t="s">
        <v>3284</v>
      </c>
      <c r="N146" t="s">
        <v>3275</v>
      </c>
      <c r="O146" t="s">
        <v>3285</v>
      </c>
      <c r="P146" t="s">
        <v>3286</v>
      </c>
      <c r="Q146" t="s">
        <v>3275</v>
      </c>
      <c r="R146" t="s">
        <v>3276</v>
      </c>
      <c r="S146">
        <v>86.733306885000005</v>
      </c>
      <c r="T146">
        <v>87.962219238000003</v>
      </c>
      <c r="U146">
        <v>85.375144958000007</v>
      </c>
      <c r="V146">
        <v>90.522361755000006</v>
      </c>
      <c r="W146">
        <v>84.221054077000005</v>
      </c>
      <c r="X146">
        <v>88.407066345000004</v>
      </c>
      <c r="Y146">
        <v>62.625450133999998</v>
      </c>
      <c r="Z146">
        <v>0</v>
      </c>
      <c r="AA146">
        <v>0</v>
      </c>
      <c r="AB146">
        <v>6.1</v>
      </c>
      <c r="AC146">
        <v>0</v>
      </c>
      <c r="AD146">
        <v>48.629001617</v>
      </c>
      <c r="AE146">
        <v>48.464698792</v>
      </c>
      <c r="AF146">
        <v>63.645000457999998</v>
      </c>
      <c r="AG146">
        <v>65.458999633999994</v>
      </c>
      <c r="AH146">
        <v>64.948303222999996</v>
      </c>
      <c r="AI146">
        <v>77.581001282000003</v>
      </c>
      <c r="AJ146">
        <v>56.701000213999997</v>
      </c>
      <c r="AK146">
        <v>56.338100433000001</v>
      </c>
      <c r="AL146">
        <v>70.648002625000004</v>
      </c>
      <c r="AM146">
        <v>16</v>
      </c>
      <c r="AN146">
        <v>0</v>
      </c>
      <c r="AO146">
        <v>4.5894735249999998</v>
      </c>
      <c r="AP146">
        <v>5.1488156570000001</v>
      </c>
      <c r="AQ146">
        <v>15.052276814000001</v>
      </c>
      <c r="AR146">
        <v>2785016</v>
      </c>
      <c r="AS146">
        <v>14.232024228</v>
      </c>
      <c r="AT146">
        <v>2931104</v>
      </c>
      <c r="AU146">
        <v>15.924637671999999</v>
      </c>
      <c r="AV146">
        <v>5716064</v>
      </c>
      <c r="AW146">
        <v>4.9371276499999999</v>
      </c>
      <c r="AX146">
        <v>5.5263008420000004</v>
      </c>
      <c r="AY146">
        <v>4.7054230529999996</v>
      </c>
      <c r="AZ146">
        <v>5.2495211729999998</v>
      </c>
      <c r="BA146">
        <v>4.4726131029999996</v>
      </c>
      <c r="BB146">
        <v>4.9287977730000003</v>
      </c>
      <c r="BC146">
        <v>67.429906423999995</v>
      </c>
      <c r="BD146">
        <v>12749478</v>
      </c>
      <c r="BE146">
        <v>65.152545683</v>
      </c>
      <c r="BF146">
        <v>12857013</v>
      </c>
      <c r="BG146">
        <v>69.851940585999998</v>
      </c>
      <c r="BH146">
        <v>25606338</v>
      </c>
      <c r="BI146">
        <v>5.4467007020000002</v>
      </c>
      <c r="BJ146">
        <v>6.0099484639999998</v>
      </c>
      <c r="BK146">
        <v>6.5121539500000001</v>
      </c>
      <c r="BL146">
        <v>7.3724217269999999</v>
      </c>
      <c r="BM146">
        <v>7.3910122789999999</v>
      </c>
      <c r="BN146">
        <v>8.510051292</v>
      </c>
      <c r="BO146">
        <v>7.8674196099999998</v>
      </c>
      <c r="BP146">
        <v>8.8572758569999994</v>
      </c>
      <c r="BQ146">
        <v>7.162552099</v>
      </c>
      <c r="BR146">
        <v>7.7773765030000002</v>
      </c>
      <c r="BS146">
        <v>6.2182066960000002</v>
      </c>
      <c r="BT146">
        <v>6.6245459000000002</v>
      </c>
      <c r="BU146">
        <v>5.797573657</v>
      </c>
      <c r="BV146">
        <v>6.034501895</v>
      </c>
      <c r="BW146">
        <v>6.7426047889999996</v>
      </c>
      <c r="BX146">
        <v>6.702700127</v>
      </c>
      <c r="BY146">
        <v>7.5417087980000002</v>
      </c>
      <c r="BZ146">
        <v>7.0343210489999999</v>
      </c>
      <c r="CA146">
        <v>17.517816762999999</v>
      </c>
      <c r="CB146">
        <v>4034163</v>
      </c>
      <c r="CC146">
        <v>20.615430089</v>
      </c>
      <c r="CD146">
        <v>2617976</v>
      </c>
      <c r="CE146">
        <v>14.223421741999999</v>
      </c>
      <c r="CF146">
        <v>6652347</v>
      </c>
      <c r="CG146">
        <v>6.6320592109999996</v>
      </c>
      <c r="CH146">
        <v>5.6384914650000004</v>
      </c>
      <c r="CI146">
        <v>4.7194293140000001</v>
      </c>
      <c r="CJ146">
        <v>3.6107633360000002</v>
      </c>
      <c r="CK146">
        <v>3.2408348669999998</v>
      </c>
      <c r="CL146">
        <v>2.0710407499999999</v>
      </c>
      <c r="CM146">
        <v>6.0231066970000002</v>
      </c>
      <c r="CN146">
        <v>2.9031261910000001</v>
      </c>
      <c r="CO146">
        <v>124.023482152</v>
      </c>
      <c r="CP146">
        <v>-2.0013299999999999E-4</v>
      </c>
      <c r="CQ146">
        <v>1767798</v>
      </c>
      <c r="CR146">
        <v>7.7511627519999999</v>
      </c>
      <c r="CS146">
        <v>1767798</v>
      </c>
      <c r="CT146">
        <v>4.6551932530000002</v>
      </c>
      <c r="CU146">
        <v>0</v>
      </c>
      <c r="CV146">
        <v>0</v>
      </c>
      <c r="CW146">
        <v>19568657</v>
      </c>
      <c r="CX146">
        <v>51.530707378999999</v>
      </c>
      <c r="CY146">
        <v>18406093</v>
      </c>
      <c r="CZ146">
        <v>48.469292621000001</v>
      </c>
      <c r="DA146">
        <v>37974750</v>
      </c>
      <c r="DB146">
        <v>0</v>
      </c>
      <c r="DC146">
        <v>12506</v>
      </c>
      <c r="DD146">
        <v>1087</v>
      </c>
      <c r="DE146">
        <v>15167875</v>
      </c>
      <c r="DF146">
        <v>67.86</v>
      </c>
      <c r="DG146">
        <v>22806875</v>
      </c>
      <c r="DH146">
        <v>0</v>
      </c>
      <c r="DI146" t="s">
        <v>3275</v>
      </c>
      <c r="DJ146" t="s">
        <v>3276</v>
      </c>
      <c r="EV146" t="s">
        <v>3275</v>
      </c>
      <c r="EW146" t="s">
        <v>3276</v>
      </c>
      <c r="EZ146" t="s">
        <v>3275</v>
      </c>
      <c r="FA146" t="s">
        <v>2106</v>
      </c>
      <c r="FB146" t="s">
        <v>2520</v>
      </c>
      <c r="FD146" t="s">
        <v>3261</v>
      </c>
      <c r="FE146" t="s">
        <v>2285</v>
      </c>
      <c r="FF146" t="s">
        <v>2049</v>
      </c>
      <c r="FG146" t="s">
        <v>2049</v>
      </c>
      <c r="FH146" t="s">
        <v>2049</v>
      </c>
      <c r="FY146">
        <v>19.3</v>
      </c>
      <c r="GC146">
        <v>54</v>
      </c>
      <c r="GD146">
        <v>46.2</v>
      </c>
      <c r="GE146">
        <v>97.2</v>
      </c>
      <c r="GV146">
        <v>83259469</v>
      </c>
      <c r="GW146">
        <v>90199774</v>
      </c>
      <c r="GX146">
        <v>83684559</v>
      </c>
      <c r="HH146">
        <v>0</v>
      </c>
      <c r="HI146">
        <v>82</v>
      </c>
      <c r="HK146">
        <v>68.3</v>
      </c>
      <c r="IO146">
        <v>73.5</v>
      </c>
      <c r="IQ146">
        <v>7.2</v>
      </c>
      <c r="IS146">
        <v>2.5</v>
      </c>
    </row>
    <row r="147" spans="1:262">
      <c r="A147" t="s">
        <v>3287</v>
      </c>
      <c r="B147" t="s">
        <v>3288</v>
      </c>
      <c r="C147" t="s">
        <v>3289</v>
      </c>
      <c r="D147" t="s">
        <v>3045</v>
      </c>
      <c r="Q147" t="s">
        <v>3287</v>
      </c>
      <c r="R147" t="s">
        <v>3288</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277.32499999999999</v>
      </c>
      <c r="CP147">
        <v>-0.27906576199999999</v>
      </c>
      <c r="CQ147">
        <v>0</v>
      </c>
      <c r="CR147">
        <v>0</v>
      </c>
      <c r="CS147">
        <v>0</v>
      </c>
      <c r="CT147">
        <v>0</v>
      </c>
      <c r="CU147">
        <v>0</v>
      </c>
      <c r="CV147">
        <v>0</v>
      </c>
      <c r="CW147">
        <v>0</v>
      </c>
      <c r="CX147">
        <v>0</v>
      </c>
      <c r="CY147">
        <v>0</v>
      </c>
      <c r="CZ147">
        <v>0</v>
      </c>
      <c r="DA147">
        <v>55465</v>
      </c>
      <c r="DB147">
        <v>0</v>
      </c>
      <c r="DC147">
        <v>0</v>
      </c>
      <c r="DD147">
        <v>0</v>
      </c>
      <c r="DE147">
        <v>7126</v>
      </c>
      <c r="DF147">
        <v>0</v>
      </c>
      <c r="DG147">
        <v>48339</v>
      </c>
      <c r="DH147">
        <v>0</v>
      </c>
      <c r="DI147" t="s">
        <v>3287</v>
      </c>
      <c r="DJ147" t="s">
        <v>3288</v>
      </c>
      <c r="EV147" t="s">
        <v>3287</v>
      </c>
      <c r="EW147" t="s">
        <v>3288</v>
      </c>
      <c r="EZ147" t="s">
        <v>3287</v>
      </c>
      <c r="FA147" t="s">
        <v>3045</v>
      </c>
      <c r="FB147" t="s">
        <v>3045</v>
      </c>
      <c r="FD147" t="s">
        <v>3289</v>
      </c>
      <c r="FE147" t="s">
        <v>3289</v>
      </c>
      <c r="FF147" t="s">
        <v>2049</v>
      </c>
      <c r="FG147" t="s">
        <v>2049</v>
      </c>
      <c r="FH147" t="s">
        <v>2049</v>
      </c>
    </row>
    <row r="148" spans="1:262">
      <c r="A148" t="s">
        <v>3290</v>
      </c>
      <c r="B148" t="s">
        <v>3291</v>
      </c>
      <c r="C148" t="s">
        <v>3289</v>
      </c>
      <c r="D148" t="s">
        <v>3045</v>
      </c>
      <c r="E148" t="s">
        <v>3291</v>
      </c>
      <c r="F148" t="s">
        <v>3292</v>
      </c>
      <c r="G148" t="s">
        <v>3293</v>
      </c>
      <c r="M148" t="s">
        <v>2128</v>
      </c>
      <c r="N148" t="s">
        <v>3292</v>
      </c>
      <c r="Q148" t="s">
        <v>3290</v>
      </c>
      <c r="R148" t="s">
        <v>3291</v>
      </c>
      <c r="S148">
        <v>0</v>
      </c>
      <c r="T148">
        <v>0</v>
      </c>
      <c r="U148">
        <v>0</v>
      </c>
      <c r="V148">
        <v>0</v>
      </c>
      <c r="W148">
        <v>0</v>
      </c>
      <c r="X148">
        <v>0</v>
      </c>
      <c r="Y148">
        <v>0</v>
      </c>
      <c r="Z148">
        <v>0</v>
      </c>
      <c r="AA148">
        <v>0</v>
      </c>
      <c r="AB148">
        <v>19.5</v>
      </c>
      <c r="AC148">
        <v>0</v>
      </c>
      <c r="AD148">
        <v>47.641998291</v>
      </c>
      <c r="AE148">
        <v>0</v>
      </c>
      <c r="AF148">
        <v>53.340999603</v>
      </c>
      <c r="AG148">
        <v>60.581001282000003</v>
      </c>
      <c r="AH148">
        <v>0</v>
      </c>
      <c r="AI148">
        <v>66.831001282000003</v>
      </c>
      <c r="AJ148">
        <v>54.174999237000002</v>
      </c>
      <c r="AK148">
        <v>0</v>
      </c>
      <c r="AL148">
        <v>60.185001372999999</v>
      </c>
      <c r="AM148">
        <v>0</v>
      </c>
      <c r="AN148">
        <v>0</v>
      </c>
      <c r="AO148">
        <v>6.7720007889999998</v>
      </c>
      <c r="AP148">
        <v>7.1344306099999999</v>
      </c>
      <c r="AQ148">
        <v>22.761894130000002</v>
      </c>
      <c r="AR148">
        <v>30700</v>
      </c>
      <c r="AS148">
        <v>22.414409941999999</v>
      </c>
      <c r="AT148">
        <v>32506</v>
      </c>
      <c r="AU148">
        <v>23.100375235000001</v>
      </c>
      <c r="AV148">
        <v>63205</v>
      </c>
      <c r="AW148">
        <v>7.6569242339999999</v>
      </c>
      <c r="AX148">
        <v>7.7008357500000004</v>
      </c>
      <c r="AY148">
        <v>7.9854849190000001</v>
      </c>
      <c r="AZ148">
        <v>8.2651088749999992</v>
      </c>
      <c r="BA148">
        <v>7.5897518269999997</v>
      </c>
      <c r="BB148">
        <v>8.0320086419999992</v>
      </c>
      <c r="BC148">
        <v>68.947597766000001</v>
      </c>
      <c r="BD148">
        <v>94421</v>
      </c>
      <c r="BE148">
        <v>68.938602959999997</v>
      </c>
      <c r="BF148">
        <v>97034</v>
      </c>
      <c r="BG148">
        <v>68.957871397000005</v>
      </c>
      <c r="BH148">
        <v>191453</v>
      </c>
      <c r="BI148">
        <v>7.5306109040000004</v>
      </c>
      <c r="BJ148">
        <v>7.3789015859999996</v>
      </c>
      <c r="BK148">
        <v>7.488993217</v>
      </c>
      <c r="BL148">
        <v>7.300727728</v>
      </c>
      <c r="BM148">
        <v>8.4827067560000007</v>
      </c>
      <c r="BN148">
        <v>7.8998237529999997</v>
      </c>
      <c r="BO148">
        <v>7.2823650530000004</v>
      </c>
      <c r="BP148">
        <v>7.0178804929999998</v>
      </c>
      <c r="BQ148">
        <v>7.0698958100000002</v>
      </c>
      <c r="BR148">
        <v>7.0996077089999998</v>
      </c>
      <c r="BS148">
        <v>7.3393155720000003</v>
      </c>
      <c r="BT148">
        <v>7.4314912729999998</v>
      </c>
      <c r="BU148">
        <v>6.4456305079999998</v>
      </c>
      <c r="BV148">
        <v>6.7719881739999996</v>
      </c>
      <c r="BW148">
        <v>5.5030264090000003</v>
      </c>
      <c r="BX148">
        <v>5.5595826940000004</v>
      </c>
      <c r="BY148">
        <v>4.2063069049999999</v>
      </c>
      <c r="BZ148">
        <v>4.4658593440000001</v>
      </c>
      <c r="CA148">
        <v>8.2905081050000007</v>
      </c>
      <c r="CB148">
        <v>11843</v>
      </c>
      <c r="CC148">
        <v>8.6469870990000004</v>
      </c>
      <c r="CD148">
        <v>11175</v>
      </c>
      <c r="CE148">
        <v>7.9417533689999997</v>
      </c>
      <c r="CF148">
        <v>23021</v>
      </c>
      <c r="CG148">
        <v>3.2177043099999998</v>
      </c>
      <c r="CH148">
        <v>3.198021491</v>
      </c>
      <c r="CI148">
        <v>2.0334255739999998</v>
      </c>
      <c r="CJ148">
        <v>2.0360736820000001</v>
      </c>
      <c r="CK148">
        <v>1.7055950230000001</v>
      </c>
      <c r="CL148">
        <v>1.530786287</v>
      </c>
      <c r="CM148">
        <v>1.690262191</v>
      </c>
      <c r="CN148">
        <v>1.1768719089999999</v>
      </c>
      <c r="CO148">
        <v>75.868579234999999</v>
      </c>
      <c r="CP148">
        <v>0.56917857699999996</v>
      </c>
      <c r="CQ148">
        <v>0</v>
      </c>
      <c r="CR148">
        <v>0</v>
      </c>
      <c r="CS148">
        <v>0</v>
      </c>
      <c r="CT148">
        <v>0</v>
      </c>
      <c r="CU148">
        <v>0</v>
      </c>
      <c r="CV148">
        <v>0</v>
      </c>
      <c r="CW148">
        <v>136964</v>
      </c>
      <c r="CX148">
        <v>49.324565225999997</v>
      </c>
      <c r="CY148">
        <v>140715</v>
      </c>
      <c r="CZ148">
        <v>50.675434774000003</v>
      </c>
      <c r="DA148">
        <v>277679</v>
      </c>
      <c r="DB148">
        <v>0</v>
      </c>
      <c r="DC148">
        <v>0</v>
      </c>
      <c r="DD148">
        <v>0</v>
      </c>
      <c r="DE148">
        <v>105979</v>
      </c>
      <c r="DF148">
        <v>32.619999999999997</v>
      </c>
      <c r="DG148">
        <v>171700</v>
      </c>
      <c r="DH148">
        <v>0</v>
      </c>
      <c r="DI148" t="s">
        <v>3290</v>
      </c>
      <c r="DJ148" t="s">
        <v>3291</v>
      </c>
      <c r="EV148" t="s">
        <v>3290</v>
      </c>
      <c r="EW148" t="s">
        <v>3291</v>
      </c>
      <c r="EZ148" t="s">
        <v>3290</v>
      </c>
      <c r="FA148" t="s">
        <v>3045</v>
      </c>
      <c r="FB148" t="s">
        <v>3045</v>
      </c>
      <c r="FD148" t="s">
        <v>3289</v>
      </c>
      <c r="FE148" t="s">
        <v>3289</v>
      </c>
      <c r="FF148" t="s">
        <v>2049</v>
      </c>
      <c r="FG148" t="s">
        <v>2049</v>
      </c>
      <c r="FH148" t="s">
        <v>2049</v>
      </c>
    </row>
    <row r="149" spans="1:262">
      <c r="A149" t="s">
        <v>3294</v>
      </c>
      <c r="B149" t="s">
        <v>3295</v>
      </c>
      <c r="C149" t="s">
        <v>2806</v>
      </c>
      <c r="D149" t="s">
        <v>3296</v>
      </c>
      <c r="Q149" t="s">
        <v>3294</v>
      </c>
      <c r="R149" t="s">
        <v>3295</v>
      </c>
      <c r="S149">
        <v>92.340988159000005</v>
      </c>
      <c r="T149">
        <v>90.622123717999997</v>
      </c>
      <c r="U149">
        <v>94.227104186999995</v>
      </c>
      <c r="V149">
        <v>94.188095093000001</v>
      </c>
      <c r="W149">
        <v>87.460998535000002</v>
      </c>
      <c r="X149">
        <v>95.580879210999996</v>
      </c>
      <c r="Y149">
        <v>79.407928467000005</v>
      </c>
      <c r="Z149">
        <v>0</v>
      </c>
      <c r="AA149">
        <v>0</v>
      </c>
      <c r="AB149">
        <v>9.8000000000000007</v>
      </c>
      <c r="AC149">
        <v>0.1</v>
      </c>
      <c r="AD149">
        <v>54.194999695</v>
      </c>
      <c r="AE149">
        <v>54.483600615999997</v>
      </c>
      <c r="AF149">
        <v>72.582000731999997</v>
      </c>
      <c r="AG149">
        <v>64.082000731999997</v>
      </c>
      <c r="AH149">
        <v>64.404098511000001</v>
      </c>
      <c r="AI149">
        <v>78.262001037999994</v>
      </c>
      <c r="AJ149">
        <v>58.811000823999997</v>
      </c>
      <c r="AK149">
        <v>59.113300322999997</v>
      </c>
      <c r="AL149">
        <v>75.327003478999998</v>
      </c>
      <c r="AM149">
        <v>0</v>
      </c>
      <c r="AN149">
        <v>0</v>
      </c>
      <c r="AO149">
        <v>3.6995767850000001</v>
      </c>
      <c r="AP149">
        <v>4.3955898940000004</v>
      </c>
      <c r="AQ149">
        <v>13.457907821999999</v>
      </c>
      <c r="AR149">
        <v>674461</v>
      </c>
      <c r="AS149">
        <v>12.442085442</v>
      </c>
      <c r="AT149">
        <v>709419</v>
      </c>
      <c r="AU149">
        <v>14.588041284000001</v>
      </c>
      <c r="AV149">
        <v>1383987</v>
      </c>
      <c r="AW149">
        <v>4.1607290829999997</v>
      </c>
      <c r="AX149">
        <v>4.8572439479999998</v>
      </c>
      <c r="AY149">
        <v>4.5817795730000004</v>
      </c>
      <c r="AZ149">
        <v>5.3352074409999997</v>
      </c>
      <c r="BA149">
        <v>4.8789916839999998</v>
      </c>
      <c r="BB149">
        <v>5.6026327680000003</v>
      </c>
      <c r="BC149">
        <v>64.588234639999996</v>
      </c>
      <c r="BD149">
        <v>3435951</v>
      </c>
      <c r="BE149">
        <v>63.384533427999997</v>
      </c>
      <c r="BF149">
        <v>3206061</v>
      </c>
      <c r="BG149">
        <v>65.927394745000001</v>
      </c>
      <c r="BH149">
        <v>6642139</v>
      </c>
      <c r="BI149">
        <v>5.0263029389999998</v>
      </c>
      <c r="BJ149">
        <v>5.5267763470000002</v>
      </c>
      <c r="BK149">
        <v>5.0881943830000003</v>
      </c>
      <c r="BL149">
        <v>5.4595798059999998</v>
      </c>
      <c r="BM149">
        <v>5.6290138799999996</v>
      </c>
      <c r="BN149">
        <v>5.9541207829999996</v>
      </c>
      <c r="BO149">
        <v>6.7018112399999996</v>
      </c>
      <c r="BP149">
        <v>7.0134508550000003</v>
      </c>
      <c r="BQ149">
        <v>7.6426314780000002</v>
      </c>
      <c r="BR149">
        <v>7.9377280429999999</v>
      </c>
      <c r="BS149">
        <v>7.6052302520000001</v>
      </c>
      <c r="BT149">
        <v>7.8376651979999998</v>
      </c>
      <c r="BU149">
        <v>7.2076341409999998</v>
      </c>
      <c r="BV149">
        <v>7.2764225299999996</v>
      </c>
      <c r="BW149">
        <v>7.0872177340000002</v>
      </c>
      <c r="BX149">
        <v>7.0122343479999998</v>
      </c>
      <c r="BY149">
        <v>6.5175056969999998</v>
      </c>
      <c r="BZ149">
        <v>6.3067840669999997</v>
      </c>
      <c r="CA149">
        <v>21.953857538000001</v>
      </c>
      <c r="CB149">
        <v>1310392</v>
      </c>
      <c r="CC149">
        <v>24.173381129999999</v>
      </c>
      <c r="CD149">
        <v>947538</v>
      </c>
      <c r="CE149">
        <v>19.484563971</v>
      </c>
      <c r="CF149">
        <v>2257696</v>
      </c>
      <c r="CG149">
        <v>6.1815420699999999</v>
      </c>
      <c r="CH149">
        <v>5.8032326919999999</v>
      </c>
      <c r="CI149">
        <v>5.5680287960000001</v>
      </c>
      <c r="CJ149">
        <v>4.9607088890000002</v>
      </c>
      <c r="CK149">
        <v>4.6703254019999996</v>
      </c>
      <c r="CL149">
        <v>3.7923674300000001</v>
      </c>
      <c r="CM149">
        <v>7.7534848619999996</v>
      </c>
      <c r="CN149">
        <v>4.9282549600000003</v>
      </c>
      <c r="CO149">
        <v>112.261941217</v>
      </c>
      <c r="CP149">
        <v>-0.16010402100000001</v>
      </c>
      <c r="CQ149">
        <v>2927316</v>
      </c>
      <c r="CR149">
        <v>43.651000875000001</v>
      </c>
      <c r="CS149">
        <v>4234250</v>
      </c>
      <c r="CT149">
        <v>41.173894296999997</v>
      </c>
      <c r="CU149">
        <v>0</v>
      </c>
      <c r="CV149">
        <v>0</v>
      </c>
      <c r="CW149">
        <v>5420804</v>
      </c>
      <c r="CX149">
        <v>52.711961711000001</v>
      </c>
      <c r="CY149">
        <v>4863018</v>
      </c>
      <c r="CZ149">
        <v>47.288038288999999</v>
      </c>
      <c r="DA149">
        <v>10283822</v>
      </c>
      <c r="DB149">
        <v>0.5</v>
      </c>
      <c r="DC149">
        <v>2136</v>
      </c>
      <c r="DD149">
        <v>19</v>
      </c>
      <c r="DE149">
        <v>3577639</v>
      </c>
      <c r="DF149">
        <v>86.09</v>
      </c>
      <c r="DG149">
        <v>6706183</v>
      </c>
      <c r="DH149">
        <v>28.7</v>
      </c>
      <c r="DI149" t="s">
        <v>3294</v>
      </c>
      <c r="DJ149" t="s">
        <v>3295</v>
      </c>
      <c r="EV149" t="s">
        <v>3294</v>
      </c>
      <c r="EW149" t="s">
        <v>3295</v>
      </c>
      <c r="EZ149" t="s">
        <v>3294</v>
      </c>
      <c r="FA149" t="s">
        <v>2106</v>
      </c>
      <c r="FB149" t="s">
        <v>2520</v>
      </c>
      <c r="FD149" t="s">
        <v>3294</v>
      </c>
      <c r="FE149" t="s">
        <v>2806</v>
      </c>
      <c r="FF149" t="s">
        <v>2049</v>
      </c>
      <c r="FG149" t="s">
        <v>2049</v>
      </c>
      <c r="FH149" t="s">
        <v>2049</v>
      </c>
      <c r="FI149">
        <v>8.9</v>
      </c>
      <c r="FJ149">
        <v>68.2</v>
      </c>
      <c r="FR149">
        <v>29783</v>
      </c>
      <c r="FS149">
        <v>31336</v>
      </c>
      <c r="FT149">
        <v>35803</v>
      </c>
      <c r="GC149">
        <v>21.3</v>
      </c>
      <c r="GJ149">
        <v>88</v>
      </c>
      <c r="GK149">
        <v>89</v>
      </c>
      <c r="GV149">
        <v>10356197</v>
      </c>
      <c r="GW149">
        <v>274577668</v>
      </c>
      <c r="HH149">
        <v>116</v>
      </c>
      <c r="IO149">
        <v>90.2</v>
      </c>
      <c r="IQ149">
        <v>5.9</v>
      </c>
    </row>
    <row r="150" spans="1:262">
      <c r="A150" t="s">
        <v>3297</v>
      </c>
      <c r="B150" t="s">
        <v>3298</v>
      </c>
      <c r="C150" t="s">
        <v>2032</v>
      </c>
      <c r="D150" t="s">
        <v>3299</v>
      </c>
      <c r="Q150" t="s">
        <v>3297</v>
      </c>
      <c r="R150" t="s">
        <v>3298</v>
      </c>
      <c r="S150">
        <v>69.735267639</v>
      </c>
      <c r="T150">
        <v>66.093254088999998</v>
      </c>
      <c r="U150">
        <v>73.703773498999993</v>
      </c>
      <c r="V150">
        <v>75.299613953000005</v>
      </c>
      <c r="W150">
        <v>56.039558411000002</v>
      </c>
      <c r="X150">
        <v>78.827217102000006</v>
      </c>
      <c r="Y150">
        <v>44.960723877</v>
      </c>
      <c r="Z150">
        <v>0</v>
      </c>
      <c r="AA150">
        <v>0</v>
      </c>
      <c r="AB150">
        <v>13.7</v>
      </c>
      <c r="AC150">
        <v>0</v>
      </c>
      <c r="AD150">
        <v>31.620000838999999</v>
      </c>
      <c r="AE150">
        <v>31.930000305</v>
      </c>
      <c r="AF150">
        <v>41.464000702</v>
      </c>
      <c r="AG150">
        <v>48</v>
      </c>
      <c r="AH150">
        <v>49.169998169000003</v>
      </c>
      <c r="AI150">
        <v>58.533000946000001</v>
      </c>
      <c r="AJ150">
        <v>39.263999939000001</v>
      </c>
      <c r="AK150">
        <v>40.020000457999998</v>
      </c>
      <c r="AL150">
        <v>49.708000183000003</v>
      </c>
      <c r="AM150">
        <v>0</v>
      </c>
      <c r="AN150">
        <v>0</v>
      </c>
      <c r="AO150">
        <v>3.3557009089999998</v>
      </c>
      <c r="AP150">
        <v>3.9547479249999999</v>
      </c>
      <c r="AQ150">
        <v>16.836086111</v>
      </c>
      <c r="AR150">
        <v>260644</v>
      </c>
      <c r="AS150">
        <v>15.552866763000001</v>
      </c>
      <c r="AT150">
        <v>277256</v>
      </c>
      <c r="AU150">
        <v>18.249031706</v>
      </c>
      <c r="AV150">
        <v>537939</v>
      </c>
      <c r="AW150">
        <v>5.7150222800000003</v>
      </c>
      <c r="AX150">
        <v>6.5999642989999998</v>
      </c>
      <c r="AY150">
        <v>6.4821435740000002</v>
      </c>
      <c r="AZ150">
        <v>7.694319482</v>
      </c>
      <c r="BA150">
        <v>5.6447707789999999</v>
      </c>
      <c r="BB150">
        <v>7.1502207809999998</v>
      </c>
      <c r="BC150">
        <v>64.489063677999994</v>
      </c>
      <c r="BD150">
        <v>1066639</v>
      </c>
      <c r="BE150">
        <v>63.647232090999999</v>
      </c>
      <c r="BF150">
        <v>993861</v>
      </c>
      <c r="BG150">
        <v>65.416037626999994</v>
      </c>
      <c r="BH150">
        <v>2060524</v>
      </c>
      <c r="BI150">
        <v>5.2601438150000002</v>
      </c>
      <c r="BJ150">
        <v>6.4895393840000004</v>
      </c>
      <c r="BK150">
        <v>5.5964101480000004</v>
      </c>
      <c r="BL150">
        <v>6.3078502700000003</v>
      </c>
      <c r="BM150">
        <v>5.8485628549999999</v>
      </c>
      <c r="BN150">
        <v>6.3337959740000001</v>
      </c>
      <c r="BO150">
        <v>6.4097594390000001</v>
      </c>
      <c r="BP150">
        <v>6.6293694289999996</v>
      </c>
      <c r="BQ150">
        <v>6.844126975</v>
      </c>
      <c r="BR150">
        <v>6.8848827190000002</v>
      </c>
      <c r="BS150">
        <v>7.1646494450000002</v>
      </c>
      <c r="BT150">
        <v>6.8232357270000001</v>
      </c>
      <c r="BU150">
        <v>7.2884049900000001</v>
      </c>
      <c r="BV150">
        <v>6.6942682830000004</v>
      </c>
      <c r="BW150">
        <v>7.0301680009999998</v>
      </c>
      <c r="BX150">
        <v>6.3793220350000004</v>
      </c>
      <c r="BY150">
        <v>6.5602356439999996</v>
      </c>
      <c r="BZ150">
        <v>5.7235530250000002</v>
      </c>
      <c r="CA150">
        <v>18.674850209999999</v>
      </c>
      <c r="CB150">
        <v>348577</v>
      </c>
      <c r="CC150">
        <v>20.799901146</v>
      </c>
      <c r="CD150">
        <v>248175</v>
      </c>
      <c r="CE150">
        <v>16.334930666000002</v>
      </c>
      <c r="CF150">
        <v>596690</v>
      </c>
      <c r="CG150">
        <v>5.9264667510000004</v>
      </c>
      <c r="CH150">
        <v>4.8853338280000003</v>
      </c>
      <c r="CI150">
        <v>5.2674198629999998</v>
      </c>
      <c r="CJ150">
        <v>4.5011990370000001</v>
      </c>
      <c r="CK150">
        <v>3.8124611110000002</v>
      </c>
      <c r="CL150">
        <v>3.1311275099999998</v>
      </c>
      <c r="CM150">
        <v>5.7935534210000004</v>
      </c>
      <c r="CN150">
        <v>3.8172702909999998</v>
      </c>
      <c r="CO150">
        <v>360.22018038300001</v>
      </c>
      <c r="CP150">
        <v>-3.9835000850000002</v>
      </c>
      <c r="CQ150">
        <v>2454337</v>
      </c>
      <c r="CR150">
        <v>82.085947637999993</v>
      </c>
      <c r="CS150">
        <v>2454337</v>
      </c>
      <c r="CT150">
        <v>76.814381033000004</v>
      </c>
      <c r="CU150">
        <v>0</v>
      </c>
      <c r="CV150">
        <v>0</v>
      </c>
      <c r="CW150">
        <v>1675861</v>
      </c>
      <c r="CX150">
        <v>52.450093729000002</v>
      </c>
      <c r="CY150">
        <v>1519292</v>
      </c>
      <c r="CZ150">
        <v>47.549906270999998</v>
      </c>
      <c r="DA150">
        <v>3195153</v>
      </c>
      <c r="DB150">
        <v>0</v>
      </c>
      <c r="DC150">
        <v>0</v>
      </c>
      <c r="DD150">
        <v>0</v>
      </c>
      <c r="DE150">
        <v>205193</v>
      </c>
      <c r="DF150">
        <v>0</v>
      </c>
      <c r="DG150">
        <v>2989960</v>
      </c>
      <c r="DH150">
        <v>0</v>
      </c>
      <c r="DI150" t="s">
        <v>3297</v>
      </c>
      <c r="DJ150" t="s">
        <v>3298</v>
      </c>
      <c r="EV150" t="s">
        <v>3297</v>
      </c>
      <c r="EW150" t="s">
        <v>3298</v>
      </c>
      <c r="EZ150" t="s">
        <v>3297</v>
      </c>
      <c r="FA150" t="s">
        <v>3300</v>
      </c>
      <c r="FB150" t="s">
        <v>3300</v>
      </c>
      <c r="FD150" t="s">
        <v>3297</v>
      </c>
      <c r="FE150" t="s">
        <v>2032</v>
      </c>
      <c r="FF150" t="s">
        <v>2049</v>
      </c>
      <c r="FG150" t="s">
        <v>2049</v>
      </c>
      <c r="FH150" t="s">
        <v>2049</v>
      </c>
    </row>
    <row r="151" spans="1:262">
      <c r="A151" t="s">
        <v>3301</v>
      </c>
      <c r="B151" t="s">
        <v>3302</v>
      </c>
      <c r="C151" t="s">
        <v>2138</v>
      </c>
      <c r="D151" t="s">
        <v>3303</v>
      </c>
      <c r="E151" t="s">
        <v>3302</v>
      </c>
      <c r="F151" t="s">
        <v>3301</v>
      </c>
      <c r="G151" t="s">
        <v>3304</v>
      </c>
      <c r="H151" t="s">
        <v>3305</v>
      </c>
      <c r="I151" t="s">
        <v>3306</v>
      </c>
      <c r="J151" t="s">
        <v>3307</v>
      </c>
      <c r="K151" t="s">
        <v>3308</v>
      </c>
      <c r="L151" t="s">
        <v>3309</v>
      </c>
      <c r="M151" t="s">
        <v>3310</v>
      </c>
      <c r="N151" t="s">
        <v>3301</v>
      </c>
      <c r="O151" t="s">
        <v>3311</v>
      </c>
      <c r="P151" t="s">
        <v>3301</v>
      </c>
      <c r="Q151" t="s">
        <v>3301</v>
      </c>
      <c r="R151" t="s">
        <v>3302</v>
      </c>
      <c r="S151">
        <v>0</v>
      </c>
      <c r="T151">
        <v>0</v>
      </c>
      <c r="U151">
        <v>0</v>
      </c>
      <c r="V151">
        <v>0</v>
      </c>
      <c r="W151">
        <v>0</v>
      </c>
      <c r="X151">
        <v>0</v>
      </c>
      <c r="Y151">
        <v>0</v>
      </c>
      <c r="Z151">
        <v>0</v>
      </c>
      <c r="AA151">
        <v>0</v>
      </c>
      <c r="AB151">
        <v>15.6</v>
      </c>
      <c r="AC151">
        <v>0</v>
      </c>
      <c r="AD151">
        <v>56.811000823999997</v>
      </c>
      <c r="AE151">
        <v>57.880001067999999</v>
      </c>
      <c r="AF151">
        <v>58.055000305</v>
      </c>
      <c r="AG151">
        <v>94.730003357000001</v>
      </c>
      <c r="AH151">
        <v>95.949996948000006</v>
      </c>
      <c r="AI151">
        <v>95.436996460000003</v>
      </c>
      <c r="AJ151">
        <v>86.819999695000007</v>
      </c>
      <c r="AK151">
        <v>88.050003051999994</v>
      </c>
      <c r="AL151">
        <v>87.695999146000005</v>
      </c>
      <c r="AM151">
        <v>0</v>
      </c>
      <c r="AN151">
        <v>0</v>
      </c>
      <c r="AO151">
        <v>9.6669851379999994</v>
      </c>
      <c r="AP151">
        <v>3.2560571079999998</v>
      </c>
      <c r="AQ151">
        <v>13.540764185</v>
      </c>
      <c r="AR151">
        <v>184692</v>
      </c>
      <c r="AS151">
        <v>27.105540072</v>
      </c>
      <c r="AT151">
        <v>191799</v>
      </c>
      <c r="AU151">
        <v>9.1319767980000002</v>
      </c>
      <c r="AV151">
        <v>376660</v>
      </c>
      <c r="AW151">
        <v>9.3628968229999998</v>
      </c>
      <c r="AX151">
        <v>3.2486772130000001</v>
      </c>
      <c r="AY151">
        <v>8.0756581119999993</v>
      </c>
      <c r="AZ151">
        <v>2.6272424760000002</v>
      </c>
      <c r="BA151">
        <v>6.4821296750000004</v>
      </c>
      <c r="BB151">
        <v>3.5531097690000002</v>
      </c>
      <c r="BC151">
        <v>85.089165476000005</v>
      </c>
      <c r="BD151">
        <v>485017</v>
      </c>
      <c r="BE151">
        <v>71.181614984999996</v>
      </c>
      <c r="BF151">
        <v>1882063</v>
      </c>
      <c r="BG151">
        <v>89.609394081999994</v>
      </c>
      <c r="BH151">
        <v>2366906</v>
      </c>
      <c r="BI151">
        <v>7.2175478919999998</v>
      </c>
      <c r="BJ151">
        <v>10.288906209</v>
      </c>
      <c r="BK151">
        <v>10.944244116</v>
      </c>
      <c r="BL151">
        <v>18.053555181</v>
      </c>
      <c r="BM151">
        <v>13.430665076</v>
      </c>
      <c r="BN151">
        <v>17.480922971999998</v>
      </c>
      <c r="BO151">
        <v>11.621398307</v>
      </c>
      <c r="BP151">
        <v>12.529251759999999</v>
      </c>
      <c r="BQ151">
        <v>7.9814376979999997</v>
      </c>
      <c r="BR151">
        <v>9.7411275810000006</v>
      </c>
      <c r="BS151">
        <v>5.871458112</v>
      </c>
      <c r="BT151">
        <v>7.7038005500000004</v>
      </c>
      <c r="BU151">
        <v>4.0601366929999996</v>
      </c>
      <c r="BV151">
        <v>5.2866232030000004</v>
      </c>
      <c r="BW151">
        <v>2.3345235629999999</v>
      </c>
      <c r="BX151">
        <v>3.2492961720000002</v>
      </c>
      <c r="BY151">
        <v>1.2380738529999999</v>
      </c>
      <c r="BZ151">
        <v>1.7228006840000001</v>
      </c>
      <c r="CA151">
        <v>1.370070339</v>
      </c>
      <c r="CB151">
        <v>11671</v>
      </c>
      <c r="CC151">
        <v>1.7128449429999999</v>
      </c>
      <c r="CD151">
        <v>26435</v>
      </c>
      <c r="CE151">
        <v>1.2586291199999999</v>
      </c>
      <c r="CF151">
        <v>38111</v>
      </c>
      <c r="CG151">
        <v>0.72852046100000001</v>
      </c>
      <c r="CH151">
        <v>0.81707336200000003</v>
      </c>
      <c r="CI151">
        <v>0.45848064399999999</v>
      </c>
      <c r="CJ151">
        <v>0.28757782799999998</v>
      </c>
      <c r="CK151">
        <v>0.24376963800000001</v>
      </c>
      <c r="CL151">
        <v>6.6609500000000002E-2</v>
      </c>
      <c r="CM151">
        <v>0.28207419900000003</v>
      </c>
      <c r="CN151">
        <v>8.7368429999999997E-2</v>
      </c>
      <c r="CO151">
        <v>239.59319552100001</v>
      </c>
      <c r="CP151">
        <v>2.0686844660000001</v>
      </c>
      <c r="CQ151">
        <v>693373</v>
      </c>
      <c r="CR151">
        <v>25.143937786999999</v>
      </c>
      <c r="CS151">
        <v>0</v>
      </c>
      <c r="CT151">
        <v>0</v>
      </c>
      <c r="CU151">
        <v>0</v>
      </c>
      <c r="CV151">
        <v>0</v>
      </c>
      <c r="CW151">
        <v>681380</v>
      </c>
      <c r="CX151">
        <v>24.495287384000001</v>
      </c>
      <c r="CY151">
        <v>2100297</v>
      </c>
      <c r="CZ151">
        <v>75.504712616000006</v>
      </c>
      <c r="DA151">
        <v>2781677</v>
      </c>
      <c r="DB151">
        <v>0</v>
      </c>
      <c r="DC151">
        <v>190</v>
      </c>
      <c r="DD151">
        <v>36</v>
      </c>
      <c r="DE151">
        <v>24062</v>
      </c>
      <c r="DF151">
        <v>0</v>
      </c>
      <c r="DG151">
        <v>2757615</v>
      </c>
      <c r="DH151">
        <v>0</v>
      </c>
      <c r="DI151" t="s">
        <v>3301</v>
      </c>
      <c r="DJ151" t="s">
        <v>3302</v>
      </c>
      <c r="EV151" t="s">
        <v>3301</v>
      </c>
      <c r="EW151" t="s">
        <v>3302</v>
      </c>
      <c r="EZ151" t="s">
        <v>3301</v>
      </c>
      <c r="FA151" t="s">
        <v>2034</v>
      </c>
      <c r="FB151" t="s">
        <v>2146</v>
      </c>
      <c r="FD151" t="s">
        <v>3301</v>
      </c>
      <c r="FE151" t="s">
        <v>2138</v>
      </c>
      <c r="FF151" t="s">
        <v>2049</v>
      </c>
      <c r="FG151" t="s">
        <v>2049</v>
      </c>
      <c r="FH151" t="s">
        <v>2049</v>
      </c>
      <c r="FR151">
        <v>106</v>
      </c>
      <c r="FS151">
        <v>115</v>
      </c>
      <c r="FT151">
        <v>129</v>
      </c>
      <c r="FU151">
        <v>146</v>
      </c>
      <c r="FV151">
        <v>174</v>
      </c>
      <c r="FZ151">
        <v>13.5</v>
      </c>
      <c r="GU151">
        <v>94.4</v>
      </c>
    </row>
    <row r="152" spans="1:262">
      <c r="A152" t="s">
        <v>2915</v>
      </c>
      <c r="B152" t="s">
        <v>3312</v>
      </c>
      <c r="C152" t="s">
        <v>2285</v>
      </c>
      <c r="D152" t="s">
        <v>3313</v>
      </c>
      <c r="Q152" t="s">
        <v>2915</v>
      </c>
      <c r="R152" t="s">
        <v>3312</v>
      </c>
      <c r="S152">
        <v>75.758888244999994</v>
      </c>
      <c r="T152">
        <v>76.131370544000006</v>
      </c>
      <c r="U152">
        <v>75.303527832</v>
      </c>
      <c r="V152">
        <v>77.526908875000004</v>
      </c>
      <c r="W152">
        <v>70.236213684000006</v>
      </c>
      <c r="X152">
        <v>79.435836792000003</v>
      </c>
      <c r="Y152">
        <v>66.929290770999998</v>
      </c>
      <c r="Z152">
        <v>0</v>
      </c>
      <c r="AA152">
        <v>0</v>
      </c>
      <c r="AB152">
        <v>6.1</v>
      </c>
      <c r="AC152">
        <v>0</v>
      </c>
      <c r="AD152">
        <v>54.821998596</v>
      </c>
      <c r="AE152">
        <v>55.856800079000003</v>
      </c>
      <c r="AF152">
        <v>69.297996521000002</v>
      </c>
      <c r="AG152">
        <v>70.248001099000007</v>
      </c>
      <c r="AH152">
        <v>71.320701599000003</v>
      </c>
      <c r="AI152">
        <v>79.849998474000003</v>
      </c>
      <c r="AJ152">
        <v>61.800998688</v>
      </c>
      <c r="AK152">
        <v>62.863399506</v>
      </c>
      <c r="AL152">
        <v>74.364997864000003</v>
      </c>
      <c r="AM152">
        <v>0</v>
      </c>
      <c r="AN152">
        <v>0</v>
      </c>
      <c r="AO152">
        <v>5.9030425649999998</v>
      </c>
      <c r="AP152">
        <v>7.2276541730000003</v>
      </c>
      <c r="AQ152">
        <v>17.91408058</v>
      </c>
      <c r="AR152">
        <v>12606354</v>
      </c>
      <c r="AS152">
        <v>16.260080389999999</v>
      </c>
      <c r="AT152">
        <v>13275089</v>
      </c>
      <c r="AU152">
        <v>19.828783352999999</v>
      </c>
      <c r="AV152">
        <v>25881914</v>
      </c>
      <c r="AW152">
        <v>5.5566806120000001</v>
      </c>
      <c r="AX152">
        <v>6.7754516499999999</v>
      </c>
      <c r="AY152">
        <v>4.8003572119999998</v>
      </c>
      <c r="AZ152">
        <v>5.8256775300000001</v>
      </c>
      <c r="BA152">
        <v>4.1695026989999997</v>
      </c>
      <c r="BB152">
        <v>5.0479632319999999</v>
      </c>
      <c r="BC152">
        <v>67.411211098999999</v>
      </c>
      <c r="BD152">
        <v>50684642</v>
      </c>
      <c r="BE152">
        <v>65.374680204000001</v>
      </c>
      <c r="BF152">
        <v>46709163</v>
      </c>
      <c r="BG152">
        <v>69.768712051999998</v>
      </c>
      <c r="BH152">
        <v>97394403</v>
      </c>
      <c r="BI152">
        <v>4.5126422870000003</v>
      </c>
      <c r="BJ152">
        <v>5.4567528320000003</v>
      </c>
      <c r="BK152">
        <v>6.6733934799999997</v>
      </c>
      <c r="BL152">
        <v>7.9544433960000003</v>
      </c>
      <c r="BM152">
        <v>8.127706538</v>
      </c>
      <c r="BN152">
        <v>9.4694384619999994</v>
      </c>
      <c r="BO152">
        <v>7.4129567500000002</v>
      </c>
      <c r="BP152">
        <v>8.348900231</v>
      </c>
      <c r="BQ152">
        <v>6.8407262490000003</v>
      </c>
      <c r="BR152">
        <v>7.422906448</v>
      </c>
      <c r="BS152">
        <v>6.1478488970000003</v>
      </c>
      <c r="BT152">
        <v>6.5007938699999999</v>
      </c>
      <c r="BU152">
        <v>6.3667088039999999</v>
      </c>
      <c r="BV152">
        <v>6.3190391830000001</v>
      </c>
      <c r="BW152">
        <v>7.7024785009999999</v>
      </c>
      <c r="BX152">
        <v>7.1373306520000002</v>
      </c>
      <c r="BY152">
        <v>7.4207159989999996</v>
      </c>
      <c r="BZ152">
        <v>6.1111437469999998</v>
      </c>
      <c r="CA152">
        <v>14.674708320000001</v>
      </c>
      <c r="CB152">
        <v>14238472</v>
      </c>
      <c r="CC152">
        <v>18.365239406000001</v>
      </c>
      <c r="CD152">
        <v>6964329</v>
      </c>
      <c r="CE152">
        <v>10.402504596</v>
      </c>
      <c r="CF152">
        <v>21201732</v>
      </c>
      <c r="CG152">
        <v>6.0061582189999996</v>
      </c>
      <c r="CH152">
        <v>4.3987610769999996</v>
      </c>
      <c r="CI152">
        <v>3.7747579710000001</v>
      </c>
      <c r="CJ152">
        <v>2.3768830780000001</v>
      </c>
      <c r="CK152">
        <v>3.3208048579999998</v>
      </c>
      <c r="CL152">
        <v>1.5946730389999999</v>
      </c>
      <c r="CM152">
        <v>5.2635183579999998</v>
      </c>
      <c r="CN152">
        <v>2.0321874019999999</v>
      </c>
      <c r="CO152">
        <v>8.8220795550000002</v>
      </c>
      <c r="CP152">
        <v>-1.2935383999999999E-2</v>
      </c>
      <c r="CQ152">
        <v>12409738</v>
      </c>
      <c r="CR152">
        <v>11.539718574</v>
      </c>
      <c r="CS152">
        <v>33506382</v>
      </c>
      <c r="CT152">
        <v>23.191330447999999</v>
      </c>
      <c r="CU152">
        <v>0</v>
      </c>
      <c r="CV152">
        <v>0</v>
      </c>
      <c r="CW152">
        <v>77529468</v>
      </c>
      <c r="CX152">
        <v>53.661762357999997</v>
      </c>
      <c r="CY152">
        <v>66948582</v>
      </c>
      <c r="CZ152">
        <v>46.338237642000003</v>
      </c>
      <c r="DA152">
        <v>144478050</v>
      </c>
      <c r="DB152">
        <v>0</v>
      </c>
      <c r="DC152">
        <v>77397</v>
      </c>
      <c r="DD152">
        <v>61463</v>
      </c>
      <c r="DE152">
        <v>36938703</v>
      </c>
      <c r="DF152">
        <v>63.12</v>
      </c>
      <c r="DG152">
        <v>107539347</v>
      </c>
      <c r="DH152">
        <v>0</v>
      </c>
      <c r="DI152" t="s">
        <v>2915</v>
      </c>
      <c r="DJ152" t="s">
        <v>3312</v>
      </c>
      <c r="EV152" t="s">
        <v>2915</v>
      </c>
      <c r="EW152" t="s">
        <v>3312</v>
      </c>
      <c r="EZ152" t="s">
        <v>2915</v>
      </c>
      <c r="FA152" t="s">
        <v>2034</v>
      </c>
      <c r="FB152" t="s">
        <v>2908</v>
      </c>
      <c r="FD152" t="s">
        <v>2908</v>
      </c>
      <c r="FE152" t="s">
        <v>2285</v>
      </c>
      <c r="FF152" t="s">
        <v>2049</v>
      </c>
      <c r="FG152" t="s">
        <v>2049</v>
      </c>
      <c r="FH152" t="s">
        <v>2049</v>
      </c>
      <c r="FR152">
        <v>216108</v>
      </c>
      <c r="FT152">
        <v>354932</v>
      </c>
      <c r="GC152">
        <v>26</v>
      </c>
      <c r="GW152">
        <v>546296296</v>
      </c>
      <c r="GX152">
        <v>512676056</v>
      </c>
      <c r="HA152">
        <v>703043888</v>
      </c>
    </row>
    <row r="153" spans="1:262">
      <c r="A153" t="s">
        <v>3314</v>
      </c>
      <c r="B153" t="s">
        <v>3315</v>
      </c>
      <c r="C153" t="s">
        <v>2138</v>
      </c>
      <c r="D153" t="s">
        <v>2267</v>
      </c>
      <c r="E153" t="s">
        <v>3315</v>
      </c>
      <c r="F153" t="s">
        <v>3314</v>
      </c>
      <c r="G153" t="s">
        <v>3316</v>
      </c>
      <c r="H153" t="s">
        <v>3317</v>
      </c>
      <c r="I153" t="s">
        <v>3318</v>
      </c>
      <c r="J153" t="s">
        <v>3319</v>
      </c>
      <c r="K153" t="s">
        <v>3320</v>
      </c>
      <c r="L153" t="s">
        <v>3321</v>
      </c>
      <c r="M153" t="s">
        <v>3322</v>
      </c>
      <c r="N153" t="s">
        <v>3314</v>
      </c>
      <c r="O153" t="s">
        <v>3323</v>
      </c>
      <c r="P153" t="s">
        <v>3324</v>
      </c>
      <c r="Q153" t="s">
        <v>3314</v>
      </c>
      <c r="R153" t="s">
        <v>3315</v>
      </c>
      <c r="S153">
        <v>71.698120117000002</v>
      </c>
      <c r="T153">
        <v>58.170104979999998</v>
      </c>
      <c r="U153">
        <v>80.536987304999997</v>
      </c>
      <c r="V153">
        <v>76.005264281999999</v>
      </c>
      <c r="W153">
        <v>64.563705443999993</v>
      </c>
      <c r="X153">
        <v>76.443138122999997</v>
      </c>
      <c r="Y153">
        <v>54.419208527000002</v>
      </c>
      <c r="Z153">
        <v>0</v>
      </c>
      <c r="AA153">
        <v>0</v>
      </c>
      <c r="AB153">
        <v>15.8</v>
      </c>
      <c r="AC153">
        <v>0</v>
      </c>
      <c r="AD153">
        <v>22.114999771000001</v>
      </c>
      <c r="AE153">
        <v>21.920000076000001</v>
      </c>
      <c r="AF153">
        <v>23.337999344</v>
      </c>
      <c r="AG153">
        <v>78.372001647999994</v>
      </c>
      <c r="AH153">
        <v>78.739997864000003</v>
      </c>
      <c r="AI153">
        <v>80.718002318999993</v>
      </c>
      <c r="AJ153">
        <v>55.880001067999999</v>
      </c>
      <c r="AK153">
        <v>55.86000061</v>
      </c>
      <c r="AL153">
        <v>57.963001251000001</v>
      </c>
      <c r="AM153">
        <v>0</v>
      </c>
      <c r="AN153">
        <v>0</v>
      </c>
      <c r="AO153">
        <v>10.337137229</v>
      </c>
      <c r="AP153">
        <v>7.8780766599999996</v>
      </c>
      <c r="AQ153">
        <v>25.042848127999999</v>
      </c>
      <c r="AR153">
        <v>4149113</v>
      </c>
      <c r="AS153">
        <v>29.006199817999999</v>
      </c>
      <c r="AT153">
        <v>4288346</v>
      </c>
      <c r="AU153">
        <v>22.109757752</v>
      </c>
      <c r="AV153">
        <v>8439427</v>
      </c>
      <c r="AW153">
        <v>9.9743376999999995</v>
      </c>
      <c r="AX153">
        <v>7.6002704699999999</v>
      </c>
      <c r="AY153">
        <v>8.6947248879999997</v>
      </c>
      <c r="AZ153">
        <v>6.6314106229999998</v>
      </c>
      <c r="BA153">
        <v>7.7063373390000001</v>
      </c>
      <c r="BB153">
        <v>5.9725933500000004</v>
      </c>
      <c r="BC153">
        <v>71.643063849000001</v>
      </c>
      <c r="BD153">
        <v>9632999</v>
      </c>
      <c r="BE153">
        <v>67.343715364999994</v>
      </c>
      <c r="BF153">
        <v>14512809</v>
      </c>
      <c r="BG153">
        <v>74.824805839000007</v>
      </c>
      <c r="BH153">
        <v>24143675</v>
      </c>
      <c r="BI153">
        <v>8.2730246110000003</v>
      </c>
      <c r="BJ153">
        <v>6.7952991069999999</v>
      </c>
      <c r="BK153">
        <v>9.4216171620000004</v>
      </c>
      <c r="BL153">
        <v>8.5854624570000002</v>
      </c>
      <c r="BM153">
        <v>9.4892418759999995</v>
      </c>
      <c r="BN153">
        <v>10.030109289</v>
      </c>
      <c r="BO153">
        <v>9.3220255450000007</v>
      </c>
      <c r="BP153">
        <v>11.242100462</v>
      </c>
      <c r="BQ153">
        <v>8.5011199600000005</v>
      </c>
      <c r="BR153">
        <v>11.115861476999999</v>
      </c>
      <c r="BS153">
        <v>6.0326081980000001</v>
      </c>
      <c r="BT153">
        <v>8.5324139359999993</v>
      </c>
      <c r="BU153">
        <v>3.9343546759999999</v>
      </c>
      <c r="BV153">
        <v>5.9775167060000003</v>
      </c>
      <c r="BW153">
        <v>2.737451767</v>
      </c>
      <c r="BX153">
        <v>4.103506791</v>
      </c>
      <c r="BY153">
        <v>1.9259342319999999</v>
      </c>
      <c r="BZ153">
        <v>2.4699422640000002</v>
      </c>
      <c r="CA153">
        <v>3.314088023</v>
      </c>
      <c r="CB153">
        <v>522116</v>
      </c>
      <c r="CC153">
        <v>3.6500848170000002</v>
      </c>
      <c r="CD153">
        <v>594563</v>
      </c>
      <c r="CE153">
        <v>3.0654364080000001</v>
      </c>
      <c r="CF153">
        <v>1116846</v>
      </c>
      <c r="CG153">
        <v>1.4739027950000001</v>
      </c>
      <c r="CH153">
        <v>1.4328153100000001</v>
      </c>
      <c r="CI153">
        <v>0.90655143900000001</v>
      </c>
      <c r="CJ153">
        <v>0.74125127300000004</v>
      </c>
      <c r="CK153">
        <v>0.65567451700000001</v>
      </c>
      <c r="CL153">
        <v>0.49763534500000001</v>
      </c>
      <c r="CM153">
        <v>0.61395606599999997</v>
      </c>
      <c r="CN153">
        <v>0.39373448</v>
      </c>
      <c r="CO153">
        <v>15.676654308</v>
      </c>
      <c r="CP153">
        <v>1.7988753</v>
      </c>
      <c r="CQ153">
        <v>6906595</v>
      </c>
      <c r="CR153">
        <v>24.443465359000001</v>
      </c>
      <c r="CS153">
        <v>15933494</v>
      </c>
      <c r="CT153">
        <v>47.280471984000002</v>
      </c>
      <c r="CU153">
        <v>0</v>
      </c>
      <c r="CV153">
        <v>0</v>
      </c>
      <c r="CW153">
        <v>14304228</v>
      </c>
      <c r="CX153">
        <v>42.445847976000003</v>
      </c>
      <c r="CY153">
        <v>19395719</v>
      </c>
      <c r="CZ153">
        <v>57.554152023999997</v>
      </c>
      <c r="DA153">
        <v>33699947</v>
      </c>
      <c r="DB153">
        <v>0</v>
      </c>
      <c r="DC153">
        <v>266</v>
      </c>
      <c r="DD153">
        <v>1493</v>
      </c>
      <c r="DE153">
        <v>5444563</v>
      </c>
      <c r="DF153">
        <v>0</v>
      </c>
      <c r="DG153">
        <v>28255384</v>
      </c>
      <c r="DH153">
        <v>0</v>
      </c>
      <c r="DI153" t="s">
        <v>3314</v>
      </c>
      <c r="DJ153" t="s">
        <v>3315</v>
      </c>
      <c r="EV153" t="s">
        <v>3314</v>
      </c>
      <c r="EW153" t="s">
        <v>3315</v>
      </c>
      <c r="EZ153" t="s">
        <v>3314</v>
      </c>
      <c r="FA153" t="s">
        <v>2034</v>
      </c>
      <c r="FB153" t="s">
        <v>2146</v>
      </c>
      <c r="FD153" t="s">
        <v>3314</v>
      </c>
      <c r="FE153" t="s">
        <v>2138</v>
      </c>
      <c r="FF153" t="s">
        <v>2049</v>
      </c>
      <c r="FG153" t="s">
        <v>2049</v>
      </c>
      <c r="FH153" t="s">
        <v>2049</v>
      </c>
      <c r="FT153">
        <v>5651</v>
      </c>
      <c r="FW153">
        <v>12</v>
      </c>
      <c r="FY153">
        <v>22.7</v>
      </c>
      <c r="FZ153">
        <v>22.3</v>
      </c>
      <c r="GC153">
        <v>0</v>
      </c>
      <c r="GE153">
        <v>100</v>
      </c>
      <c r="GU153">
        <v>97.4</v>
      </c>
      <c r="IR153">
        <v>91.7</v>
      </c>
      <c r="IS153">
        <v>0.2</v>
      </c>
    </row>
    <row r="154" spans="1:262">
      <c r="A154" t="s">
        <v>3325</v>
      </c>
      <c r="B154" t="s">
        <v>3326</v>
      </c>
      <c r="C154" t="s">
        <v>2341</v>
      </c>
      <c r="D154" t="s">
        <v>3327</v>
      </c>
      <c r="E154" t="s">
        <v>3326</v>
      </c>
      <c r="F154" t="s">
        <v>366</v>
      </c>
      <c r="G154" t="s">
        <v>3328</v>
      </c>
      <c r="H154" t="s">
        <v>3329</v>
      </c>
      <c r="I154" t="s">
        <v>3330</v>
      </c>
      <c r="J154" t="s">
        <v>3331</v>
      </c>
      <c r="K154" t="s">
        <v>3332</v>
      </c>
      <c r="L154" t="s">
        <v>3333</v>
      </c>
      <c r="M154" t="s">
        <v>3334</v>
      </c>
      <c r="N154" t="s">
        <v>366</v>
      </c>
      <c r="O154" t="s">
        <v>3335</v>
      </c>
      <c r="P154" t="s">
        <v>366</v>
      </c>
      <c r="Q154" t="s">
        <v>3325</v>
      </c>
      <c r="R154" t="s">
        <v>3326</v>
      </c>
      <c r="S154">
        <v>97.931167603000006</v>
      </c>
      <c r="T154">
        <v>96.312927246000001</v>
      </c>
      <c r="U154">
        <v>99.682662964000002</v>
      </c>
      <c r="V154">
        <v>97.947219849000007</v>
      </c>
      <c r="W154">
        <v>96.378250121999997</v>
      </c>
      <c r="X154">
        <v>98.962409973000007</v>
      </c>
      <c r="Y154">
        <v>97.838485718000001</v>
      </c>
      <c r="Z154">
        <v>0</v>
      </c>
      <c r="AA154">
        <v>0</v>
      </c>
      <c r="AB154">
        <v>5.5</v>
      </c>
      <c r="AC154">
        <v>7.0000000000000007E-2</v>
      </c>
      <c r="AD154">
        <v>61.970001220999997</v>
      </c>
      <c r="AE154">
        <v>60.200000762999998</v>
      </c>
      <c r="AF154">
        <v>69.823997497999997</v>
      </c>
      <c r="AG154">
        <v>78.297996521000002</v>
      </c>
      <c r="AH154">
        <v>75.650001525999997</v>
      </c>
      <c r="AI154">
        <v>84.168998717999997</v>
      </c>
      <c r="AJ154">
        <v>70.538002014</v>
      </c>
      <c r="AK154">
        <v>67.699996948000006</v>
      </c>
      <c r="AL154">
        <v>77.466003418</v>
      </c>
      <c r="AM154">
        <v>0</v>
      </c>
      <c r="AN154">
        <v>0</v>
      </c>
      <c r="AO154">
        <v>4.158396862</v>
      </c>
      <c r="AP154">
        <v>4.0481353599999998</v>
      </c>
      <c r="AQ154">
        <v>12.278282636</v>
      </c>
      <c r="AR154">
        <v>337209</v>
      </c>
      <c r="AS154">
        <v>12.548297725999999</v>
      </c>
      <c r="AT154">
        <v>355125</v>
      </c>
      <c r="AU154">
        <v>12.032479587999999</v>
      </c>
      <c r="AV154">
        <v>692333</v>
      </c>
      <c r="AW154">
        <v>4.0689991460000003</v>
      </c>
      <c r="AX154">
        <v>3.9200818960000001</v>
      </c>
      <c r="AY154">
        <v>4.320901718</v>
      </c>
      <c r="AZ154">
        <v>4.0642623320000002</v>
      </c>
      <c r="BA154">
        <v>5.2353240879999996</v>
      </c>
      <c r="BB154">
        <v>5.4286837769999998</v>
      </c>
      <c r="BC154">
        <v>76.258337170000004</v>
      </c>
      <c r="BD154">
        <v>2007357</v>
      </c>
      <c r="BE154">
        <v>74.698259933000003</v>
      </c>
      <c r="BF154">
        <v>2292607</v>
      </c>
      <c r="BG154">
        <v>77.678910665999993</v>
      </c>
      <c r="BH154">
        <v>4299961</v>
      </c>
      <c r="BI154">
        <v>6.7711571560000001</v>
      </c>
      <c r="BJ154">
        <v>7.6206246049999997</v>
      </c>
      <c r="BK154">
        <v>7.1596527300000004</v>
      </c>
      <c r="BL154">
        <v>7.6752107540000001</v>
      </c>
      <c r="BM154">
        <v>7.6415548859999998</v>
      </c>
      <c r="BN154">
        <v>7.5958036690000004</v>
      </c>
      <c r="BO154">
        <v>8.2304573239999996</v>
      </c>
      <c r="BP154">
        <v>7.9267716029999997</v>
      </c>
      <c r="BQ154">
        <v>8.3798786990000007</v>
      </c>
      <c r="BR154">
        <v>8.3530744939999995</v>
      </c>
      <c r="BS154">
        <v>8.2681042219999998</v>
      </c>
      <c r="BT154">
        <v>8.5084376249999991</v>
      </c>
      <c r="BU154">
        <v>7.9639041690000001</v>
      </c>
      <c r="BV154">
        <v>8.4252144869999999</v>
      </c>
      <c r="BW154">
        <v>7.9471762640000003</v>
      </c>
      <c r="BX154">
        <v>8.5749696790000005</v>
      </c>
      <c r="BY154">
        <v>7.1010503959999998</v>
      </c>
      <c r="BZ154">
        <v>7.5701199729999997</v>
      </c>
      <c r="CA154">
        <v>11.463380193000001</v>
      </c>
      <c r="CB154">
        <v>342722</v>
      </c>
      <c r="CC154">
        <v>12.753442339999999</v>
      </c>
      <c r="CD154">
        <v>303657</v>
      </c>
      <c r="CE154">
        <v>10.288609746000001</v>
      </c>
      <c r="CF154">
        <v>646383</v>
      </c>
      <c r="CG154">
        <v>5.2125099949999996</v>
      </c>
      <c r="CH154">
        <v>5.1359759220000001</v>
      </c>
      <c r="CI154">
        <v>2.9202403280000002</v>
      </c>
      <c r="CJ154">
        <v>2.2464274280000001</v>
      </c>
      <c r="CK154">
        <v>1.843203769</v>
      </c>
      <c r="CL154">
        <v>1.330375616</v>
      </c>
      <c r="CM154">
        <v>2.7774882490000001</v>
      </c>
      <c r="CN154">
        <v>1.57583078</v>
      </c>
      <c r="CO154">
        <v>7952.9984184020004</v>
      </c>
      <c r="CP154">
        <v>0.46970429899999999</v>
      </c>
      <c r="CQ154">
        <v>5791901</v>
      </c>
      <c r="CR154">
        <v>100</v>
      </c>
      <c r="CS154">
        <v>5791901</v>
      </c>
      <c r="CT154">
        <v>100</v>
      </c>
      <c r="CU154">
        <v>0</v>
      </c>
      <c r="CV154">
        <v>0</v>
      </c>
      <c r="CW154">
        <v>2687287</v>
      </c>
      <c r="CX154">
        <v>47.658125406000003</v>
      </c>
      <c r="CY154">
        <v>2951389</v>
      </c>
      <c r="CZ154">
        <v>52.341874593999997</v>
      </c>
      <c r="DA154">
        <v>5638676</v>
      </c>
      <c r="DB154">
        <v>0.2</v>
      </c>
      <c r="DC154">
        <v>3</v>
      </c>
      <c r="DD154">
        <v>48</v>
      </c>
      <c r="DE154">
        <v>0</v>
      </c>
      <c r="DF154">
        <v>0</v>
      </c>
      <c r="DG154">
        <v>5638676</v>
      </c>
      <c r="DH154">
        <v>9.5</v>
      </c>
      <c r="DI154" t="s">
        <v>3325</v>
      </c>
      <c r="DJ154" t="s">
        <v>3326</v>
      </c>
      <c r="DK154">
        <v>100</v>
      </c>
      <c r="DL154">
        <v>7900</v>
      </c>
      <c r="DM154">
        <v>200</v>
      </c>
      <c r="DN154">
        <v>7900</v>
      </c>
      <c r="DS154">
        <v>1000</v>
      </c>
      <c r="EC154">
        <v>0.03</v>
      </c>
      <c r="ED154">
        <v>0.01</v>
      </c>
      <c r="EE154">
        <v>0.05</v>
      </c>
      <c r="EF154">
        <v>0.04</v>
      </c>
      <c r="EG154">
        <v>0.01</v>
      </c>
      <c r="EH154">
        <v>7.0000000000000007E-2</v>
      </c>
      <c r="EI154">
        <v>0.01</v>
      </c>
      <c r="EJ154">
        <v>0.03</v>
      </c>
      <c r="EO154">
        <v>0.1</v>
      </c>
      <c r="EP154">
        <v>0.1</v>
      </c>
      <c r="EQ154">
        <v>0.2</v>
      </c>
      <c r="ET154">
        <v>9.4</v>
      </c>
      <c r="EU154">
        <v>100</v>
      </c>
      <c r="EV154" t="s">
        <v>3325</v>
      </c>
      <c r="EW154" t="s">
        <v>3326</v>
      </c>
      <c r="EX154">
        <v>5000</v>
      </c>
      <c r="EY154" t="s">
        <v>3336</v>
      </c>
      <c r="EZ154" t="s">
        <v>3325</v>
      </c>
      <c r="FA154" t="s">
        <v>2034</v>
      </c>
      <c r="FB154" t="s">
        <v>2971</v>
      </c>
      <c r="FD154" t="s">
        <v>3325</v>
      </c>
      <c r="FE154" t="s">
        <v>2341</v>
      </c>
      <c r="FF154" t="s">
        <v>2049</v>
      </c>
      <c r="FG154" t="s">
        <v>2049</v>
      </c>
      <c r="FH154" t="s">
        <v>2049</v>
      </c>
      <c r="FI154">
        <v>0</v>
      </c>
      <c r="FJ154">
        <v>100</v>
      </c>
      <c r="FM154">
        <v>2032</v>
      </c>
      <c r="FN154">
        <v>2509</v>
      </c>
      <c r="FO154">
        <v>2987</v>
      </c>
      <c r="FP154">
        <v>3506</v>
      </c>
      <c r="FQ154">
        <v>4089</v>
      </c>
      <c r="FR154">
        <v>4577</v>
      </c>
      <c r="FS154">
        <v>4687</v>
      </c>
      <c r="FT154">
        <v>5188</v>
      </c>
      <c r="FU154">
        <v>5667</v>
      </c>
      <c r="FV154">
        <v>5839</v>
      </c>
      <c r="FW154">
        <v>42</v>
      </c>
      <c r="FX154">
        <v>40</v>
      </c>
      <c r="FY154">
        <v>39.4</v>
      </c>
      <c r="FZ154">
        <v>50</v>
      </c>
      <c r="GB154">
        <v>1100</v>
      </c>
      <c r="GC154">
        <v>1.5</v>
      </c>
      <c r="GF154">
        <v>69</v>
      </c>
      <c r="GG154">
        <v>86</v>
      </c>
      <c r="GH154">
        <v>91</v>
      </c>
      <c r="GI154">
        <v>72</v>
      </c>
      <c r="GJ154">
        <v>83</v>
      </c>
      <c r="GK154">
        <v>100</v>
      </c>
      <c r="GL154">
        <v>77</v>
      </c>
      <c r="GM154">
        <v>86</v>
      </c>
      <c r="GN154">
        <v>99</v>
      </c>
      <c r="GO154">
        <v>79</v>
      </c>
      <c r="GP154">
        <v>91</v>
      </c>
      <c r="GQ154">
        <v>93</v>
      </c>
      <c r="GU154">
        <v>100</v>
      </c>
      <c r="GV154">
        <v>23746298</v>
      </c>
      <c r="GW154">
        <v>23739323</v>
      </c>
      <c r="GX154">
        <v>23202747</v>
      </c>
      <c r="GZ154">
        <v>26962709</v>
      </c>
      <c r="HA154">
        <v>52093243</v>
      </c>
      <c r="HD154">
        <v>0.2</v>
      </c>
      <c r="HE154">
        <v>284068</v>
      </c>
      <c r="HF154">
        <v>1100</v>
      </c>
      <c r="HN154">
        <v>24</v>
      </c>
      <c r="HT154">
        <v>500</v>
      </c>
      <c r="HU154">
        <v>500</v>
      </c>
      <c r="HV154">
        <v>500</v>
      </c>
      <c r="HW154">
        <v>500</v>
      </c>
      <c r="HX154">
        <v>500</v>
      </c>
      <c r="HY154">
        <v>500</v>
      </c>
      <c r="HZ154">
        <v>500</v>
      </c>
      <c r="IA154">
        <v>500</v>
      </c>
      <c r="IB154">
        <v>500</v>
      </c>
      <c r="IC154">
        <v>500</v>
      </c>
      <c r="ID154">
        <v>100</v>
      </c>
      <c r="IE154">
        <v>100</v>
      </c>
      <c r="IF154">
        <v>100</v>
      </c>
      <c r="IG154">
        <v>100</v>
      </c>
      <c r="IH154">
        <v>100</v>
      </c>
      <c r="II154">
        <v>100</v>
      </c>
      <c r="IJ154">
        <v>100</v>
      </c>
      <c r="IK154">
        <v>100</v>
      </c>
      <c r="IL154">
        <v>100</v>
      </c>
      <c r="IM154">
        <v>100</v>
      </c>
      <c r="IN154">
        <v>-33</v>
      </c>
      <c r="IP154">
        <v>85800</v>
      </c>
      <c r="IQ154">
        <v>2.2000000000000002</v>
      </c>
      <c r="IR154">
        <v>100</v>
      </c>
      <c r="IS154">
        <v>1.1000000000000001</v>
      </c>
      <c r="IT154">
        <v>11900</v>
      </c>
    </row>
    <row r="155" spans="1:262">
      <c r="A155" t="s">
        <v>383</v>
      </c>
      <c r="B155" t="s">
        <v>3337</v>
      </c>
      <c r="C155" t="s">
        <v>2209</v>
      </c>
      <c r="D155" t="s">
        <v>3338</v>
      </c>
      <c r="E155" t="s">
        <v>3337</v>
      </c>
      <c r="F155" t="s">
        <v>394</v>
      </c>
      <c r="G155" t="s">
        <v>3339</v>
      </c>
      <c r="H155" t="s">
        <v>3340</v>
      </c>
      <c r="I155" t="s">
        <v>3341</v>
      </c>
      <c r="J155" t="s">
        <v>3342</v>
      </c>
      <c r="K155" t="s">
        <v>3343</v>
      </c>
      <c r="L155" t="s">
        <v>3344</v>
      </c>
      <c r="M155" t="s">
        <v>3345</v>
      </c>
      <c r="N155" t="s">
        <v>394</v>
      </c>
      <c r="O155" t="s">
        <v>3346</v>
      </c>
      <c r="P155" t="s">
        <v>3347</v>
      </c>
      <c r="Q155" t="s">
        <v>383</v>
      </c>
      <c r="R155" t="s">
        <v>3337</v>
      </c>
      <c r="S155">
        <v>28.644460678000002</v>
      </c>
      <c r="T155">
        <v>16.806446075</v>
      </c>
      <c r="U155">
        <v>41.469554901000002</v>
      </c>
      <c r="V155">
        <v>32.728351592999999</v>
      </c>
      <c r="W155">
        <v>19.292154312000001</v>
      </c>
      <c r="X155">
        <v>34.871513366999999</v>
      </c>
      <c r="Y155">
        <v>15.727085113999999</v>
      </c>
      <c r="Z155">
        <v>0</v>
      </c>
      <c r="AA155">
        <v>0</v>
      </c>
      <c r="AB155">
        <v>7</v>
      </c>
      <c r="AC155">
        <v>0.04</v>
      </c>
      <c r="AD155">
        <v>21.468999863000001</v>
      </c>
      <c r="AE155">
        <v>23.719999312999999</v>
      </c>
      <c r="AF155">
        <v>23.240999221999999</v>
      </c>
      <c r="AG155">
        <v>70.138999939000001</v>
      </c>
      <c r="AH155">
        <v>71.019996642999999</v>
      </c>
      <c r="AI155">
        <v>74.890998839999995</v>
      </c>
      <c r="AJ155">
        <v>45.305999755999999</v>
      </c>
      <c r="AK155">
        <v>45.5</v>
      </c>
      <c r="AL155">
        <v>48.662998199</v>
      </c>
      <c r="AM155">
        <v>11</v>
      </c>
      <c r="AN155">
        <v>0</v>
      </c>
      <c r="AO155">
        <v>9.2045411559999994</v>
      </c>
      <c r="AP155">
        <v>9.8550666570000001</v>
      </c>
      <c r="AQ155">
        <v>27.206380133</v>
      </c>
      <c r="AR155">
        <v>4771451</v>
      </c>
      <c r="AS155">
        <v>26.274403365000001</v>
      </c>
      <c r="AT155">
        <v>5030800</v>
      </c>
      <c r="AU155">
        <v>28.153680539</v>
      </c>
      <c r="AV155">
        <v>9802224</v>
      </c>
      <c r="AW155">
        <v>8.8718878320000005</v>
      </c>
      <c r="AX155">
        <v>9.5185181159999992</v>
      </c>
      <c r="AY155">
        <v>8.1979743769999995</v>
      </c>
      <c r="AZ155">
        <v>8.7800957660000005</v>
      </c>
      <c r="BA155">
        <v>7.8998033430000003</v>
      </c>
      <c r="BB155">
        <v>8.408072464</v>
      </c>
      <c r="BC155">
        <v>65.780715045999997</v>
      </c>
      <c r="BD155">
        <v>12038736</v>
      </c>
      <c r="BE155">
        <v>66.292333935000002</v>
      </c>
      <c r="BF155">
        <v>11661480</v>
      </c>
      <c r="BG155">
        <v>65.260711794000002</v>
      </c>
      <c r="BH155">
        <v>23700225</v>
      </c>
      <c r="BI155">
        <v>7.9867359369999997</v>
      </c>
      <c r="BJ155">
        <v>8.4377998549999997</v>
      </c>
      <c r="BK155">
        <v>8.1953697590000001</v>
      </c>
      <c r="BL155">
        <v>8.4337201739999994</v>
      </c>
      <c r="BM155">
        <v>7.9618406269999999</v>
      </c>
      <c r="BN155">
        <v>7.7812677370000003</v>
      </c>
      <c r="BO155">
        <v>7.5331247770000003</v>
      </c>
      <c r="BP155">
        <v>6.9851310440000001</v>
      </c>
      <c r="BQ155">
        <v>6.5654730959999998</v>
      </c>
      <c r="BR155">
        <v>5.8690779280000003</v>
      </c>
      <c r="BS155">
        <v>5.9169395319999998</v>
      </c>
      <c r="BT155">
        <v>5.294167421</v>
      </c>
      <c r="BU155">
        <v>5.3758010650000001</v>
      </c>
      <c r="BV155">
        <v>5.1439802979999998</v>
      </c>
      <c r="BW155">
        <v>4.8440238070000001</v>
      </c>
      <c r="BX155">
        <v>4.8922096660000003</v>
      </c>
      <c r="BY155">
        <v>4.0132219920000001</v>
      </c>
      <c r="BZ155">
        <v>4.0152852069999998</v>
      </c>
      <c r="CA155">
        <v>7.0129048210000002</v>
      </c>
      <c r="CB155">
        <v>1349886</v>
      </c>
      <c r="CC155">
        <v>7.4332627000000002</v>
      </c>
      <c r="CD155">
        <v>1176787</v>
      </c>
      <c r="CE155">
        <v>6.5856076669999997</v>
      </c>
      <c r="CF155">
        <v>2526689</v>
      </c>
      <c r="CG155">
        <v>2.7057033499999998</v>
      </c>
      <c r="CH155">
        <v>2.7709263879999999</v>
      </c>
      <c r="CI155">
        <v>1.7584535990000001</v>
      </c>
      <c r="CJ155">
        <v>1.704612928</v>
      </c>
      <c r="CK155">
        <v>1.5270059600000001</v>
      </c>
      <c r="CL155">
        <v>1.214720968</v>
      </c>
      <c r="CM155">
        <v>1.442099792</v>
      </c>
      <c r="CN155">
        <v>0.89534738300000005</v>
      </c>
      <c r="CO155">
        <v>80.728518933000004</v>
      </c>
      <c r="CP155">
        <v>1.250794964</v>
      </c>
      <c r="CQ155">
        <v>3683566</v>
      </c>
      <c r="CR155">
        <v>16.370474601000002</v>
      </c>
      <c r="CS155">
        <v>7829698</v>
      </c>
      <c r="CT155">
        <v>21.731571817999999</v>
      </c>
      <c r="CU155">
        <v>0</v>
      </c>
      <c r="CV155">
        <v>13.1</v>
      </c>
      <c r="CW155">
        <v>18160072</v>
      </c>
      <c r="CX155">
        <v>50.403847290999998</v>
      </c>
      <c r="CY155">
        <v>17869066</v>
      </c>
      <c r="CZ155">
        <v>49.596152709000002</v>
      </c>
      <c r="DA155">
        <v>36029138</v>
      </c>
      <c r="DB155">
        <v>0.1</v>
      </c>
      <c r="DC155">
        <v>5940</v>
      </c>
      <c r="DD155">
        <v>3888</v>
      </c>
      <c r="DE155">
        <v>13527860</v>
      </c>
      <c r="DF155">
        <v>3.66</v>
      </c>
      <c r="DG155">
        <v>22501278</v>
      </c>
      <c r="DH155">
        <v>41.6</v>
      </c>
      <c r="DI155" t="s">
        <v>383</v>
      </c>
      <c r="DJ155" t="s">
        <v>3337</v>
      </c>
      <c r="DK155">
        <v>1000</v>
      </c>
      <c r="DL155">
        <v>21000</v>
      </c>
      <c r="DM155">
        <v>1000</v>
      </c>
      <c r="DN155">
        <v>21000</v>
      </c>
      <c r="DO155">
        <v>70</v>
      </c>
      <c r="DP155">
        <v>73</v>
      </c>
      <c r="DQ155">
        <v>1000</v>
      </c>
      <c r="DR155">
        <v>100</v>
      </c>
      <c r="DS155">
        <v>7100</v>
      </c>
      <c r="EC155">
        <v>0.05</v>
      </c>
      <c r="ED155">
        <v>0.04</v>
      </c>
      <c r="EE155">
        <v>0.05</v>
      </c>
      <c r="EF155">
        <v>0.04</v>
      </c>
      <c r="EG155">
        <v>0.03</v>
      </c>
      <c r="EH155">
        <v>0.05</v>
      </c>
      <c r="EI155">
        <v>0.01</v>
      </c>
      <c r="EJ155">
        <v>0.02</v>
      </c>
      <c r="EO155">
        <v>0.1</v>
      </c>
      <c r="EP155">
        <v>0.1</v>
      </c>
      <c r="EQ155">
        <v>0.1</v>
      </c>
      <c r="ET155">
        <v>42.6</v>
      </c>
      <c r="EU155">
        <v>500</v>
      </c>
      <c r="EV155" t="s">
        <v>383</v>
      </c>
      <c r="EW155" t="s">
        <v>3337</v>
      </c>
      <c r="EX155">
        <v>72000</v>
      </c>
      <c r="EY155" t="s">
        <v>3348</v>
      </c>
      <c r="EZ155" t="s">
        <v>383</v>
      </c>
      <c r="FA155" t="s">
        <v>2196</v>
      </c>
      <c r="FB155" t="s">
        <v>2212</v>
      </c>
      <c r="FC155" t="s">
        <v>2211</v>
      </c>
      <c r="FD155" t="s">
        <v>2209</v>
      </c>
      <c r="FE155" t="s">
        <v>2209</v>
      </c>
      <c r="FF155" t="s">
        <v>2048</v>
      </c>
      <c r="FG155" t="s">
        <v>2049</v>
      </c>
      <c r="FH155" t="s">
        <v>2048</v>
      </c>
      <c r="FI155">
        <v>1.7</v>
      </c>
      <c r="FJ155">
        <v>61.1</v>
      </c>
      <c r="FK155">
        <v>44.4</v>
      </c>
      <c r="FM155">
        <v>3081</v>
      </c>
      <c r="FN155">
        <v>3923</v>
      </c>
      <c r="FO155">
        <v>5106</v>
      </c>
      <c r="FP155">
        <v>6282</v>
      </c>
      <c r="FQ155">
        <v>7292</v>
      </c>
      <c r="FR155">
        <v>8926</v>
      </c>
      <c r="FS155">
        <v>10645</v>
      </c>
      <c r="FT155">
        <v>11635</v>
      </c>
      <c r="FU155">
        <v>13641</v>
      </c>
      <c r="FV155">
        <v>15049</v>
      </c>
      <c r="FW155">
        <v>50</v>
      </c>
      <c r="FX155">
        <v>48</v>
      </c>
      <c r="FY155">
        <v>27.3</v>
      </c>
      <c r="FZ155">
        <v>46.8</v>
      </c>
      <c r="GA155">
        <v>46.2</v>
      </c>
      <c r="GB155">
        <v>1200</v>
      </c>
      <c r="GC155">
        <v>7.1</v>
      </c>
      <c r="GE155">
        <v>36.1</v>
      </c>
      <c r="GF155">
        <v>61</v>
      </c>
      <c r="GG155">
        <v>76</v>
      </c>
      <c r="GH155">
        <v>87</v>
      </c>
      <c r="GI155">
        <v>65</v>
      </c>
      <c r="GJ155">
        <v>82</v>
      </c>
      <c r="GK155">
        <v>88</v>
      </c>
      <c r="GL155">
        <v>70</v>
      </c>
      <c r="GM155">
        <v>81</v>
      </c>
      <c r="GN155">
        <v>89</v>
      </c>
      <c r="GO155">
        <v>76</v>
      </c>
      <c r="GP155">
        <v>86</v>
      </c>
      <c r="GQ155">
        <v>91</v>
      </c>
      <c r="GR155">
        <v>77</v>
      </c>
      <c r="GS155">
        <v>91</v>
      </c>
      <c r="GT155">
        <v>92</v>
      </c>
      <c r="GV155">
        <v>21453834</v>
      </c>
      <c r="GW155">
        <v>22730808</v>
      </c>
      <c r="GY155">
        <v>22099998</v>
      </c>
      <c r="GZ155">
        <v>22051575</v>
      </c>
      <c r="HA155">
        <v>39062783</v>
      </c>
      <c r="HD155">
        <v>0.3</v>
      </c>
      <c r="HE155">
        <v>388141</v>
      </c>
      <c r="HF155">
        <v>1200</v>
      </c>
      <c r="HH155">
        <v>120</v>
      </c>
      <c r="HI155">
        <v>92.1</v>
      </c>
      <c r="HJ155">
        <v>29.9</v>
      </c>
      <c r="HM155">
        <v>7.9</v>
      </c>
      <c r="HN155">
        <v>400</v>
      </c>
      <c r="HO155">
        <v>119</v>
      </c>
      <c r="HT155">
        <v>500</v>
      </c>
      <c r="HU155">
        <v>500</v>
      </c>
      <c r="HV155">
        <v>1000</v>
      </c>
      <c r="HW155">
        <v>1000</v>
      </c>
      <c r="HX155">
        <v>1000</v>
      </c>
      <c r="HY155">
        <v>1000</v>
      </c>
      <c r="HZ155">
        <v>1000</v>
      </c>
      <c r="IA155">
        <v>1000</v>
      </c>
      <c r="IB155">
        <v>1000</v>
      </c>
      <c r="IC155">
        <v>1000</v>
      </c>
      <c r="ID155">
        <v>1000</v>
      </c>
      <c r="IE155">
        <v>1000</v>
      </c>
      <c r="IF155">
        <v>1000</v>
      </c>
      <c r="IG155">
        <v>500</v>
      </c>
      <c r="IH155">
        <v>500</v>
      </c>
      <c r="II155">
        <v>500</v>
      </c>
      <c r="IJ155">
        <v>500</v>
      </c>
      <c r="IK155">
        <v>500</v>
      </c>
      <c r="IL155">
        <v>500</v>
      </c>
      <c r="IM155">
        <v>500</v>
      </c>
      <c r="IN155">
        <v>-46</v>
      </c>
      <c r="IO155">
        <v>58.1</v>
      </c>
      <c r="IP155">
        <v>42000</v>
      </c>
      <c r="IQ155">
        <v>5.9</v>
      </c>
      <c r="IS155">
        <v>0.2</v>
      </c>
      <c r="IT155">
        <v>86000</v>
      </c>
      <c r="IW155">
        <v>10</v>
      </c>
    </row>
    <row r="156" spans="1:262">
      <c r="A156" t="s">
        <v>382</v>
      </c>
      <c r="B156" t="s">
        <v>3349</v>
      </c>
      <c r="C156" t="s">
        <v>2214</v>
      </c>
      <c r="D156" t="s">
        <v>3350</v>
      </c>
      <c r="E156" t="s">
        <v>3349</v>
      </c>
      <c r="F156" t="s">
        <v>382</v>
      </c>
      <c r="G156" t="s">
        <v>3351</v>
      </c>
      <c r="H156" t="s">
        <v>3352</v>
      </c>
      <c r="I156" t="s">
        <v>3353</v>
      </c>
      <c r="J156" t="s">
        <v>3354</v>
      </c>
      <c r="K156" t="s">
        <v>3355</v>
      </c>
      <c r="L156" t="s">
        <v>3356</v>
      </c>
      <c r="M156" t="s">
        <v>3357</v>
      </c>
      <c r="N156" t="s">
        <v>382</v>
      </c>
      <c r="O156" t="s">
        <v>3358</v>
      </c>
      <c r="P156" t="s">
        <v>3359</v>
      </c>
      <c r="Q156" t="s">
        <v>382</v>
      </c>
      <c r="R156" t="s">
        <v>3349</v>
      </c>
      <c r="S156">
        <v>41.670104979999998</v>
      </c>
      <c r="T156">
        <v>32.873947143999999</v>
      </c>
      <c r="U156">
        <v>51.066555022999999</v>
      </c>
      <c r="V156">
        <v>40.034416198999999</v>
      </c>
      <c r="W156">
        <v>26.800521850999999</v>
      </c>
      <c r="X156">
        <v>51.548099518000001</v>
      </c>
      <c r="Y156">
        <v>44.634201050000001</v>
      </c>
      <c r="Z156">
        <v>0</v>
      </c>
      <c r="AA156">
        <v>0</v>
      </c>
      <c r="AB156">
        <v>3.3</v>
      </c>
      <c r="AC156">
        <v>10.1</v>
      </c>
      <c r="AD156">
        <v>77.280998229999994</v>
      </c>
      <c r="AE156">
        <v>78.143501282000003</v>
      </c>
      <c r="AF156">
        <v>77.773002625000004</v>
      </c>
      <c r="AG156">
        <v>79.004997252999999</v>
      </c>
      <c r="AH156">
        <v>80.093696593999994</v>
      </c>
      <c r="AI156">
        <v>79.010002135999997</v>
      </c>
      <c r="AJ156">
        <v>78.097000121999997</v>
      </c>
      <c r="AK156">
        <v>79.053298949999999</v>
      </c>
      <c r="AL156">
        <v>78.364997864000003</v>
      </c>
      <c r="AM156">
        <v>0</v>
      </c>
      <c r="AN156">
        <v>0</v>
      </c>
      <c r="AO156">
        <v>16.201241022000001</v>
      </c>
      <c r="AP156">
        <v>17.354911471000001</v>
      </c>
      <c r="AQ156">
        <v>44.670800153000002</v>
      </c>
      <c r="AR156">
        <v>6574960</v>
      </c>
      <c r="AS156">
        <v>43.30445237</v>
      </c>
      <c r="AT156">
        <v>6601102</v>
      </c>
      <c r="AU156">
        <v>46.120082594000003</v>
      </c>
      <c r="AV156">
        <v>13176082</v>
      </c>
      <c r="AW156">
        <v>14.350634095</v>
      </c>
      <c r="AX156">
        <v>15.294536768</v>
      </c>
      <c r="AY156">
        <v>12.752577252</v>
      </c>
      <c r="AZ156">
        <v>13.470634356</v>
      </c>
      <c r="BA156">
        <v>10.963136907999999</v>
      </c>
      <c r="BB156">
        <v>11.456658414</v>
      </c>
      <c r="BC156">
        <v>52.438435388999999</v>
      </c>
      <c r="BD156">
        <v>8076920</v>
      </c>
      <c r="BE156">
        <v>53.196769019000001</v>
      </c>
      <c r="BF156">
        <v>7390312</v>
      </c>
      <c r="BG156">
        <v>51.634073417000003</v>
      </c>
      <c r="BH156">
        <v>15467221</v>
      </c>
      <c r="BI156">
        <v>9.004087234</v>
      </c>
      <c r="BJ156">
        <v>9.3115418680000008</v>
      </c>
      <c r="BK156">
        <v>7.4325334959999996</v>
      </c>
      <c r="BL156">
        <v>7.6290714900000003</v>
      </c>
      <c r="BM156">
        <v>6.2374371230000003</v>
      </c>
      <c r="BN156">
        <v>6.277952966</v>
      </c>
      <c r="BO156">
        <v>5.2268416120000003</v>
      </c>
      <c r="BP156">
        <v>5.0434636429999999</v>
      </c>
      <c r="BQ156">
        <v>4.2174184539999997</v>
      </c>
      <c r="BR156">
        <v>3.8370818679999998</v>
      </c>
      <c r="BS156">
        <v>3.448446423</v>
      </c>
      <c r="BT156">
        <v>2.8279839099999999</v>
      </c>
      <c r="BU156">
        <v>2.7791376570000002</v>
      </c>
      <c r="BV156">
        <v>2.1736502820000001</v>
      </c>
      <c r="BW156">
        <v>2.1681238650000001</v>
      </c>
      <c r="BX156">
        <v>1.740767513</v>
      </c>
      <c r="BY156">
        <v>1.719606244</v>
      </c>
      <c r="BZ156">
        <v>1.3359014629999999</v>
      </c>
      <c r="CA156">
        <v>2.890764457</v>
      </c>
      <c r="CB156">
        <v>531223</v>
      </c>
      <c r="CC156">
        <v>3.4987786110000001</v>
      </c>
      <c r="CD156">
        <v>321444</v>
      </c>
      <c r="CE156">
        <v>2.2458439889999999</v>
      </c>
      <c r="CF156">
        <v>852659</v>
      </c>
      <c r="CG156">
        <v>1.379248161</v>
      </c>
      <c r="CH156">
        <v>0.99869474199999997</v>
      </c>
      <c r="CI156">
        <v>1.010173991</v>
      </c>
      <c r="CJ156">
        <v>0.65558424900000001</v>
      </c>
      <c r="CK156">
        <v>0.63812283199999997</v>
      </c>
      <c r="CL156">
        <v>0.36654392899999999</v>
      </c>
      <c r="CM156">
        <v>0.47123362699999999</v>
      </c>
      <c r="CN156">
        <v>0.22502106799999999</v>
      </c>
      <c r="CO156">
        <v>37.508535314</v>
      </c>
      <c r="CP156">
        <v>2.9134589750000002</v>
      </c>
      <c r="CQ156">
        <v>1635392</v>
      </c>
      <c r="CR156">
        <v>15.406414711</v>
      </c>
      <c r="CS156">
        <v>2737163</v>
      </c>
      <c r="CT156">
        <v>9.2797888739999994</v>
      </c>
      <c r="CU156">
        <v>0</v>
      </c>
      <c r="CV156">
        <v>80.3</v>
      </c>
      <c r="CW156">
        <v>15183103</v>
      </c>
      <c r="CX156">
        <v>51.475191101</v>
      </c>
      <c r="CY156">
        <v>14312859</v>
      </c>
      <c r="CZ156">
        <v>48.524808899</v>
      </c>
      <c r="DA156">
        <v>29495962</v>
      </c>
      <c r="DB156">
        <v>12.6</v>
      </c>
      <c r="DC156">
        <v>4907</v>
      </c>
      <c r="DD156">
        <v>58</v>
      </c>
      <c r="DE156">
        <v>18880955</v>
      </c>
      <c r="DF156">
        <v>0.53</v>
      </c>
      <c r="DG156">
        <v>10615007</v>
      </c>
      <c r="DH156">
        <v>60.9</v>
      </c>
      <c r="DI156" t="s">
        <v>382</v>
      </c>
      <c r="DJ156" t="s">
        <v>3349</v>
      </c>
      <c r="DK156">
        <v>110000</v>
      </c>
      <c r="DL156">
        <v>2200000</v>
      </c>
      <c r="DM156">
        <v>130000</v>
      </c>
      <c r="DN156">
        <v>2100000</v>
      </c>
      <c r="DO156">
        <v>60</v>
      </c>
      <c r="DP156">
        <v>100</v>
      </c>
      <c r="DQ156">
        <v>150000</v>
      </c>
      <c r="DR156">
        <v>15000</v>
      </c>
      <c r="DS156">
        <v>1100000</v>
      </c>
      <c r="DT156">
        <v>30.8</v>
      </c>
      <c r="DU156">
        <v>30.2</v>
      </c>
      <c r="EC156">
        <v>8.73</v>
      </c>
      <c r="ED156">
        <v>12.17</v>
      </c>
      <c r="EE156">
        <v>5.48</v>
      </c>
      <c r="EF156">
        <v>8.94</v>
      </c>
      <c r="EG156">
        <v>10.53</v>
      </c>
      <c r="EH156">
        <v>7.39</v>
      </c>
      <c r="EI156">
        <v>2.63</v>
      </c>
      <c r="EJ156">
        <v>4.68</v>
      </c>
      <c r="EO156">
        <v>7.1</v>
      </c>
      <c r="EP156">
        <v>2.8</v>
      </c>
      <c r="EQ156">
        <v>12.4</v>
      </c>
      <c r="ET156">
        <v>61.9</v>
      </c>
      <c r="EU156">
        <v>53000</v>
      </c>
      <c r="EV156" t="s">
        <v>382</v>
      </c>
      <c r="EW156" t="s">
        <v>3349</v>
      </c>
      <c r="EX156">
        <v>27300</v>
      </c>
      <c r="EY156" t="s">
        <v>3360</v>
      </c>
      <c r="EZ156" t="s">
        <v>382</v>
      </c>
      <c r="FA156" t="s">
        <v>2196</v>
      </c>
      <c r="FB156" t="s">
        <v>2216</v>
      </c>
      <c r="FC156" t="s">
        <v>2216</v>
      </c>
      <c r="FD156" t="s">
        <v>2336</v>
      </c>
      <c r="FE156" t="s">
        <v>2214</v>
      </c>
      <c r="FF156" t="s">
        <v>2048</v>
      </c>
      <c r="FG156" t="s">
        <v>2048</v>
      </c>
      <c r="FH156" t="s">
        <v>2048</v>
      </c>
      <c r="FM156">
        <v>218991</v>
      </c>
      <c r="FN156">
        <v>273561</v>
      </c>
      <c r="FO156">
        <v>308577</v>
      </c>
      <c r="FP156">
        <v>454852</v>
      </c>
      <c r="FQ156">
        <v>592368</v>
      </c>
      <c r="FR156">
        <v>735387</v>
      </c>
      <c r="FS156">
        <v>905926</v>
      </c>
      <c r="FT156">
        <v>1059932</v>
      </c>
      <c r="FU156">
        <v>1212562</v>
      </c>
      <c r="FV156">
        <v>1338100</v>
      </c>
      <c r="FY156">
        <v>23.5</v>
      </c>
      <c r="GA156">
        <v>23.8</v>
      </c>
      <c r="GB156">
        <v>2200</v>
      </c>
      <c r="GF156">
        <v>61</v>
      </c>
      <c r="GG156">
        <v>62</v>
      </c>
      <c r="GI156">
        <v>66</v>
      </c>
      <c r="GJ156">
        <v>68</v>
      </c>
      <c r="GL156">
        <v>70</v>
      </c>
      <c r="GM156">
        <v>72</v>
      </c>
      <c r="GO156">
        <v>74</v>
      </c>
      <c r="GP156">
        <v>75</v>
      </c>
      <c r="GR156">
        <v>77</v>
      </c>
      <c r="GS156">
        <v>77</v>
      </c>
      <c r="GT156">
        <v>75</v>
      </c>
      <c r="GV156">
        <v>257440190</v>
      </c>
      <c r="GW156">
        <v>353766026</v>
      </c>
      <c r="GX156">
        <v>353836436</v>
      </c>
      <c r="GY156">
        <v>343606041</v>
      </c>
      <c r="GZ156">
        <v>329521478</v>
      </c>
      <c r="HC156">
        <v>557780695</v>
      </c>
      <c r="HD156">
        <v>4.4000000000000004</v>
      </c>
      <c r="HE156">
        <v>8842002</v>
      </c>
      <c r="HF156">
        <v>2200</v>
      </c>
      <c r="HN156">
        <v>303</v>
      </c>
      <c r="HO156">
        <v>1934</v>
      </c>
      <c r="HT156">
        <v>34000</v>
      </c>
      <c r="HU156">
        <v>38000</v>
      </c>
      <c r="HV156">
        <v>40000</v>
      </c>
      <c r="HW156">
        <v>42000</v>
      </c>
      <c r="HX156">
        <v>48000</v>
      </c>
      <c r="HY156">
        <v>57000</v>
      </c>
      <c r="HZ156">
        <v>65000</v>
      </c>
      <c r="IA156">
        <v>69000</v>
      </c>
      <c r="IB156">
        <v>74000</v>
      </c>
      <c r="IC156">
        <v>79000</v>
      </c>
      <c r="ID156">
        <v>63000</v>
      </c>
      <c r="IE156">
        <v>63000</v>
      </c>
      <c r="IF156">
        <v>64000</v>
      </c>
      <c r="IG156">
        <v>65000</v>
      </c>
      <c r="IH156">
        <v>64000</v>
      </c>
      <c r="II156">
        <v>59000</v>
      </c>
      <c r="IJ156">
        <v>55000</v>
      </c>
      <c r="IK156">
        <v>54000</v>
      </c>
      <c r="IL156">
        <v>53000</v>
      </c>
      <c r="IM156">
        <v>51000</v>
      </c>
      <c r="IN156">
        <v>-20</v>
      </c>
      <c r="IP156">
        <v>15800</v>
      </c>
      <c r="IS156">
        <v>24</v>
      </c>
    </row>
    <row r="157" spans="1:262">
      <c r="A157" t="s">
        <v>381</v>
      </c>
      <c r="B157" t="s">
        <v>3361</v>
      </c>
      <c r="C157" t="s">
        <v>2341</v>
      </c>
      <c r="D157" t="s">
        <v>3362</v>
      </c>
      <c r="Q157" t="s">
        <v>381</v>
      </c>
      <c r="R157" t="s">
        <v>3361</v>
      </c>
      <c r="S157">
        <v>25.992298126000001</v>
      </c>
      <c r="T157">
        <v>25.978712082000001</v>
      </c>
      <c r="U157">
        <v>26.007711410999999</v>
      </c>
      <c r="V157">
        <v>30.841911316000001</v>
      </c>
      <c r="W157">
        <v>22.543983459</v>
      </c>
      <c r="X157">
        <v>28.291044235000001</v>
      </c>
      <c r="Y157">
        <v>11.262610434999999</v>
      </c>
      <c r="Z157">
        <v>0</v>
      </c>
      <c r="AA157">
        <v>0</v>
      </c>
      <c r="AB157">
        <v>3.9</v>
      </c>
      <c r="AC157">
        <v>0.3</v>
      </c>
      <c r="AD157">
        <v>47.497001648000001</v>
      </c>
      <c r="AE157">
        <v>48.471298218000001</v>
      </c>
      <c r="AF157">
        <v>51.542999268000003</v>
      </c>
      <c r="AG157">
        <v>77.361000060999999</v>
      </c>
      <c r="AH157">
        <v>77.034400939999998</v>
      </c>
      <c r="AI157">
        <v>81.366996764999996</v>
      </c>
      <c r="AJ157">
        <v>61.665000915999997</v>
      </c>
      <c r="AK157">
        <v>61.499900818</v>
      </c>
      <c r="AL157">
        <v>65.878997803000004</v>
      </c>
      <c r="AM157">
        <v>0</v>
      </c>
      <c r="AN157">
        <v>0</v>
      </c>
      <c r="AO157">
        <v>8.0439817930000004</v>
      </c>
      <c r="AP157">
        <v>8.8065958539999993</v>
      </c>
      <c r="AQ157">
        <v>26.371048285000001</v>
      </c>
      <c r="AR157">
        <v>7036649</v>
      </c>
      <c r="AS157">
        <v>25.288772927</v>
      </c>
      <c r="AT157">
        <v>7126786</v>
      </c>
      <c r="AU157">
        <v>27.534403825999998</v>
      </c>
      <c r="AV157">
        <v>14163467</v>
      </c>
      <c r="AW157">
        <v>8.289680379</v>
      </c>
      <c r="AX157">
        <v>9.0226358690000001</v>
      </c>
      <c r="AY157">
        <v>8.9551107539999997</v>
      </c>
      <c r="AZ157">
        <v>9.7051721030000007</v>
      </c>
      <c r="BA157">
        <v>9.0830813129999992</v>
      </c>
      <c r="BB157">
        <v>9.7666251670000008</v>
      </c>
      <c r="BC157">
        <v>67.844309783</v>
      </c>
      <c r="BD157">
        <v>18940845</v>
      </c>
      <c r="BE157">
        <v>68.070856761000002</v>
      </c>
      <c r="BF157">
        <v>17497253</v>
      </c>
      <c r="BG157">
        <v>67.600797553000007</v>
      </c>
      <c r="BH157">
        <v>36438090</v>
      </c>
      <c r="BI157">
        <v>8.4954654329999997</v>
      </c>
      <c r="BJ157">
        <v>8.9963716960000006</v>
      </c>
      <c r="BK157">
        <v>7.9637234660000003</v>
      </c>
      <c r="BL157">
        <v>8.2622459510000006</v>
      </c>
      <c r="BM157">
        <v>7.5464678540000003</v>
      </c>
      <c r="BN157">
        <v>7.747629656</v>
      </c>
      <c r="BO157">
        <v>7.244169394</v>
      </c>
      <c r="BP157">
        <v>7.3810864269999996</v>
      </c>
      <c r="BQ157">
        <v>6.9550640340000003</v>
      </c>
      <c r="BR157">
        <v>6.8213326900000002</v>
      </c>
      <c r="BS157">
        <v>6.4144308299999997</v>
      </c>
      <c r="BT157">
        <v>6.0893241509999996</v>
      </c>
      <c r="BU157">
        <v>5.6372454420000002</v>
      </c>
      <c r="BV157">
        <v>5.149624652</v>
      </c>
      <c r="BW157">
        <v>4.7507632480000002</v>
      </c>
      <c r="BX157">
        <v>4.1388712539999997</v>
      </c>
      <c r="BY157">
        <v>3.9804457480000002</v>
      </c>
      <c r="BZ157">
        <v>3.2476859089999999</v>
      </c>
      <c r="CA157">
        <v>5.7846419329999996</v>
      </c>
      <c r="CB157">
        <v>1847696</v>
      </c>
      <c r="CC157">
        <v>6.6403703119999999</v>
      </c>
      <c r="CD157">
        <v>1259166</v>
      </c>
      <c r="CE157">
        <v>4.8647986210000003</v>
      </c>
      <c r="CF157">
        <v>3106838</v>
      </c>
      <c r="CG157">
        <v>2.872530786</v>
      </c>
      <c r="CH157">
        <v>2.224700624</v>
      </c>
      <c r="CI157">
        <v>1.671185959</v>
      </c>
      <c r="CJ157">
        <v>1.2919554520000001</v>
      </c>
      <c r="CK157">
        <v>1.1105169239999999</v>
      </c>
      <c r="CL157">
        <v>0.77606419699999996</v>
      </c>
      <c r="CM157">
        <v>0.98613664300000003</v>
      </c>
      <c r="CN157">
        <v>0.57207834800000001</v>
      </c>
      <c r="CO157">
        <v>82.238615483999993</v>
      </c>
      <c r="CP157">
        <v>0.60848265199999996</v>
      </c>
      <c r="CQ157">
        <v>5157461</v>
      </c>
      <c r="CR157">
        <v>31.40295394</v>
      </c>
      <c r="CS157">
        <v>6531522</v>
      </c>
      <c r="CT157">
        <v>12.16108208</v>
      </c>
      <c r="CU157">
        <v>0</v>
      </c>
      <c r="CV157">
        <v>41</v>
      </c>
      <c r="CW157">
        <v>27825190</v>
      </c>
      <c r="CX157">
        <v>51.80789687</v>
      </c>
      <c r="CY157">
        <v>25883205</v>
      </c>
      <c r="CZ157">
        <v>48.19210313</v>
      </c>
      <c r="DA157">
        <v>53708395</v>
      </c>
      <c r="DB157">
        <v>0.8</v>
      </c>
      <c r="DC157">
        <v>0</v>
      </c>
      <c r="DD157">
        <v>1145154</v>
      </c>
      <c r="DE157">
        <v>37284905</v>
      </c>
      <c r="DF157">
        <v>0</v>
      </c>
      <c r="DG157">
        <v>16423490</v>
      </c>
      <c r="DH157">
        <v>38.200000000000003</v>
      </c>
      <c r="DI157" t="s">
        <v>381</v>
      </c>
      <c r="DJ157" t="s">
        <v>3361</v>
      </c>
      <c r="DK157">
        <v>9100</v>
      </c>
      <c r="DL157">
        <v>240000</v>
      </c>
      <c r="DM157">
        <v>10000</v>
      </c>
      <c r="DN157">
        <v>230000</v>
      </c>
      <c r="DO157">
        <v>76</v>
      </c>
      <c r="DP157">
        <v>85</v>
      </c>
      <c r="DQ157">
        <v>11000</v>
      </c>
      <c r="DR157">
        <v>1000</v>
      </c>
      <c r="DS157">
        <v>120000</v>
      </c>
      <c r="DT157">
        <v>16.2</v>
      </c>
      <c r="DU157">
        <v>17.8</v>
      </c>
      <c r="DV157">
        <v>19.7</v>
      </c>
      <c r="DW157">
        <v>22.3</v>
      </c>
      <c r="EC157">
        <v>0.56000000000000005</v>
      </c>
      <c r="ED157">
        <v>0.45</v>
      </c>
      <c r="EE157">
        <v>0.67</v>
      </c>
      <c r="EF157">
        <v>0.31</v>
      </c>
      <c r="EG157">
        <v>0.21</v>
      </c>
      <c r="EH157">
        <v>0.42</v>
      </c>
      <c r="EI157">
        <v>0.01</v>
      </c>
      <c r="EJ157">
        <v>0.19</v>
      </c>
      <c r="EO157">
        <v>0.3</v>
      </c>
      <c r="EP157">
        <v>0.3</v>
      </c>
      <c r="EQ157">
        <v>0.7</v>
      </c>
      <c r="ET157">
        <v>38.4</v>
      </c>
      <c r="EU157">
        <v>5500</v>
      </c>
      <c r="EV157" t="s">
        <v>381</v>
      </c>
      <c r="EW157" t="s">
        <v>3361</v>
      </c>
      <c r="EX157">
        <v>66000</v>
      </c>
      <c r="EY157" t="s">
        <v>3363</v>
      </c>
      <c r="EZ157" t="s">
        <v>381</v>
      </c>
      <c r="FA157" t="s">
        <v>2196</v>
      </c>
      <c r="FB157" t="s">
        <v>2275</v>
      </c>
      <c r="FC157" t="s">
        <v>2343</v>
      </c>
      <c r="FD157" t="s">
        <v>2345</v>
      </c>
      <c r="FE157" t="s">
        <v>2341</v>
      </c>
      <c r="FF157" t="s">
        <v>2048</v>
      </c>
      <c r="FG157" t="s">
        <v>2048</v>
      </c>
      <c r="FH157" t="s">
        <v>2048</v>
      </c>
      <c r="FI157">
        <v>8.3000000000000007</v>
      </c>
      <c r="FJ157">
        <v>89.9</v>
      </c>
      <c r="FK157">
        <v>41</v>
      </c>
      <c r="FL157">
        <v>59.1</v>
      </c>
      <c r="FM157">
        <v>29826</v>
      </c>
      <c r="FN157">
        <v>40128</v>
      </c>
      <c r="FO157">
        <v>53709</v>
      </c>
      <c r="FP157">
        <v>67643</v>
      </c>
      <c r="FQ157">
        <v>85361</v>
      </c>
      <c r="FR157">
        <v>106320</v>
      </c>
      <c r="FS157">
        <v>127402</v>
      </c>
      <c r="FT157">
        <v>146826</v>
      </c>
      <c r="FU157">
        <v>166969</v>
      </c>
      <c r="FV157">
        <v>184624</v>
      </c>
      <c r="FW157">
        <v>59</v>
      </c>
      <c r="FX157">
        <v>43</v>
      </c>
      <c r="FY157">
        <v>40</v>
      </c>
      <c r="GB157">
        <v>93000</v>
      </c>
      <c r="GC157">
        <v>19</v>
      </c>
      <c r="GD157">
        <v>14.1</v>
      </c>
      <c r="GE157">
        <v>27.9</v>
      </c>
      <c r="GQ157">
        <v>92</v>
      </c>
      <c r="GT157">
        <v>95</v>
      </c>
      <c r="GU157">
        <v>21</v>
      </c>
      <c r="GV157">
        <v>42196575</v>
      </c>
      <c r="GW157">
        <v>56389652</v>
      </c>
      <c r="GZ157">
        <v>86195436</v>
      </c>
      <c r="HA157">
        <v>106469242</v>
      </c>
      <c r="HD157">
        <v>3</v>
      </c>
      <c r="HE157">
        <v>1388247</v>
      </c>
      <c r="HF157">
        <v>93000</v>
      </c>
      <c r="HG157">
        <v>26.8</v>
      </c>
      <c r="HH157">
        <v>369</v>
      </c>
      <c r="HI157">
        <v>90.8</v>
      </c>
      <c r="HK157">
        <v>44.1</v>
      </c>
      <c r="HL157">
        <v>5.5</v>
      </c>
      <c r="HQ157">
        <v>4.4000000000000004</v>
      </c>
      <c r="HR157">
        <v>1.4</v>
      </c>
      <c r="HT157">
        <v>2900</v>
      </c>
      <c r="HU157">
        <v>3300</v>
      </c>
      <c r="HV157">
        <v>4000</v>
      </c>
      <c r="HW157">
        <v>4700</v>
      </c>
      <c r="HX157">
        <v>5100</v>
      </c>
      <c r="HY157">
        <v>5400</v>
      </c>
      <c r="HZ157">
        <v>5700</v>
      </c>
      <c r="IA157">
        <v>6100</v>
      </c>
      <c r="IB157">
        <v>6500</v>
      </c>
      <c r="IC157">
        <v>6900</v>
      </c>
      <c r="ID157">
        <v>11000</v>
      </c>
      <c r="IE157">
        <v>11000</v>
      </c>
      <c r="IF157">
        <v>11000</v>
      </c>
      <c r="IG157">
        <v>10000</v>
      </c>
      <c r="IH157">
        <v>10000</v>
      </c>
      <c r="II157">
        <v>9800</v>
      </c>
      <c r="IJ157">
        <v>9400</v>
      </c>
      <c r="IK157">
        <v>8900</v>
      </c>
      <c r="IL157">
        <v>8300</v>
      </c>
      <c r="IM157">
        <v>7700</v>
      </c>
      <c r="IN157">
        <v>-30</v>
      </c>
      <c r="IO157">
        <v>31.3</v>
      </c>
      <c r="IP157">
        <v>252000</v>
      </c>
      <c r="IQ157">
        <v>8.8000000000000007</v>
      </c>
      <c r="IS157">
        <v>4.7</v>
      </c>
      <c r="JA157">
        <v>3.2</v>
      </c>
      <c r="JB157">
        <v>1.3</v>
      </c>
    </row>
    <row r="158" spans="1:262">
      <c r="A158" t="s">
        <v>380</v>
      </c>
      <c r="B158" t="s">
        <v>3364</v>
      </c>
      <c r="C158" t="s">
        <v>2214</v>
      </c>
      <c r="D158" t="s">
        <v>3365</v>
      </c>
      <c r="Q158" t="s">
        <v>380</v>
      </c>
      <c r="R158" t="s">
        <v>3364</v>
      </c>
      <c r="S158">
        <v>80.633499146000005</v>
      </c>
      <c r="T158">
        <v>80.662673949999999</v>
      </c>
      <c r="U158">
        <v>80.599945067999997</v>
      </c>
      <c r="V158">
        <v>82.983612061000002</v>
      </c>
      <c r="W158">
        <v>70.417419433999996</v>
      </c>
      <c r="X158">
        <v>87.424736022999994</v>
      </c>
      <c r="Y158">
        <v>76.489486693999993</v>
      </c>
      <c r="Z158">
        <v>0</v>
      </c>
      <c r="AA158">
        <v>0</v>
      </c>
      <c r="AB158">
        <v>4.5</v>
      </c>
      <c r="AC158">
        <v>4.9000000000000004</v>
      </c>
      <c r="AD158">
        <v>56.089000702</v>
      </c>
      <c r="AE158">
        <v>55.416698455999999</v>
      </c>
      <c r="AF158">
        <v>57.553001404</v>
      </c>
      <c r="AG158">
        <v>63.331001282000003</v>
      </c>
      <c r="AH158">
        <v>62.695098877</v>
      </c>
      <c r="AI158">
        <v>64.217002868999998</v>
      </c>
      <c r="AJ158">
        <v>59.534000397</v>
      </c>
      <c r="AK158">
        <v>58.878799438000001</v>
      </c>
      <c r="AL158">
        <v>60.765998840000002</v>
      </c>
      <c r="AM158">
        <v>0</v>
      </c>
      <c r="AN158">
        <v>0</v>
      </c>
      <c r="AO158">
        <v>13.140821224</v>
      </c>
      <c r="AP158">
        <v>14.024488433</v>
      </c>
      <c r="AQ158">
        <v>36.910249188999998</v>
      </c>
      <c r="AR158">
        <v>451940</v>
      </c>
      <c r="AS158">
        <v>35.806681884</v>
      </c>
      <c r="AT158">
        <v>451716</v>
      </c>
      <c r="AU158">
        <v>38.084462584000001</v>
      </c>
      <c r="AV158">
        <v>903657</v>
      </c>
      <c r="AW158">
        <v>12.144456971</v>
      </c>
      <c r="AX158">
        <v>12.911439149</v>
      </c>
      <c r="AY158">
        <v>10.521403687999999</v>
      </c>
      <c r="AZ158">
        <v>11.148535001999999</v>
      </c>
      <c r="BA158">
        <v>9.7290500869999992</v>
      </c>
      <c r="BB158">
        <v>10.213040768999999</v>
      </c>
      <c r="BC158">
        <v>59.453719130000003</v>
      </c>
      <c r="BD158">
        <v>754421</v>
      </c>
      <c r="BE158">
        <v>59.771951743999999</v>
      </c>
      <c r="BF158">
        <v>701157</v>
      </c>
      <c r="BG158">
        <v>59.115040667000002</v>
      </c>
      <c r="BH158">
        <v>1455579</v>
      </c>
      <c r="BI158">
        <v>9.7804686939999996</v>
      </c>
      <c r="BJ158">
        <v>10.115157856</v>
      </c>
      <c r="BK158">
        <v>8.9288529689999994</v>
      </c>
      <c r="BL158">
        <v>9.1202256790000007</v>
      </c>
      <c r="BM158">
        <v>7.5116325679999996</v>
      </c>
      <c r="BN158">
        <v>7.6290498949999996</v>
      </c>
      <c r="BO158">
        <v>6.0878362910000003</v>
      </c>
      <c r="BP158">
        <v>6.1474853530000004</v>
      </c>
      <c r="BQ158">
        <v>5.0612863839999997</v>
      </c>
      <c r="BR158">
        <v>5.0449747110000001</v>
      </c>
      <c r="BS158">
        <v>4.1524684499999998</v>
      </c>
      <c r="BT158">
        <v>3.9356350290000002</v>
      </c>
      <c r="BU158">
        <v>3.4079682199999999</v>
      </c>
      <c r="BV158">
        <v>2.9722344700000001</v>
      </c>
      <c r="BW158">
        <v>2.8774612990000001</v>
      </c>
      <c r="BX158">
        <v>2.3260892110000002</v>
      </c>
      <c r="BY158">
        <v>2.2349267820000001</v>
      </c>
      <c r="BZ158">
        <v>1.6111476920000001</v>
      </c>
      <c r="CA158">
        <v>3.636031681</v>
      </c>
      <c r="CB158">
        <v>55805</v>
      </c>
      <c r="CC158">
        <v>4.4213663719999996</v>
      </c>
      <c r="CD158">
        <v>33216</v>
      </c>
      <c r="CE158">
        <v>2.8004967490000001</v>
      </c>
      <c r="CF158">
        <v>89019</v>
      </c>
      <c r="CG158">
        <v>1.614338265</v>
      </c>
      <c r="CH158">
        <v>1.084552795</v>
      </c>
      <c r="CI158">
        <v>1.1391320949999999</v>
      </c>
      <c r="CJ158">
        <v>0.78651998000000001</v>
      </c>
      <c r="CK158">
        <v>0.84297993400000004</v>
      </c>
      <c r="CL158">
        <v>0.52398131400000003</v>
      </c>
      <c r="CM158">
        <v>0.824916078</v>
      </c>
      <c r="CN158">
        <v>0.40544266099999998</v>
      </c>
      <c r="CO158">
        <v>2.9737455819999998</v>
      </c>
      <c r="CP158">
        <v>1.8822792939999999</v>
      </c>
      <c r="CQ158">
        <v>404280</v>
      </c>
      <c r="CR158">
        <v>33.004846882999999</v>
      </c>
      <c r="CS158">
        <v>0</v>
      </c>
      <c r="CT158">
        <v>0</v>
      </c>
      <c r="CU158">
        <v>0</v>
      </c>
      <c r="CV158">
        <v>33.200000000000003</v>
      </c>
      <c r="CW158">
        <v>1262166</v>
      </c>
      <c r="CX158">
        <v>51.553690316000001</v>
      </c>
      <c r="CY158">
        <v>1186089</v>
      </c>
      <c r="CZ158">
        <v>48.446309683999999</v>
      </c>
      <c r="DA158">
        <v>2448255</v>
      </c>
      <c r="DB158">
        <v>11.8</v>
      </c>
      <c r="DC158">
        <v>2400</v>
      </c>
      <c r="DD158">
        <v>1336</v>
      </c>
      <c r="DE158">
        <v>1223344</v>
      </c>
      <c r="DF158">
        <v>0</v>
      </c>
      <c r="DG158">
        <v>1224911</v>
      </c>
      <c r="DH158">
        <v>60.2</v>
      </c>
      <c r="DI158" t="s">
        <v>380</v>
      </c>
      <c r="DJ158" t="s">
        <v>3364</v>
      </c>
      <c r="DK158">
        <v>5900</v>
      </c>
      <c r="DL158">
        <v>210000</v>
      </c>
      <c r="DM158">
        <v>6900</v>
      </c>
      <c r="DN158">
        <v>200000</v>
      </c>
      <c r="DO158">
        <v>85</v>
      </c>
      <c r="DP158">
        <v>100</v>
      </c>
      <c r="DQ158">
        <v>10000</v>
      </c>
      <c r="DR158">
        <v>500</v>
      </c>
      <c r="DS158">
        <v>37000</v>
      </c>
      <c r="EC158">
        <v>4.4000000000000004</v>
      </c>
      <c r="ED158">
        <v>6.18</v>
      </c>
      <c r="EE158">
        <v>2.62</v>
      </c>
      <c r="EF158">
        <v>5.34</v>
      </c>
      <c r="EG158">
        <v>6.64</v>
      </c>
      <c r="EH158">
        <v>4.08</v>
      </c>
      <c r="EI158">
        <v>2.41</v>
      </c>
      <c r="EJ158">
        <v>3.1</v>
      </c>
      <c r="EO158">
        <v>4.8</v>
      </c>
      <c r="EP158">
        <v>2.7</v>
      </c>
      <c r="EQ158">
        <v>11.5</v>
      </c>
      <c r="ET158">
        <v>63.4</v>
      </c>
      <c r="EU158">
        <v>2000</v>
      </c>
      <c r="EV158" t="s">
        <v>380</v>
      </c>
      <c r="EW158" t="s">
        <v>3364</v>
      </c>
      <c r="EX158">
        <v>8100</v>
      </c>
      <c r="EY158" t="s">
        <v>3366</v>
      </c>
      <c r="EZ158" t="s">
        <v>380</v>
      </c>
      <c r="FA158" t="s">
        <v>2196</v>
      </c>
      <c r="FB158" t="s">
        <v>2212</v>
      </c>
      <c r="FC158" t="s">
        <v>2319</v>
      </c>
      <c r="FD158" t="s">
        <v>2321</v>
      </c>
      <c r="FE158" t="s">
        <v>2214</v>
      </c>
      <c r="FF158" t="s">
        <v>2048</v>
      </c>
      <c r="FG158" t="s">
        <v>2048</v>
      </c>
      <c r="FH158" t="s">
        <v>2048</v>
      </c>
      <c r="FI158">
        <v>40.700000000000003</v>
      </c>
      <c r="FM158">
        <v>77453</v>
      </c>
      <c r="FN158">
        <v>94197</v>
      </c>
      <c r="FO158">
        <v>105153</v>
      </c>
      <c r="FP158">
        <v>114260</v>
      </c>
      <c r="FQ158">
        <v>113832</v>
      </c>
      <c r="FR158">
        <v>130272</v>
      </c>
      <c r="FS158">
        <v>131898</v>
      </c>
      <c r="FT158">
        <v>150850</v>
      </c>
      <c r="FU158">
        <v>160473</v>
      </c>
      <c r="FV158">
        <v>177174</v>
      </c>
      <c r="FY158">
        <v>21.8</v>
      </c>
      <c r="GF158">
        <v>89</v>
      </c>
      <c r="GG158">
        <v>73</v>
      </c>
      <c r="GH158">
        <v>96</v>
      </c>
      <c r="GI158">
        <v>91</v>
      </c>
      <c r="GJ158">
        <v>72</v>
      </c>
      <c r="GK158">
        <v>90</v>
      </c>
      <c r="GL158">
        <v>92</v>
      </c>
      <c r="GM158">
        <v>80</v>
      </c>
      <c r="GN158">
        <v>90</v>
      </c>
      <c r="GO158">
        <v>93</v>
      </c>
      <c r="GP158">
        <v>84</v>
      </c>
      <c r="GQ158">
        <v>95</v>
      </c>
      <c r="GR158">
        <v>95</v>
      </c>
      <c r="GS158">
        <v>90</v>
      </c>
      <c r="GT158">
        <v>91</v>
      </c>
      <c r="GV158">
        <v>206262070</v>
      </c>
      <c r="GW158">
        <v>213346629</v>
      </c>
      <c r="GX158">
        <v>201060024</v>
      </c>
      <c r="GZ158">
        <v>162654206</v>
      </c>
      <c r="HA158">
        <v>282827940</v>
      </c>
      <c r="HD158">
        <v>2.9</v>
      </c>
      <c r="HE158">
        <v>406095</v>
      </c>
      <c r="HN158">
        <v>190</v>
      </c>
      <c r="HT158">
        <v>8500</v>
      </c>
      <c r="HU158">
        <v>8600</v>
      </c>
      <c r="HV158">
        <v>8700</v>
      </c>
      <c r="HW158">
        <v>8900</v>
      </c>
      <c r="HX158">
        <v>8900</v>
      </c>
      <c r="HY158">
        <v>8800</v>
      </c>
      <c r="HZ158">
        <v>8300</v>
      </c>
      <c r="IA158">
        <v>8300</v>
      </c>
      <c r="IB158">
        <v>8000</v>
      </c>
      <c r="IC158">
        <v>7900</v>
      </c>
      <c r="ID158">
        <v>3800</v>
      </c>
      <c r="IE158">
        <v>3600</v>
      </c>
      <c r="IF158">
        <v>3500</v>
      </c>
      <c r="IG158">
        <v>3100</v>
      </c>
      <c r="IH158">
        <v>2800</v>
      </c>
      <c r="II158">
        <v>2800</v>
      </c>
      <c r="IJ158">
        <v>3000</v>
      </c>
      <c r="IK158">
        <v>2800</v>
      </c>
      <c r="IL158">
        <v>3000</v>
      </c>
      <c r="IM158">
        <v>3000</v>
      </c>
      <c r="IN158">
        <v>-22</v>
      </c>
      <c r="IP158">
        <v>6500</v>
      </c>
    </row>
    <row r="159" spans="1:262">
      <c r="A159" t="s">
        <v>379</v>
      </c>
      <c r="B159" t="s">
        <v>3367</v>
      </c>
      <c r="C159" t="s">
        <v>2341</v>
      </c>
      <c r="Q159" t="s">
        <v>379</v>
      </c>
      <c r="R159" t="s">
        <v>3367</v>
      </c>
      <c r="S159">
        <v>0</v>
      </c>
      <c r="T159">
        <v>0</v>
      </c>
      <c r="U159">
        <v>0</v>
      </c>
      <c r="V159">
        <v>0</v>
      </c>
      <c r="W159">
        <v>0</v>
      </c>
      <c r="X159">
        <v>0</v>
      </c>
      <c r="Y159">
        <v>0</v>
      </c>
      <c r="Z159">
        <v>0</v>
      </c>
      <c r="AA159">
        <v>0</v>
      </c>
      <c r="AB159">
        <v>12</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635.20000000000005</v>
      </c>
      <c r="CP159">
        <v>-1.3448208930000001</v>
      </c>
      <c r="CQ159">
        <v>0</v>
      </c>
      <c r="CR159">
        <v>0</v>
      </c>
      <c r="CS159">
        <v>0</v>
      </c>
      <c r="CT159">
        <v>0</v>
      </c>
      <c r="CU159">
        <v>0</v>
      </c>
      <c r="CV159">
        <v>0</v>
      </c>
      <c r="CW159">
        <v>0</v>
      </c>
      <c r="CX159">
        <v>0</v>
      </c>
      <c r="CY159">
        <v>0</v>
      </c>
      <c r="CZ159">
        <v>0</v>
      </c>
      <c r="DA159">
        <v>12704</v>
      </c>
      <c r="DB159">
        <v>0</v>
      </c>
      <c r="DC159">
        <v>962</v>
      </c>
      <c r="DD159">
        <v>0</v>
      </c>
      <c r="DE159">
        <v>0</v>
      </c>
      <c r="DF159">
        <v>30</v>
      </c>
      <c r="DG159">
        <v>12704</v>
      </c>
      <c r="DH159">
        <v>0</v>
      </c>
      <c r="DI159" t="s">
        <v>379</v>
      </c>
      <c r="DJ159" t="s">
        <v>3367</v>
      </c>
      <c r="EV159" t="s">
        <v>379</v>
      </c>
      <c r="EW159" t="s">
        <v>3367</v>
      </c>
      <c r="EZ159" t="s">
        <v>379</v>
      </c>
      <c r="FA159" t="s">
        <v>2196</v>
      </c>
      <c r="FB159" t="s">
        <v>2275</v>
      </c>
      <c r="FC159" t="s">
        <v>2343</v>
      </c>
      <c r="FD159" t="s">
        <v>2345</v>
      </c>
      <c r="FE159" t="s">
        <v>2341</v>
      </c>
    </row>
    <row r="160" spans="1:262">
      <c r="A160" t="s">
        <v>378</v>
      </c>
      <c r="B160" t="s">
        <v>3368</v>
      </c>
      <c r="C160" t="s">
        <v>2194</v>
      </c>
      <c r="D160" t="s">
        <v>3369</v>
      </c>
      <c r="E160" t="s">
        <v>3368</v>
      </c>
      <c r="F160" t="s">
        <v>378</v>
      </c>
      <c r="G160" t="s">
        <v>3370</v>
      </c>
      <c r="H160" t="s">
        <v>3371</v>
      </c>
      <c r="I160" t="s">
        <v>3372</v>
      </c>
      <c r="J160" t="s">
        <v>3373</v>
      </c>
      <c r="K160" t="s">
        <v>3374</v>
      </c>
      <c r="L160" t="s">
        <v>3375</v>
      </c>
      <c r="M160" t="s">
        <v>3376</v>
      </c>
      <c r="N160" t="s">
        <v>378</v>
      </c>
      <c r="O160" t="s">
        <v>3377</v>
      </c>
      <c r="P160" t="s">
        <v>378</v>
      </c>
      <c r="Q160" t="s">
        <v>378</v>
      </c>
      <c r="R160" t="s">
        <v>3368</v>
      </c>
      <c r="S160">
        <v>45.385574341000002</v>
      </c>
      <c r="T160">
        <v>41.600021362</v>
      </c>
      <c r="U160">
        <v>49.981338501000003</v>
      </c>
      <c r="V160">
        <v>47.724868774000001</v>
      </c>
      <c r="W160">
        <v>37.921531676999997</v>
      </c>
      <c r="X160">
        <v>50.329643249999997</v>
      </c>
      <c r="Y160">
        <v>39.335258484000001</v>
      </c>
      <c r="Z160">
        <v>0</v>
      </c>
      <c r="AA160">
        <v>0</v>
      </c>
      <c r="AB160">
        <v>7.2</v>
      </c>
      <c r="AC160">
        <v>0.05</v>
      </c>
      <c r="AD160">
        <v>82.800003051999994</v>
      </c>
      <c r="AE160">
        <v>26.319499968999999</v>
      </c>
      <c r="AF160">
        <v>85.728996276999993</v>
      </c>
      <c r="AG160">
        <v>85.103996276999993</v>
      </c>
      <c r="AH160">
        <v>53.841701508</v>
      </c>
      <c r="AI160">
        <v>87.004997252999999</v>
      </c>
      <c r="AJ160">
        <v>83.805000304999993</v>
      </c>
      <c r="AK160">
        <v>38.535598755000002</v>
      </c>
      <c r="AL160">
        <v>86.282997131000002</v>
      </c>
      <c r="AM160">
        <v>0</v>
      </c>
      <c r="AN160">
        <v>0</v>
      </c>
      <c r="AO160">
        <v>8.7409859740000009</v>
      </c>
      <c r="AP160">
        <v>10.800619620999999</v>
      </c>
      <c r="AQ160">
        <v>30.414265321999999</v>
      </c>
      <c r="AR160">
        <v>4245164</v>
      </c>
      <c r="AS160">
        <v>27.713896527999999</v>
      </c>
      <c r="AT160">
        <v>4291074</v>
      </c>
      <c r="AU160">
        <v>33.602630546999997</v>
      </c>
      <c r="AV160">
        <v>8542720</v>
      </c>
      <c r="AW160">
        <v>9.1415317740000006</v>
      </c>
      <c r="AX160">
        <v>10.884714817000001</v>
      </c>
      <c r="AY160">
        <v>9.8313787809999997</v>
      </c>
      <c r="AZ160">
        <v>11.917296108</v>
      </c>
      <c r="BA160">
        <v>10.754248783</v>
      </c>
      <c r="BB160">
        <v>12.712552330999999</v>
      </c>
      <c r="BC160">
        <v>63.858063903000001</v>
      </c>
      <c r="BD160">
        <v>10197307</v>
      </c>
      <c r="BE160">
        <v>66.571544762000002</v>
      </c>
      <c r="BF160">
        <v>7745579</v>
      </c>
      <c r="BG160">
        <v>60.654235890000002</v>
      </c>
      <c r="BH160">
        <v>17936371</v>
      </c>
      <c r="BI160">
        <v>10.735276179</v>
      </c>
      <c r="BJ160">
        <v>10.999412147999999</v>
      </c>
      <c r="BK160">
        <v>9.1555572729999994</v>
      </c>
      <c r="BL160">
        <v>7.3702840209999998</v>
      </c>
      <c r="BM160">
        <v>7.8145133309999997</v>
      </c>
      <c r="BN160">
        <v>5.099447541</v>
      </c>
      <c r="BO160">
        <v>6.9593886420000004</v>
      </c>
      <c r="BP160">
        <v>4.5664505889999996</v>
      </c>
      <c r="BQ160">
        <v>5.9501270489999998</v>
      </c>
      <c r="BR160">
        <v>4.711264678</v>
      </c>
      <c r="BS160">
        <v>4.973419754</v>
      </c>
      <c r="BT160">
        <v>4.6425057770000002</v>
      </c>
      <c r="BU160">
        <v>4.1809496910000004</v>
      </c>
      <c r="BV160">
        <v>4.1947783159999998</v>
      </c>
      <c r="BW160">
        <v>3.3537585239999999</v>
      </c>
      <c r="BX160">
        <v>3.479710801</v>
      </c>
      <c r="BY160">
        <v>2.6943055359999999</v>
      </c>
      <c r="BZ160">
        <v>2.8778296889999999</v>
      </c>
      <c r="CA160">
        <v>5.7276707760000001</v>
      </c>
      <c r="CB160">
        <v>875346</v>
      </c>
      <c r="CC160">
        <v>5.7145587090000003</v>
      </c>
      <c r="CD160">
        <v>733401</v>
      </c>
      <c r="CE160">
        <v>5.7431335629999998</v>
      </c>
      <c r="CF160">
        <v>1608781</v>
      </c>
      <c r="CG160">
        <v>2.1750226939999999</v>
      </c>
      <c r="CH160">
        <v>2.2755571460000001</v>
      </c>
      <c r="CI160">
        <v>1.671749414</v>
      </c>
      <c r="CJ160">
        <v>1.607023037</v>
      </c>
      <c r="CK160">
        <v>1.1027018310000001</v>
      </c>
      <c r="CL160">
        <v>1.1223992199999999</v>
      </c>
      <c r="CM160">
        <v>0.76508476999999997</v>
      </c>
      <c r="CN160">
        <v>0.73815416</v>
      </c>
      <c r="CO160">
        <v>195.939107081</v>
      </c>
      <c r="CP160">
        <v>1.653980239</v>
      </c>
      <c r="CQ160">
        <v>1329732</v>
      </c>
      <c r="CR160">
        <v>23.982703002000001</v>
      </c>
      <c r="CS160">
        <v>1329732</v>
      </c>
      <c r="CT160">
        <v>4.7341857989999996</v>
      </c>
      <c r="CU160">
        <v>0</v>
      </c>
      <c r="CV160">
        <v>54.3</v>
      </c>
      <c r="CW160">
        <v>15317817</v>
      </c>
      <c r="CX160">
        <v>54.535343329</v>
      </c>
      <c r="CY160">
        <v>12770054</v>
      </c>
      <c r="CZ160">
        <v>45.464656671</v>
      </c>
      <c r="DA160">
        <v>28087871</v>
      </c>
      <c r="DB160">
        <v>0.1</v>
      </c>
      <c r="DC160">
        <v>20808</v>
      </c>
      <c r="DD160">
        <v>8594</v>
      </c>
      <c r="DE160">
        <v>22543325</v>
      </c>
      <c r="DF160">
        <v>2.96</v>
      </c>
      <c r="DG160">
        <v>5544546</v>
      </c>
      <c r="DH160">
        <v>40.4</v>
      </c>
      <c r="DI160" t="s">
        <v>378</v>
      </c>
      <c r="DJ160" t="s">
        <v>3368</v>
      </c>
      <c r="DK160">
        <v>1000</v>
      </c>
      <c r="DL160">
        <v>30000</v>
      </c>
      <c r="DM160">
        <v>1000</v>
      </c>
      <c r="DN160">
        <v>28000</v>
      </c>
      <c r="DO160">
        <v>63</v>
      </c>
      <c r="DP160">
        <v>51</v>
      </c>
      <c r="DQ160">
        <v>1200</v>
      </c>
      <c r="DR160">
        <v>100</v>
      </c>
      <c r="DS160">
        <v>21000</v>
      </c>
      <c r="EC160">
        <v>0.02</v>
      </c>
      <c r="ED160">
        <v>0.02</v>
      </c>
      <c r="EE160">
        <v>0.02</v>
      </c>
      <c r="EF160">
        <v>0.05</v>
      </c>
      <c r="EG160">
        <v>0.03</v>
      </c>
      <c r="EH160">
        <v>7.0000000000000007E-2</v>
      </c>
      <c r="EI160">
        <v>0.01</v>
      </c>
      <c r="EJ160">
        <v>0.03</v>
      </c>
      <c r="EO160">
        <v>0.1</v>
      </c>
      <c r="EP160">
        <v>0.1</v>
      </c>
      <c r="EQ160">
        <v>0.1</v>
      </c>
      <c r="ET160">
        <v>40</v>
      </c>
      <c r="EU160">
        <v>200</v>
      </c>
      <c r="EV160" t="s">
        <v>378</v>
      </c>
      <c r="EW160" t="s">
        <v>3368</v>
      </c>
      <c r="EX160">
        <v>67300</v>
      </c>
      <c r="EY160" t="s">
        <v>2476</v>
      </c>
      <c r="EZ160" t="s">
        <v>378</v>
      </c>
      <c r="FA160" t="s">
        <v>2196</v>
      </c>
      <c r="FB160" t="s">
        <v>2275</v>
      </c>
      <c r="FC160" t="s">
        <v>2267</v>
      </c>
      <c r="FD160" t="s">
        <v>2194</v>
      </c>
      <c r="FE160" t="s">
        <v>2194</v>
      </c>
      <c r="FF160" t="s">
        <v>2048</v>
      </c>
      <c r="FG160" t="s">
        <v>2048</v>
      </c>
      <c r="FH160" t="s">
        <v>2048</v>
      </c>
      <c r="FI160">
        <v>4.2</v>
      </c>
      <c r="FJ160">
        <v>88.2</v>
      </c>
      <c r="FK160">
        <v>95.2</v>
      </c>
      <c r="FM160">
        <v>4867</v>
      </c>
      <c r="FN160">
        <v>6484</v>
      </c>
      <c r="FO160">
        <v>7719</v>
      </c>
      <c r="FP160">
        <v>8866</v>
      </c>
      <c r="FQ160">
        <v>10407</v>
      </c>
      <c r="FR160">
        <v>11922</v>
      </c>
      <c r="FS160">
        <v>13069</v>
      </c>
      <c r="FT160">
        <v>15260</v>
      </c>
      <c r="FU160">
        <v>16914</v>
      </c>
      <c r="FV160">
        <v>18628</v>
      </c>
      <c r="FW160">
        <v>46</v>
      </c>
      <c r="FX160">
        <v>38</v>
      </c>
      <c r="FY160">
        <v>22</v>
      </c>
      <c r="FZ160">
        <v>20.6</v>
      </c>
      <c r="GB160">
        <v>30900</v>
      </c>
      <c r="GC160">
        <v>8.8000000000000007</v>
      </c>
      <c r="GE160">
        <v>98.3</v>
      </c>
      <c r="GR160">
        <v>78</v>
      </c>
      <c r="GS160">
        <v>81</v>
      </c>
      <c r="GT160">
        <v>86</v>
      </c>
      <c r="GW160">
        <v>16357125</v>
      </c>
      <c r="GX160">
        <v>18815087</v>
      </c>
      <c r="GZ160">
        <v>18893917</v>
      </c>
      <c r="HA160">
        <v>20002670</v>
      </c>
      <c r="HB160">
        <v>15759395</v>
      </c>
      <c r="HC160">
        <v>115983</v>
      </c>
      <c r="HF160">
        <v>30900</v>
      </c>
      <c r="HG160">
        <v>7.4</v>
      </c>
      <c r="HH160">
        <v>97</v>
      </c>
      <c r="HI160">
        <v>97.6</v>
      </c>
      <c r="HS160">
        <v>21500</v>
      </c>
      <c r="HT160">
        <v>1000</v>
      </c>
      <c r="HU160">
        <v>1100</v>
      </c>
      <c r="HV160">
        <v>1200</v>
      </c>
      <c r="HW160">
        <v>1200</v>
      </c>
      <c r="HX160">
        <v>1200</v>
      </c>
      <c r="HY160">
        <v>1200</v>
      </c>
      <c r="HZ160">
        <v>1200</v>
      </c>
      <c r="IA160">
        <v>1100</v>
      </c>
      <c r="IB160">
        <v>1100</v>
      </c>
      <c r="IC160">
        <v>1100</v>
      </c>
      <c r="ID160">
        <v>1400</v>
      </c>
      <c r="IE160">
        <v>1300</v>
      </c>
      <c r="IF160">
        <v>1100</v>
      </c>
      <c r="IG160">
        <v>1000</v>
      </c>
      <c r="IH160">
        <v>1000</v>
      </c>
      <c r="II160">
        <v>1000</v>
      </c>
      <c r="IJ160">
        <v>1000</v>
      </c>
      <c r="IK160">
        <v>1000</v>
      </c>
      <c r="IL160">
        <v>1000</v>
      </c>
      <c r="IM160">
        <v>1000</v>
      </c>
      <c r="IN160">
        <v>-46</v>
      </c>
      <c r="IO160">
        <v>89.6</v>
      </c>
      <c r="IP160">
        <v>60300</v>
      </c>
      <c r="IQ160">
        <v>5</v>
      </c>
      <c r="IT160">
        <v>22000</v>
      </c>
      <c r="IY160">
        <v>8.5</v>
      </c>
      <c r="IZ160">
        <v>89.4</v>
      </c>
      <c r="JA160">
        <v>0.6</v>
      </c>
    </row>
    <row r="161" spans="1:262">
      <c r="A161" t="s">
        <v>377</v>
      </c>
      <c r="B161" t="s">
        <v>3378</v>
      </c>
      <c r="C161" t="s">
        <v>2032</v>
      </c>
      <c r="D161" t="s">
        <v>3379</v>
      </c>
      <c r="E161" t="s">
        <v>3378</v>
      </c>
      <c r="F161" t="s">
        <v>375</v>
      </c>
      <c r="G161" t="s">
        <v>3380</v>
      </c>
      <c r="H161" t="s">
        <v>3381</v>
      </c>
      <c r="I161" t="s">
        <v>3382</v>
      </c>
      <c r="J161" t="s">
        <v>3383</v>
      </c>
      <c r="K161" t="s">
        <v>3384</v>
      </c>
      <c r="L161" t="s">
        <v>3385</v>
      </c>
      <c r="M161" t="s">
        <v>3386</v>
      </c>
      <c r="N161" t="s">
        <v>375</v>
      </c>
      <c r="Q161" t="s">
        <v>377</v>
      </c>
      <c r="R161" t="s">
        <v>3378</v>
      </c>
      <c r="S161">
        <v>30.861991882000002</v>
      </c>
      <c r="T161">
        <v>24.792528151999999</v>
      </c>
      <c r="U161">
        <v>37.422126769999998</v>
      </c>
      <c r="V161">
        <v>33.071926116999997</v>
      </c>
      <c r="W161">
        <v>19.937805176000001</v>
      </c>
      <c r="X161">
        <v>38.128532409999998</v>
      </c>
      <c r="Y161">
        <v>26.737945557</v>
      </c>
      <c r="Z161">
        <v>0</v>
      </c>
      <c r="AA161">
        <v>0</v>
      </c>
      <c r="AB161">
        <v>11.4</v>
      </c>
      <c r="AC161">
        <v>0.1</v>
      </c>
      <c r="AD161">
        <v>49.668998717999997</v>
      </c>
      <c r="AE161">
        <v>48.048801421999997</v>
      </c>
      <c r="AF161">
        <v>52.796001433999997</v>
      </c>
      <c r="AG161">
        <v>84.232002257999994</v>
      </c>
      <c r="AH161">
        <v>83.344200134000005</v>
      </c>
      <c r="AI161">
        <v>86.504997252999999</v>
      </c>
      <c r="AJ161">
        <v>66.404998778999996</v>
      </c>
      <c r="AK161">
        <v>64.970596313000001</v>
      </c>
      <c r="AL161">
        <v>69.281997681000007</v>
      </c>
      <c r="AM161">
        <v>0</v>
      </c>
      <c r="AN161">
        <v>0</v>
      </c>
      <c r="AO161">
        <v>9.9117337859999992</v>
      </c>
      <c r="AP161">
        <v>10.650644513</v>
      </c>
      <c r="AQ161">
        <v>30.201681199999999</v>
      </c>
      <c r="AR161">
        <v>950470</v>
      </c>
      <c r="AS161">
        <v>28.988014325999998</v>
      </c>
      <c r="AT161">
        <v>1002230</v>
      </c>
      <c r="AU161">
        <v>31.450626688</v>
      </c>
      <c r="AV161">
        <v>1952694</v>
      </c>
      <c r="AW161">
        <v>9.7732088049999994</v>
      </c>
      <c r="AX161">
        <v>10.605236625</v>
      </c>
      <c r="AY161">
        <v>9.3030717349999996</v>
      </c>
      <c r="AZ161">
        <v>10.194745551</v>
      </c>
      <c r="BA161">
        <v>8.8683741250000008</v>
      </c>
      <c r="BB161">
        <v>9.7524658179999992</v>
      </c>
      <c r="BC161">
        <v>64.550821352</v>
      </c>
      <c r="BD161">
        <v>2134294</v>
      </c>
      <c r="BE161">
        <v>65.093016383000005</v>
      </c>
      <c r="BF161">
        <v>2039243</v>
      </c>
      <c r="BG161">
        <v>63.992800010000003</v>
      </c>
      <c r="BH161">
        <v>4173542</v>
      </c>
      <c r="BI161">
        <v>8.8098471679999992</v>
      </c>
      <c r="BJ161">
        <v>9.536754814</v>
      </c>
      <c r="BK161">
        <v>8.7453119719999997</v>
      </c>
      <c r="BL161">
        <v>9.1707615879999995</v>
      </c>
      <c r="BM161">
        <v>8.3267481609999994</v>
      </c>
      <c r="BN161">
        <v>8.4123525770000001</v>
      </c>
      <c r="BO161">
        <v>7.5752608170000002</v>
      </c>
      <c r="BP161">
        <v>7.2866637320000001</v>
      </c>
      <c r="BQ161">
        <v>6.3504340419999998</v>
      </c>
      <c r="BR161">
        <v>5.7759021879999999</v>
      </c>
      <c r="BS161">
        <v>5.2205496409999999</v>
      </c>
      <c r="BT161">
        <v>4.5484143169999998</v>
      </c>
      <c r="BU161">
        <v>4.3125735970000001</v>
      </c>
      <c r="BV161">
        <v>3.6803611040000002</v>
      </c>
      <c r="BW161">
        <v>3.7418823969999999</v>
      </c>
      <c r="BX161">
        <v>3.1941483759999998</v>
      </c>
      <c r="BY161">
        <v>3.1420344629999999</v>
      </c>
      <c r="BZ161">
        <v>2.634975496</v>
      </c>
      <c r="CA161">
        <v>5.2474974479999998</v>
      </c>
      <c r="CB161">
        <v>194073</v>
      </c>
      <c r="CC161">
        <v>5.9189692909999998</v>
      </c>
      <c r="CD161">
        <v>145203</v>
      </c>
      <c r="CE161">
        <v>4.5565733020000003</v>
      </c>
      <c r="CF161">
        <v>339278</v>
      </c>
      <c r="CG161">
        <v>2.1542738859999999</v>
      </c>
      <c r="CH161">
        <v>1.737236131</v>
      </c>
      <c r="CI161">
        <v>1.3252894099999999</v>
      </c>
      <c r="CJ161">
        <v>1.067414866</v>
      </c>
      <c r="CK161">
        <v>1.109633281</v>
      </c>
      <c r="CL161">
        <v>0.87655738500000002</v>
      </c>
      <c r="CM161">
        <v>1.329772715</v>
      </c>
      <c r="CN161">
        <v>0.87536491800000005</v>
      </c>
      <c r="CO161">
        <v>53.727048363000002</v>
      </c>
      <c r="CP161">
        <v>1.2553579669999999</v>
      </c>
      <c r="CQ161">
        <v>1047923</v>
      </c>
      <c r="CR161">
        <v>27.695369776</v>
      </c>
      <c r="CS161">
        <v>1047923</v>
      </c>
      <c r="CT161">
        <v>16.207886366</v>
      </c>
      <c r="CU161">
        <v>0</v>
      </c>
      <c r="CV161">
        <v>0</v>
      </c>
      <c r="CW161">
        <v>3278837</v>
      </c>
      <c r="CX161">
        <v>50.712705679999999</v>
      </c>
      <c r="CY161">
        <v>3186676</v>
      </c>
      <c r="CZ161">
        <v>49.287294320000001</v>
      </c>
      <c r="DA161">
        <v>6465513</v>
      </c>
      <c r="DB161">
        <v>0.2</v>
      </c>
      <c r="DC161">
        <v>326</v>
      </c>
      <c r="DD161">
        <v>1673</v>
      </c>
      <c r="DE161">
        <v>2681765</v>
      </c>
      <c r="DF161">
        <v>15.47</v>
      </c>
      <c r="DG161">
        <v>3783748</v>
      </c>
      <c r="DH161">
        <v>33.200000000000003</v>
      </c>
      <c r="DI161" t="s">
        <v>377</v>
      </c>
      <c r="DJ161" t="s">
        <v>3378</v>
      </c>
      <c r="DK161">
        <v>500</v>
      </c>
      <c r="DL161">
        <v>9600</v>
      </c>
      <c r="DM161">
        <v>500</v>
      </c>
      <c r="DN161">
        <v>9400</v>
      </c>
      <c r="DO161">
        <v>59</v>
      </c>
      <c r="DP161">
        <v>98</v>
      </c>
      <c r="DQ161">
        <v>500</v>
      </c>
      <c r="DR161">
        <v>100</v>
      </c>
      <c r="DS161">
        <v>4300</v>
      </c>
      <c r="EC161">
        <v>7.0000000000000007E-2</v>
      </c>
      <c r="ED161">
        <v>0.05</v>
      </c>
      <c r="EE161">
        <v>0.09</v>
      </c>
      <c r="EF161">
        <v>0.1</v>
      </c>
      <c r="EG161">
        <v>0.06</v>
      </c>
      <c r="EH161">
        <v>0.15</v>
      </c>
      <c r="EI161">
        <v>0.02</v>
      </c>
      <c r="EJ161">
        <v>0.06</v>
      </c>
      <c r="EO161">
        <v>0.1</v>
      </c>
      <c r="EP161">
        <v>0.1</v>
      </c>
      <c r="EQ161">
        <v>0.2</v>
      </c>
      <c r="ET161">
        <v>33.1</v>
      </c>
      <c r="EU161">
        <v>100</v>
      </c>
      <c r="EV161" t="s">
        <v>377</v>
      </c>
      <c r="EW161" t="s">
        <v>3378</v>
      </c>
      <c r="EX161">
        <v>14800</v>
      </c>
      <c r="EY161" t="s">
        <v>3387</v>
      </c>
      <c r="EZ161" t="s">
        <v>377</v>
      </c>
      <c r="FA161" t="s">
        <v>2196</v>
      </c>
      <c r="FB161" t="s">
        <v>2243</v>
      </c>
      <c r="FC161" t="s">
        <v>2229</v>
      </c>
      <c r="FD161" t="s">
        <v>2298</v>
      </c>
      <c r="FE161" t="s">
        <v>2032</v>
      </c>
      <c r="FF161" t="s">
        <v>2048</v>
      </c>
      <c r="FG161" t="s">
        <v>2048</v>
      </c>
      <c r="FH161" t="s">
        <v>2048</v>
      </c>
      <c r="FI161">
        <v>2.6</v>
      </c>
      <c r="FJ161">
        <v>92.1</v>
      </c>
      <c r="FK161">
        <v>83</v>
      </c>
      <c r="FM161">
        <v>1349</v>
      </c>
      <c r="FN161">
        <v>1777</v>
      </c>
      <c r="FO161">
        <v>2190</v>
      </c>
      <c r="FP161">
        <v>2405</v>
      </c>
      <c r="FQ161">
        <v>2935</v>
      </c>
      <c r="FR161">
        <v>3350</v>
      </c>
      <c r="FS161">
        <v>3841</v>
      </c>
      <c r="FT161">
        <v>4320</v>
      </c>
      <c r="FU161">
        <v>5113</v>
      </c>
      <c r="FV161">
        <v>5696</v>
      </c>
      <c r="FW161">
        <v>45</v>
      </c>
      <c r="FX161">
        <v>34</v>
      </c>
      <c r="FY161">
        <v>17.600000000000001</v>
      </c>
      <c r="FZ161">
        <v>29.5</v>
      </c>
      <c r="GA161">
        <v>35.299999999999997</v>
      </c>
      <c r="GF161">
        <v>56</v>
      </c>
      <c r="GG161">
        <v>67</v>
      </c>
      <c r="GI161">
        <v>66</v>
      </c>
      <c r="GJ161">
        <v>64</v>
      </c>
      <c r="GL161">
        <v>75</v>
      </c>
      <c r="GM161">
        <v>62</v>
      </c>
      <c r="GO161">
        <v>84</v>
      </c>
      <c r="GP161">
        <v>65</v>
      </c>
      <c r="GR161">
        <v>92</v>
      </c>
      <c r="GS161">
        <v>64</v>
      </c>
      <c r="GU161">
        <v>23.9</v>
      </c>
      <c r="HD161">
        <v>0.2</v>
      </c>
      <c r="HE161">
        <v>439584</v>
      </c>
      <c r="HS161">
        <v>6500</v>
      </c>
      <c r="HT161">
        <v>500</v>
      </c>
      <c r="HU161">
        <v>500</v>
      </c>
      <c r="HV161">
        <v>500</v>
      </c>
      <c r="HW161">
        <v>500</v>
      </c>
      <c r="HX161">
        <v>500</v>
      </c>
      <c r="HY161">
        <v>500</v>
      </c>
      <c r="HZ161">
        <v>500</v>
      </c>
      <c r="IA161">
        <v>500</v>
      </c>
      <c r="IB161">
        <v>500</v>
      </c>
      <c r="IC161">
        <v>500</v>
      </c>
      <c r="ID161">
        <v>500</v>
      </c>
      <c r="IE161">
        <v>500</v>
      </c>
      <c r="IF161">
        <v>500</v>
      </c>
      <c r="IG161">
        <v>500</v>
      </c>
      <c r="IH161">
        <v>500</v>
      </c>
      <c r="II161">
        <v>500</v>
      </c>
      <c r="IJ161">
        <v>500</v>
      </c>
      <c r="IK161">
        <v>200</v>
      </c>
      <c r="IL161">
        <v>200</v>
      </c>
      <c r="IM161">
        <v>200</v>
      </c>
      <c r="IN161">
        <v>-43</v>
      </c>
      <c r="IO161">
        <v>95.8</v>
      </c>
      <c r="IP161">
        <v>34100</v>
      </c>
      <c r="IQ161">
        <v>8.6</v>
      </c>
      <c r="IS161">
        <v>0.3</v>
      </c>
      <c r="IT161">
        <v>17700</v>
      </c>
      <c r="IU161">
        <v>35130</v>
      </c>
      <c r="IY161">
        <v>8.1</v>
      </c>
      <c r="IZ161">
        <v>93.5</v>
      </c>
    </row>
    <row r="162" spans="1:262">
      <c r="A162" t="s">
        <v>376</v>
      </c>
      <c r="B162" t="s">
        <v>3388</v>
      </c>
      <c r="C162" t="s">
        <v>2214</v>
      </c>
      <c r="D162" t="s">
        <v>3389</v>
      </c>
      <c r="E162" t="s">
        <v>3388</v>
      </c>
      <c r="F162" t="s">
        <v>3390</v>
      </c>
      <c r="G162" t="s">
        <v>3391</v>
      </c>
      <c r="H162" t="s">
        <v>3392</v>
      </c>
      <c r="I162" t="s">
        <v>3393</v>
      </c>
      <c r="J162" t="s">
        <v>3394</v>
      </c>
      <c r="K162" t="s">
        <v>3395</v>
      </c>
      <c r="L162" t="s">
        <v>3396</v>
      </c>
      <c r="M162" t="s">
        <v>2128</v>
      </c>
      <c r="N162" t="s">
        <v>3390</v>
      </c>
      <c r="Q162" t="s">
        <v>376</v>
      </c>
      <c r="R162" t="s">
        <v>3388</v>
      </c>
      <c r="S162">
        <v>15.523244858</v>
      </c>
      <c r="T162">
        <v>10.910046576999999</v>
      </c>
      <c r="U162">
        <v>19.942457199</v>
      </c>
      <c r="V162">
        <v>18.599597931000002</v>
      </c>
      <c r="W162">
        <v>10.493823051</v>
      </c>
      <c r="X162">
        <v>18.866973877</v>
      </c>
      <c r="Y162">
        <v>10.34367466</v>
      </c>
      <c r="Z162">
        <v>0</v>
      </c>
      <c r="AA162">
        <v>0</v>
      </c>
      <c r="AB162">
        <v>2.4</v>
      </c>
      <c r="AC162">
        <v>0.1</v>
      </c>
      <c r="AD162">
        <v>60.585998535000002</v>
      </c>
      <c r="AE162">
        <v>15.062700272000001</v>
      </c>
      <c r="AF162">
        <v>62.147998809999997</v>
      </c>
      <c r="AG162">
        <v>83.670997619999994</v>
      </c>
      <c r="AH162">
        <v>39.559700012</v>
      </c>
      <c r="AI162">
        <v>84.543998717999997</v>
      </c>
      <c r="AJ162">
        <v>72.041999817000004</v>
      </c>
      <c r="AK162">
        <v>26.486700058</v>
      </c>
      <c r="AL162">
        <v>73.274002074999999</v>
      </c>
      <c r="AM162">
        <v>0</v>
      </c>
      <c r="AN162">
        <v>0</v>
      </c>
      <c r="AO162">
        <v>19.769486577999999</v>
      </c>
      <c r="AP162">
        <v>20.359885455000001</v>
      </c>
      <c r="AQ162">
        <v>49.984324608999998</v>
      </c>
      <c r="AR162">
        <v>5509790</v>
      </c>
      <c r="AS162">
        <v>49.326321827999998</v>
      </c>
      <c r="AT162">
        <v>5708159</v>
      </c>
      <c r="AU162">
        <v>50.636261113000003</v>
      </c>
      <c r="AV162">
        <v>11217956</v>
      </c>
      <c r="AW162">
        <v>16.297291089000002</v>
      </c>
      <c r="AX162">
        <v>16.700504727999999</v>
      </c>
      <c r="AY162">
        <v>13.259544161999999</v>
      </c>
      <c r="AZ162">
        <v>13.575870930000001</v>
      </c>
      <c r="BA162">
        <v>10.613801835</v>
      </c>
      <c r="BB162">
        <v>10.890817008999999</v>
      </c>
      <c r="BC162">
        <v>47.420667508000001</v>
      </c>
      <c r="BD162">
        <v>5358881</v>
      </c>
      <c r="BE162">
        <v>47.975312850999998</v>
      </c>
      <c r="BF162">
        <v>5283715</v>
      </c>
      <c r="BG162">
        <v>46.871077120000002</v>
      </c>
      <c r="BH162">
        <v>10642596</v>
      </c>
      <c r="BI162">
        <v>8.3418457010000004</v>
      </c>
      <c r="BJ162">
        <v>8.605379546</v>
      </c>
      <c r="BK162">
        <v>6.5553317619999998</v>
      </c>
      <c r="BL162">
        <v>6.6517670969999996</v>
      </c>
      <c r="BM162">
        <v>5.37626515</v>
      </c>
      <c r="BN162">
        <v>4.8827137939999998</v>
      </c>
      <c r="BO162">
        <v>4.5105998899999999</v>
      </c>
      <c r="BP162">
        <v>3.772440392</v>
      </c>
      <c r="BQ162">
        <v>3.6582918100000001</v>
      </c>
      <c r="BR162">
        <v>3.3568208240000001</v>
      </c>
      <c r="BS162">
        <v>2.9989018820000002</v>
      </c>
      <c r="BT162">
        <v>2.7267649079999998</v>
      </c>
      <c r="BU162">
        <v>2.4759664749999999</v>
      </c>
      <c r="BV162">
        <v>2.334670977</v>
      </c>
      <c r="BW162">
        <v>1.961365877</v>
      </c>
      <c r="BX162">
        <v>2.0808566879999999</v>
      </c>
      <c r="BY162">
        <v>1.4829424689999999</v>
      </c>
      <c r="BZ162">
        <v>1.5688458839999999</v>
      </c>
      <c r="CA162">
        <v>2.5950078830000001</v>
      </c>
      <c r="CB162">
        <v>301410</v>
      </c>
      <c r="CC162">
        <v>2.6983653209999998</v>
      </c>
      <c r="CD162">
        <v>280994</v>
      </c>
      <c r="CE162">
        <v>2.492661767</v>
      </c>
      <c r="CF162">
        <v>582396</v>
      </c>
      <c r="CG162">
        <v>1.1217524910000001</v>
      </c>
      <c r="CH162">
        <v>1.1908478179999999</v>
      </c>
      <c r="CI162">
        <v>0.83284527100000005</v>
      </c>
      <c r="CJ162">
        <v>0.72346652899999997</v>
      </c>
      <c r="CK162">
        <v>0.47657918700000002</v>
      </c>
      <c r="CL162">
        <v>0.377359361</v>
      </c>
      <c r="CM162">
        <v>0.26718837299999998</v>
      </c>
      <c r="CN162">
        <v>0.200988059</v>
      </c>
      <c r="CO162">
        <v>17.717650588000001</v>
      </c>
      <c r="CP162">
        <v>3.8168691990000001</v>
      </c>
      <c r="CQ162">
        <v>1213781</v>
      </c>
      <c r="CR162">
        <v>32.927220966999997</v>
      </c>
      <c r="CS162">
        <v>1213781</v>
      </c>
      <c r="CT162">
        <v>5.4082957370000004</v>
      </c>
      <c r="CU162">
        <v>0</v>
      </c>
      <c r="CV162">
        <v>70.099999999999994</v>
      </c>
      <c r="CW162">
        <v>11170080</v>
      </c>
      <c r="CX162">
        <v>49.771002598000003</v>
      </c>
      <c r="CY162">
        <v>11272868</v>
      </c>
      <c r="CZ162">
        <v>50.228997401999997</v>
      </c>
      <c r="DA162">
        <v>22442948</v>
      </c>
      <c r="DB162">
        <v>0.3</v>
      </c>
      <c r="DC162">
        <v>175418</v>
      </c>
      <c r="DD162">
        <v>2725</v>
      </c>
      <c r="DE162">
        <v>18756694</v>
      </c>
      <c r="DF162">
        <v>0.41</v>
      </c>
      <c r="DG162">
        <v>3686254</v>
      </c>
      <c r="DH162">
        <v>51.4</v>
      </c>
      <c r="DI162" t="s">
        <v>376</v>
      </c>
      <c r="DJ162" t="s">
        <v>3388</v>
      </c>
      <c r="DK162">
        <v>1000</v>
      </c>
      <c r="DL162">
        <v>33000</v>
      </c>
      <c r="DM162">
        <v>1300</v>
      </c>
      <c r="DN162">
        <v>30000</v>
      </c>
      <c r="DO162">
        <v>61</v>
      </c>
      <c r="DP162">
        <v>43</v>
      </c>
      <c r="DQ162">
        <v>3000</v>
      </c>
      <c r="DR162">
        <v>500</v>
      </c>
      <c r="DS162">
        <v>47000</v>
      </c>
      <c r="EC162">
        <v>0.04</v>
      </c>
      <c r="ED162">
        <v>0.05</v>
      </c>
      <c r="EE162">
        <v>0.03</v>
      </c>
      <c r="EF162">
        <v>0.09</v>
      </c>
      <c r="EG162">
        <v>0.08</v>
      </c>
      <c r="EH162">
        <v>0.09</v>
      </c>
      <c r="EI162">
        <v>0.02</v>
      </c>
      <c r="EJ162">
        <v>0.06</v>
      </c>
      <c r="EO162">
        <v>0.1</v>
      </c>
      <c r="EP162">
        <v>0.1</v>
      </c>
      <c r="EQ162">
        <v>0.2</v>
      </c>
      <c r="ET162">
        <v>57.4</v>
      </c>
      <c r="EU162">
        <v>200</v>
      </c>
      <c r="EV162" t="s">
        <v>376</v>
      </c>
      <c r="EW162" t="s">
        <v>3388</v>
      </c>
      <c r="EX162">
        <v>51000</v>
      </c>
      <c r="EY162" t="s">
        <v>3397</v>
      </c>
      <c r="EZ162" t="s">
        <v>376</v>
      </c>
      <c r="FA162" t="s">
        <v>2196</v>
      </c>
      <c r="FB162" t="s">
        <v>2216</v>
      </c>
      <c r="FC162" t="s">
        <v>2216</v>
      </c>
      <c r="FD162" t="s">
        <v>2302</v>
      </c>
      <c r="FE162" t="s">
        <v>2214</v>
      </c>
      <c r="FF162" t="s">
        <v>2048</v>
      </c>
      <c r="FG162" t="s">
        <v>2048</v>
      </c>
      <c r="FH162" t="s">
        <v>2048</v>
      </c>
      <c r="FI162">
        <v>9.5</v>
      </c>
      <c r="FJ162">
        <v>92.7</v>
      </c>
      <c r="FK162">
        <v>83.7</v>
      </c>
      <c r="FM162">
        <v>7296</v>
      </c>
      <c r="FN162">
        <v>9420</v>
      </c>
      <c r="FO162">
        <v>11182</v>
      </c>
      <c r="FP162">
        <v>12071</v>
      </c>
      <c r="FQ162">
        <v>11286</v>
      </c>
      <c r="FR162">
        <v>12887</v>
      </c>
      <c r="FS162">
        <v>15265</v>
      </c>
      <c r="FT162">
        <v>18425</v>
      </c>
      <c r="FU162">
        <v>19793</v>
      </c>
      <c r="FV162">
        <v>20427</v>
      </c>
      <c r="FX162">
        <v>16</v>
      </c>
      <c r="FY162">
        <v>3.1</v>
      </c>
      <c r="FZ162">
        <v>11.8</v>
      </c>
      <c r="GA162">
        <v>46.7</v>
      </c>
      <c r="GF162">
        <v>50</v>
      </c>
      <c r="GG162">
        <v>74</v>
      </c>
      <c r="GI162">
        <v>54</v>
      </c>
      <c r="GJ162">
        <v>82</v>
      </c>
      <c r="GL162">
        <v>59</v>
      </c>
      <c r="GM162">
        <v>92</v>
      </c>
      <c r="GN162">
        <v>84</v>
      </c>
      <c r="GO162">
        <v>63</v>
      </c>
      <c r="GP162">
        <v>94</v>
      </c>
      <c r="GQ162">
        <v>89</v>
      </c>
      <c r="GR162">
        <v>66</v>
      </c>
      <c r="GS162">
        <v>93</v>
      </c>
      <c r="GT162">
        <v>73</v>
      </c>
      <c r="GV162">
        <v>16094800</v>
      </c>
      <c r="GW162">
        <v>13575589</v>
      </c>
      <c r="GX162">
        <v>10899296</v>
      </c>
      <c r="GY162">
        <v>14391198</v>
      </c>
      <c r="GZ162">
        <v>18756304</v>
      </c>
      <c r="HA162">
        <v>32216586</v>
      </c>
      <c r="HD162">
        <v>0.4</v>
      </c>
      <c r="HE162">
        <v>992921</v>
      </c>
      <c r="HT162">
        <v>1500</v>
      </c>
      <c r="HU162">
        <v>1500</v>
      </c>
      <c r="HV162">
        <v>1500</v>
      </c>
      <c r="HW162">
        <v>1600</v>
      </c>
      <c r="HX162">
        <v>1500</v>
      </c>
      <c r="HY162">
        <v>1200</v>
      </c>
      <c r="HZ162">
        <v>1000</v>
      </c>
      <c r="IA162">
        <v>1100</v>
      </c>
      <c r="IB162">
        <v>1200</v>
      </c>
      <c r="IC162">
        <v>1200</v>
      </c>
      <c r="ID162">
        <v>1900</v>
      </c>
      <c r="IE162">
        <v>1700</v>
      </c>
      <c r="IF162">
        <v>1600</v>
      </c>
      <c r="IG162">
        <v>1400</v>
      </c>
      <c r="IH162">
        <v>1300</v>
      </c>
      <c r="II162">
        <v>1500</v>
      </c>
      <c r="IJ162">
        <v>1600</v>
      </c>
      <c r="IK162">
        <v>1400</v>
      </c>
      <c r="IL162">
        <v>1200</v>
      </c>
      <c r="IM162">
        <v>1100</v>
      </c>
      <c r="IN162">
        <v>-42</v>
      </c>
      <c r="IO162">
        <v>57.5</v>
      </c>
      <c r="IP162">
        <v>12000</v>
      </c>
      <c r="IQ162">
        <v>6.4</v>
      </c>
      <c r="IS162">
        <v>1.9</v>
      </c>
      <c r="IT162">
        <v>18000</v>
      </c>
    </row>
    <row r="163" spans="1:262">
      <c r="A163" t="s">
        <v>375</v>
      </c>
      <c r="B163" t="s">
        <v>3398</v>
      </c>
      <c r="C163" t="s">
        <v>2214</v>
      </c>
      <c r="D163" t="s">
        <v>3399</v>
      </c>
      <c r="E163" t="s">
        <v>3398</v>
      </c>
      <c r="F163" t="s">
        <v>376</v>
      </c>
      <c r="G163" t="s">
        <v>3400</v>
      </c>
      <c r="H163" t="s">
        <v>3401</v>
      </c>
      <c r="I163" t="s">
        <v>3402</v>
      </c>
      <c r="J163" t="s">
        <v>3403</v>
      </c>
      <c r="K163" t="s">
        <v>3404</v>
      </c>
      <c r="L163" t="s">
        <v>3405</v>
      </c>
      <c r="M163" t="s">
        <v>3406</v>
      </c>
      <c r="N163" t="s">
        <v>376</v>
      </c>
      <c r="O163" t="s">
        <v>3407</v>
      </c>
      <c r="P163" t="s">
        <v>376</v>
      </c>
      <c r="Q163" t="s">
        <v>375</v>
      </c>
      <c r="R163" t="s">
        <v>3398</v>
      </c>
      <c r="S163">
        <v>39.666858673</v>
      </c>
      <c r="T163">
        <v>27.276676177999999</v>
      </c>
      <c r="U163">
        <v>51.407337189000003</v>
      </c>
      <c r="V163">
        <v>44.005073547000002</v>
      </c>
      <c r="W163">
        <v>24.528759003000001</v>
      </c>
      <c r="X163">
        <v>49.722801208</v>
      </c>
      <c r="Y163">
        <v>32.598072051999999</v>
      </c>
      <c r="Z163">
        <v>0</v>
      </c>
      <c r="AA163">
        <v>0</v>
      </c>
      <c r="AB163">
        <v>3.1</v>
      </c>
      <c r="AC163">
        <v>1.02</v>
      </c>
      <c r="AD163">
        <v>47.872001648000001</v>
      </c>
      <c r="AE163">
        <v>0</v>
      </c>
      <c r="AF163">
        <v>48.382999419999997</v>
      </c>
      <c r="AG163">
        <v>57.875</v>
      </c>
      <c r="AH163">
        <v>0</v>
      </c>
      <c r="AI163">
        <v>58.756999968999999</v>
      </c>
      <c r="AJ163">
        <v>52.907001495000003</v>
      </c>
      <c r="AK163">
        <v>76.337303161999998</v>
      </c>
      <c r="AL163">
        <v>53.620998383</v>
      </c>
      <c r="AM163">
        <v>0</v>
      </c>
      <c r="AN163">
        <v>0</v>
      </c>
      <c r="AO163">
        <v>16.625851535999999</v>
      </c>
      <c r="AP163">
        <v>16.979908085000002</v>
      </c>
      <c r="AQ163">
        <v>43.866639978000002</v>
      </c>
      <c r="AR163">
        <v>42015643</v>
      </c>
      <c r="AS163">
        <v>43.477808392</v>
      </c>
      <c r="AT163">
        <v>43908026</v>
      </c>
      <c r="AU163">
        <v>44.245283407000002</v>
      </c>
      <c r="AV163">
        <v>85923667</v>
      </c>
      <c r="AW163">
        <v>14.468806173000001</v>
      </c>
      <c r="AX163">
        <v>14.717971979</v>
      </c>
      <c r="AY163">
        <v>12.383150682</v>
      </c>
      <c r="AZ163">
        <v>12.547403342000001</v>
      </c>
      <c r="BA163">
        <v>10.433712228999999</v>
      </c>
      <c r="BB163">
        <v>10.516856048999999</v>
      </c>
      <c r="BC163">
        <v>53.385983015999997</v>
      </c>
      <c r="BD163">
        <v>51790889</v>
      </c>
      <c r="BE163">
        <v>53.593238661000001</v>
      </c>
      <c r="BF163">
        <v>52778764</v>
      </c>
      <c r="BG163">
        <v>53.184156936999997</v>
      </c>
      <c r="BH163">
        <v>104569655</v>
      </c>
      <c r="BI163">
        <v>8.6575252989999996</v>
      </c>
      <c r="BJ163">
        <v>8.6819329439999997</v>
      </c>
      <c r="BK163">
        <v>7.3487009739999998</v>
      </c>
      <c r="BL163">
        <v>7.3594963800000004</v>
      </c>
      <c r="BM163">
        <v>6.3909783500000001</v>
      </c>
      <c r="BN163">
        <v>6.4097164739999997</v>
      </c>
      <c r="BO163">
        <v>5.4900031670000002</v>
      </c>
      <c r="BP163">
        <v>5.5052197490000001</v>
      </c>
      <c r="BQ163">
        <v>4.5289060579999996</v>
      </c>
      <c r="BR163">
        <v>4.5089061289999997</v>
      </c>
      <c r="BS163">
        <v>3.6242521590000001</v>
      </c>
      <c r="BT163">
        <v>3.5488357810000002</v>
      </c>
      <c r="BU163">
        <v>2.9139172910000002</v>
      </c>
      <c r="BV163">
        <v>2.783993604</v>
      </c>
      <c r="BW163">
        <v>2.3686838570000002</v>
      </c>
      <c r="BX163">
        <v>2.2109131720000001</v>
      </c>
      <c r="BY163">
        <v>1.836559278</v>
      </c>
      <c r="BZ163">
        <v>1.6582866549999999</v>
      </c>
      <c r="CA163">
        <v>2.7473770050000001</v>
      </c>
      <c r="CB163">
        <v>2830452</v>
      </c>
      <c r="CC163">
        <v>2.928952947</v>
      </c>
      <c r="CD163">
        <v>2550966</v>
      </c>
      <c r="CE163">
        <v>2.570559657</v>
      </c>
      <c r="CF163">
        <v>5381418</v>
      </c>
      <c r="CG163">
        <v>1.335731215</v>
      </c>
      <c r="CH163">
        <v>1.1794284530000001</v>
      </c>
      <c r="CI163">
        <v>0.88026260999999995</v>
      </c>
      <c r="CJ163">
        <v>0.78252396099999999</v>
      </c>
      <c r="CK163">
        <v>0.47161667099999999</v>
      </c>
      <c r="CL163">
        <v>0.40799503199999998</v>
      </c>
      <c r="CM163">
        <v>0.24134244999999999</v>
      </c>
      <c r="CN163">
        <v>0.20061221100000001</v>
      </c>
      <c r="CO163">
        <v>215.064988965</v>
      </c>
      <c r="CP163">
        <v>2.586545852</v>
      </c>
      <c r="CQ163">
        <v>13463421</v>
      </c>
      <c r="CR163">
        <v>13.653037248</v>
      </c>
      <c r="CS163">
        <v>32346402</v>
      </c>
      <c r="CT163">
        <v>16.513820006</v>
      </c>
      <c r="CU163">
        <v>0</v>
      </c>
      <c r="CV163">
        <v>50.2</v>
      </c>
      <c r="CW163">
        <v>96636984</v>
      </c>
      <c r="CX163">
        <v>49.336113546</v>
      </c>
      <c r="CY163">
        <v>99237756</v>
      </c>
      <c r="CZ163">
        <v>50.663886454</v>
      </c>
      <c r="DA163">
        <v>195874740</v>
      </c>
      <c r="DB163">
        <v>1.5</v>
      </c>
      <c r="DC163">
        <v>34738</v>
      </c>
      <c r="DD163">
        <v>276853</v>
      </c>
      <c r="DE163">
        <v>97263561</v>
      </c>
      <c r="DF163">
        <v>1.37</v>
      </c>
      <c r="DG163">
        <v>98611179</v>
      </c>
      <c r="DH163">
        <v>56.5</v>
      </c>
      <c r="DI163" t="s">
        <v>375</v>
      </c>
      <c r="DJ163" t="s">
        <v>3398</v>
      </c>
      <c r="DK163">
        <v>76000</v>
      </c>
      <c r="DL163">
        <v>1800000</v>
      </c>
      <c r="DM163">
        <v>100000</v>
      </c>
      <c r="DN163">
        <v>1600000</v>
      </c>
      <c r="DO163">
        <v>65</v>
      </c>
      <c r="DP163">
        <v>43</v>
      </c>
      <c r="DQ163">
        <v>150000</v>
      </c>
      <c r="DR163">
        <v>22000</v>
      </c>
      <c r="DS163">
        <v>740000</v>
      </c>
      <c r="DT163">
        <v>29.3</v>
      </c>
      <c r="DU163">
        <v>27.9</v>
      </c>
      <c r="EC163">
        <v>0.71</v>
      </c>
      <c r="ED163">
        <v>0.94</v>
      </c>
      <c r="EE163">
        <v>0.5</v>
      </c>
      <c r="EF163">
        <v>0.78</v>
      </c>
      <c r="EG163">
        <v>0.91</v>
      </c>
      <c r="EH163">
        <v>0.66</v>
      </c>
      <c r="EI163">
        <v>0.28000000000000003</v>
      </c>
      <c r="EJ163">
        <v>0.52</v>
      </c>
      <c r="EO163">
        <v>0.6</v>
      </c>
      <c r="EP163">
        <v>0.3</v>
      </c>
      <c r="EQ163">
        <v>1.3</v>
      </c>
      <c r="ET163">
        <v>58.5</v>
      </c>
      <c r="EU163">
        <v>28000</v>
      </c>
      <c r="EV163" t="s">
        <v>375</v>
      </c>
      <c r="EW163" t="s">
        <v>3398</v>
      </c>
      <c r="EX163">
        <v>410000</v>
      </c>
      <c r="EY163" t="s">
        <v>3408</v>
      </c>
      <c r="EZ163" t="s">
        <v>375</v>
      </c>
      <c r="FA163" t="s">
        <v>2196</v>
      </c>
      <c r="FB163" t="s">
        <v>2216</v>
      </c>
      <c r="FC163" t="s">
        <v>2216</v>
      </c>
      <c r="FD163" t="s">
        <v>2302</v>
      </c>
      <c r="FE163" t="s">
        <v>2214</v>
      </c>
      <c r="FF163" t="s">
        <v>2048</v>
      </c>
      <c r="FG163" t="s">
        <v>2048</v>
      </c>
      <c r="FH163" t="s">
        <v>2048</v>
      </c>
      <c r="FI163">
        <v>14.4</v>
      </c>
      <c r="FJ163">
        <v>98.1</v>
      </c>
      <c r="FL163">
        <v>12</v>
      </c>
      <c r="FM163">
        <v>342582</v>
      </c>
      <c r="FN163">
        <v>398903</v>
      </c>
      <c r="FO163">
        <v>512714</v>
      </c>
      <c r="FP163">
        <v>622538</v>
      </c>
      <c r="FQ163">
        <v>706784</v>
      </c>
      <c r="FR163">
        <v>787541</v>
      </c>
      <c r="FS163">
        <v>893187</v>
      </c>
      <c r="FT163">
        <v>953613</v>
      </c>
      <c r="FU163">
        <v>1002610</v>
      </c>
      <c r="FV163">
        <v>1141064</v>
      </c>
      <c r="FX163">
        <v>37</v>
      </c>
      <c r="GA163">
        <v>34</v>
      </c>
      <c r="GB163">
        <v>200000</v>
      </c>
      <c r="GC163">
        <v>3.4</v>
      </c>
      <c r="GD163">
        <v>25</v>
      </c>
      <c r="GF163">
        <v>61</v>
      </c>
      <c r="GG163">
        <v>82</v>
      </c>
      <c r="GI163">
        <v>65</v>
      </c>
      <c r="GJ163">
        <v>85</v>
      </c>
      <c r="GL163">
        <v>68</v>
      </c>
      <c r="GM163">
        <v>84</v>
      </c>
      <c r="GO163">
        <v>70</v>
      </c>
      <c r="GP163">
        <v>84</v>
      </c>
      <c r="GQ163">
        <v>79</v>
      </c>
      <c r="GR163">
        <v>73</v>
      </c>
      <c r="GS163">
        <v>89</v>
      </c>
      <c r="GU163">
        <v>0.3</v>
      </c>
      <c r="GV163">
        <v>574310062</v>
      </c>
      <c r="GY163">
        <v>501736462</v>
      </c>
      <c r="GZ163">
        <v>553039154</v>
      </c>
      <c r="HA163">
        <v>560296399</v>
      </c>
      <c r="HB163">
        <v>532371498</v>
      </c>
      <c r="HD163">
        <v>3.2</v>
      </c>
      <c r="HE163">
        <v>7109423</v>
      </c>
      <c r="HF163">
        <v>200000</v>
      </c>
      <c r="HI163">
        <v>70.900000000000006</v>
      </c>
      <c r="HK163">
        <v>11</v>
      </c>
      <c r="HN163">
        <v>364</v>
      </c>
      <c r="HP163">
        <v>2709</v>
      </c>
      <c r="HT163">
        <v>30000</v>
      </c>
      <c r="HU163">
        <v>31000</v>
      </c>
      <c r="HV163">
        <v>32000</v>
      </c>
      <c r="HW163">
        <v>36000</v>
      </c>
      <c r="HX163">
        <v>43000</v>
      </c>
      <c r="HY163">
        <v>46000</v>
      </c>
      <c r="HZ163">
        <v>47000</v>
      </c>
      <c r="IA163">
        <v>47000</v>
      </c>
      <c r="IB163">
        <v>47000</v>
      </c>
      <c r="IC163">
        <v>47000</v>
      </c>
      <c r="ID163">
        <v>69000</v>
      </c>
      <c r="IE163">
        <v>70000</v>
      </c>
      <c r="IF163">
        <v>65000</v>
      </c>
      <c r="IG163">
        <v>55000</v>
      </c>
      <c r="IH163">
        <v>46000</v>
      </c>
      <c r="II163">
        <v>43000</v>
      </c>
      <c r="IJ163">
        <v>42000</v>
      </c>
      <c r="IK163">
        <v>43000</v>
      </c>
      <c r="IL163">
        <v>43000</v>
      </c>
      <c r="IM163">
        <v>45000</v>
      </c>
      <c r="IN163">
        <v>-35</v>
      </c>
      <c r="IP163">
        <v>240000</v>
      </c>
      <c r="IQ163">
        <v>23</v>
      </c>
      <c r="IS163">
        <v>2.83</v>
      </c>
    </row>
    <row r="164" spans="1:262">
      <c r="A164" t="s">
        <v>374</v>
      </c>
      <c r="B164" t="s">
        <v>3409</v>
      </c>
      <c r="C164" t="s">
        <v>2194</v>
      </c>
      <c r="D164" t="s">
        <v>3410</v>
      </c>
      <c r="E164" t="s">
        <v>3409</v>
      </c>
      <c r="F164" t="s">
        <v>374</v>
      </c>
      <c r="G164" t="s">
        <v>3411</v>
      </c>
      <c r="H164" t="s">
        <v>3412</v>
      </c>
      <c r="I164" t="s">
        <v>3413</v>
      </c>
      <c r="J164" t="s">
        <v>3414</v>
      </c>
      <c r="K164" t="s">
        <v>3415</v>
      </c>
      <c r="L164" t="s">
        <v>3416</v>
      </c>
      <c r="M164" t="s">
        <v>3417</v>
      </c>
      <c r="N164" t="s">
        <v>374</v>
      </c>
      <c r="O164" t="s">
        <v>3418</v>
      </c>
      <c r="P164" t="s">
        <v>374</v>
      </c>
      <c r="Q164" t="s">
        <v>374</v>
      </c>
      <c r="R164" t="s">
        <v>3409</v>
      </c>
      <c r="S164">
        <v>21.293245316</v>
      </c>
      <c r="T164">
        <v>7.0250639919999998</v>
      </c>
      <c r="U164">
        <v>34.607658385999997</v>
      </c>
      <c r="V164">
        <v>24.583906173999999</v>
      </c>
      <c r="W164">
        <v>14.215889931</v>
      </c>
      <c r="X164">
        <v>25.998449325999999</v>
      </c>
      <c r="Y164">
        <v>14.892326355</v>
      </c>
      <c r="Z164">
        <v>0</v>
      </c>
      <c r="AA164">
        <v>0</v>
      </c>
      <c r="AB164">
        <v>19.899999999999999</v>
      </c>
      <c r="AC164">
        <v>0.2</v>
      </c>
      <c r="AD164">
        <v>21.919000625999999</v>
      </c>
      <c r="AE164">
        <v>21.859500884999999</v>
      </c>
      <c r="AF164">
        <v>22.920000076000001</v>
      </c>
      <c r="AG164">
        <v>81.742996215999995</v>
      </c>
      <c r="AH164">
        <v>80.348197936999995</v>
      </c>
      <c r="AI164">
        <v>84.689002990999995</v>
      </c>
      <c r="AJ164">
        <v>52.573001861999998</v>
      </c>
      <c r="AK164">
        <v>50.993499755999999</v>
      </c>
      <c r="AL164">
        <v>54.583999634000001</v>
      </c>
      <c r="AM164">
        <v>0</v>
      </c>
      <c r="AN164">
        <v>0</v>
      </c>
      <c r="AO164">
        <v>12.738165948000001</v>
      </c>
      <c r="AP164">
        <v>12.973410501</v>
      </c>
      <c r="AQ164">
        <v>35.269814599999997</v>
      </c>
      <c r="AR164">
        <v>36010616</v>
      </c>
      <c r="AS164">
        <v>34.960035781999999</v>
      </c>
      <c r="AT164">
        <v>38837188</v>
      </c>
      <c r="AU164">
        <v>35.561953068000001</v>
      </c>
      <c r="AV164">
        <v>74847848</v>
      </c>
      <c r="AW164">
        <v>11.557333027</v>
      </c>
      <c r="AX164">
        <v>11.718146234000001</v>
      </c>
      <c r="AY164">
        <v>10.664536807999999</v>
      </c>
      <c r="AZ164">
        <v>10.870396333</v>
      </c>
      <c r="BA164">
        <v>10.064205922999999</v>
      </c>
      <c r="BB164">
        <v>10.280854964</v>
      </c>
      <c r="BC164">
        <v>60.417411088999998</v>
      </c>
      <c r="BD164">
        <v>62514935</v>
      </c>
      <c r="BE164">
        <v>60.691111990000003</v>
      </c>
      <c r="BF164">
        <v>65699930</v>
      </c>
      <c r="BG164">
        <v>60.159295327000002</v>
      </c>
      <c r="BH164">
        <v>128214827</v>
      </c>
      <c r="BI164">
        <v>9.5706203750000007</v>
      </c>
      <c r="BJ164">
        <v>9.5961578719999991</v>
      </c>
      <c r="BK164">
        <v>8.7327121890000008</v>
      </c>
      <c r="BL164">
        <v>8.6441236129999997</v>
      </c>
      <c r="BM164">
        <v>7.4975533079999996</v>
      </c>
      <c r="BN164">
        <v>7.3962162749999996</v>
      </c>
      <c r="BO164">
        <v>6.211812707</v>
      </c>
      <c r="BP164">
        <v>6.1097251159999999</v>
      </c>
      <c r="BQ164">
        <v>5.1596838309999997</v>
      </c>
      <c r="BR164">
        <v>5.0668439970000003</v>
      </c>
      <c r="BS164">
        <v>4.3456001649999996</v>
      </c>
      <c r="BT164">
        <v>4.2504555829999999</v>
      </c>
      <c r="BU164">
        <v>3.744828552</v>
      </c>
      <c r="BV164">
        <v>3.6377804020000002</v>
      </c>
      <c r="BW164">
        <v>3.080591225</v>
      </c>
      <c r="BX164">
        <v>2.9801185370000001</v>
      </c>
      <c r="BY164">
        <v>2.2835037150000002</v>
      </c>
      <c r="BZ164">
        <v>2.1970189690000002</v>
      </c>
      <c r="CA164">
        <v>4.3127743110000001</v>
      </c>
      <c r="CB164">
        <v>4479539</v>
      </c>
      <c r="CC164">
        <v>4.3488522280000002</v>
      </c>
      <c r="CD164">
        <v>4672822</v>
      </c>
      <c r="CE164">
        <v>4.2787516050000001</v>
      </c>
      <c r="CF164">
        <v>9152355</v>
      </c>
      <c r="CG164">
        <v>1.629891413</v>
      </c>
      <c r="CH164">
        <v>1.5689267410000001</v>
      </c>
      <c r="CI164">
        <v>1.2475759390000001</v>
      </c>
      <c r="CJ164">
        <v>1.222598952</v>
      </c>
      <c r="CK164">
        <v>0.83042941100000001</v>
      </c>
      <c r="CL164">
        <v>0.81905741899999995</v>
      </c>
      <c r="CM164">
        <v>0.64095546599999997</v>
      </c>
      <c r="CN164">
        <v>0.668168494</v>
      </c>
      <c r="CO164">
        <v>275.28931870100001</v>
      </c>
      <c r="CP164">
        <v>2.0558798700000001</v>
      </c>
      <c r="CQ164">
        <v>15400223</v>
      </c>
      <c r="CR164">
        <v>19.791893056999999</v>
      </c>
      <c r="CS164">
        <v>42595519</v>
      </c>
      <c r="CT164">
        <v>20.0718672</v>
      </c>
      <c r="CU164">
        <v>0</v>
      </c>
      <c r="CV164">
        <v>45.5</v>
      </c>
      <c r="CW164">
        <v>103005090</v>
      </c>
      <c r="CX164">
        <v>48.538074717000001</v>
      </c>
      <c r="CY164">
        <v>109209940</v>
      </c>
      <c r="CZ164">
        <v>51.461925282999999</v>
      </c>
      <c r="DA164">
        <v>212215030</v>
      </c>
      <c r="DB164">
        <v>0.1</v>
      </c>
      <c r="DC164">
        <v>1404019</v>
      </c>
      <c r="DD164">
        <v>132259</v>
      </c>
      <c r="DE164">
        <v>134404267</v>
      </c>
      <c r="DF164">
        <v>5.53</v>
      </c>
      <c r="DG164">
        <v>77810763</v>
      </c>
      <c r="DH164">
        <v>30.3</v>
      </c>
      <c r="DI164" t="s">
        <v>374</v>
      </c>
      <c r="DJ164" t="s">
        <v>3409</v>
      </c>
      <c r="DK164">
        <v>22000</v>
      </c>
      <c r="DL164">
        <v>190000</v>
      </c>
      <c r="DM164">
        <v>25000</v>
      </c>
      <c r="DN164">
        <v>180000</v>
      </c>
      <c r="DO164">
        <v>12</v>
      </c>
      <c r="DP164">
        <v>12</v>
      </c>
      <c r="DQ164">
        <v>6100</v>
      </c>
      <c r="DR164">
        <v>1500</v>
      </c>
      <c r="DS164">
        <v>53000</v>
      </c>
      <c r="EC164">
        <v>0.13</v>
      </c>
      <c r="ED164">
        <v>0.09</v>
      </c>
      <c r="EE164">
        <v>0.18</v>
      </c>
      <c r="EF164">
        <v>0.2</v>
      </c>
      <c r="EG164">
        <v>0.12</v>
      </c>
      <c r="EH164">
        <v>0.28000000000000003</v>
      </c>
      <c r="EI164">
        <v>0.05</v>
      </c>
      <c r="EJ164">
        <v>0.12</v>
      </c>
      <c r="EO164">
        <v>0.1</v>
      </c>
      <c r="EP164">
        <v>0.1</v>
      </c>
      <c r="EQ164">
        <v>0.1</v>
      </c>
      <c r="ET164">
        <v>29.7</v>
      </c>
      <c r="EU164">
        <v>5600</v>
      </c>
      <c r="EV164" t="s">
        <v>374</v>
      </c>
      <c r="EW164" t="s">
        <v>3409</v>
      </c>
      <c r="EX164">
        <v>228800</v>
      </c>
      <c r="EY164" t="s">
        <v>3419</v>
      </c>
      <c r="EZ164" t="s">
        <v>374</v>
      </c>
      <c r="FA164" t="s">
        <v>2196</v>
      </c>
      <c r="FB164" t="s">
        <v>2207</v>
      </c>
      <c r="FC164" t="s">
        <v>2197</v>
      </c>
      <c r="FD164" t="s">
        <v>2207</v>
      </c>
      <c r="FE164" t="s">
        <v>2194</v>
      </c>
      <c r="FF164" t="s">
        <v>2048</v>
      </c>
      <c r="FG164" t="s">
        <v>2048</v>
      </c>
      <c r="FH164" t="s">
        <v>2048</v>
      </c>
      <c r="FI164">
        <v>3.8</v>
      </c>
      <c r="FJ164">
        <v>35.1</v>
      </c>
      <c r="FK164">
        <v>72.8</v>
      </c>
      <c r="FL164">
        <v>5</v>
      </c>
      <c r="FM164">
        <v>1906</v>
      </c>
      <c r="FN164">
        <v>2018</v>
      </c>
      <c r="FO164">
        <v>3134</v>
      </c>
      <c r="FP164">
        <v>3412</v>
      </c>
      <c r="FQ164">
        <v>5019</v>
      </c>
      <c r="FR164">
        <v>6564</v>
      </c>
      <c r="FS164">
        <v>8888</v>
      </c>
      <c r="FT164">
        <v>12046</v>
      </c>
      <c r="FU164">
        <v>15821</v>
      </c>
      <c r="FV164">
        <v>22947</v>
      </c>
      <c r="GB164">
        <v>113400</v>
      </c>
      <c r="GC164">
        <v>21</v>
      </c>
      <c r="GD164">
        <v>16.2</v>
      </c>
      <c r="GE164">
        <v>47.1</v>
      </c>
      <c r="GF164">
        <v>11</v>
      </c>
      <c r="GG164">
        <v>45</v>
      </c>
      <c r="GI164">
        <v>13</v>
      </c>
      <c r="GJ164">
        <v>48</v>
      </c>
      <c r="GL164">
        <v>14</v>
      </c>
      <c r="GM164">
        <v>54</v>
      </c>
      <c r="GO164">
        <v>18</v>
      </c>
      <c r="GP164">
        <v>52</v>
      </c>
      <c r="GR164">
        <v>21</v>
      </c>
      <c r="GS164">
        <v>58</v>
      </c>
      <c r="GV164">
        <v>10450151</v>
      </c>
      <c r="GW164">
        <v>9993630</v>
      </c>
      <c r="HC164">
        <v>8428830</v>
      </c>
      <c r="HF164">
        <v>113400</v>
      </c>
      <c r="HH164">
        <v>46</v>
      </c>
      <c r="HI164">
        <v>72.5</v>
      </c>
      <c r="HK164">
        <v>0.8</v>
      </c>
      <c r="HS164">
        <v>52400</v>
      </c>
      <c r="HT164">
        <v>500</v>
      </c>
      <c r="HU164">
        <v>500</v>
      </c>
      <c r="HV164">
        <v>500</v>
      </c>
      <c r="HW164">
        <v>1000</v>
      </c>
      <c r="HX164">
        <v>1000</v>
      </c>
      <c r="HY164">
        <v>1000</v>
      </c>
      <c r="HZ164">
        <v>1100</v>
      </c>
      <c r="IA164">
        <v>1500</v>
      </c>
      <c r="IB164">
        <v>1900</v>
      </c>
      <c r="IC164">
        <v>2400</v>
      </c>
      <c r="ID164">
        <v>1400</v>
      </c>
      <c r="IE164">
        <v>1900</v>
      </c>
      <c r="IF164">
        <v>2600</v>
      </c>
      <c r="IG164">
        <v>3200</v>
      </c>
      <c r="IH164">
        <v>4100</v>
      </c>
      <c r="II164">
        <v>4700</v>
      </c>
      <c r="IJ164">
        <v>5400</v>
      </c>
      <c r="IK164">
        <v>5900</v>
      </c>
      <c r="IL164">
        <v>6400</v>
      </c>
      <c r="IM164">
        <v>6800</v>
      </c>
      <c r="IN164">
        <v>405</v>
      </c>
      <c r="IO164">
        <v>44.7</v>
      </c>
      <c r="IP164">
        <v>832200</v>
      </c>
      <c r="IQ164">
        <v>3.7</v>
      </c>
      <c r="IS164">
        <v>2</v>
      </c>
      <c r="IT164">
        <v>80500</v>
      </c>
      <c r="IX164">
        <v>10.199999999999999</v>
      </c>
      <c r="IY164">
        <v>5.5</v>
      </c>
      <c r="IZ164">
        <v>69.099999999999994</v>
      </c>
    </row>
    <row r="165" spans="1:262">
      <c r="A165" t="s">
        <v>373</v>
      </c>
      <c r="B165" t="s">
        <v>3420</v>
      </c>
      <c r="C165" t="s">
        <v>2706</v>
      </c>
      <c r="D165" t="s">
        <v>3421</v>
      </c>
      <c r="Q165" t="s">
        <v>373</v>
      </c>
      <c r="R165" t="s">
        <v>3420</v>
      </c>
      <c r="S165">
        <v>0</v>
      </c>
      <c r="T165">
        <v>0</v>
      </c>
      <c r="U165">
        <v>0</v>
      </c>
      <c r="V165">
        <v>0</v>
      </c>
      <c r="W165">
        <v>0</v>
      </c>
      <c r="X165">
        <v>0</v>
      </c>
      <c r="Y165">
        <v>0</v>
      </c>
      <c r="Z165">
        <v>0</v>
      </c>
      <c r="AA165">
        <v>0</v>
      </c>
      <c r="AB165">
        <v>17.899999999999999</v>
      </c>
      <c r="AC165">
        <v>0</v>
      </c>
      <c r="AD165">
        <v>0</v>
      </c>
      <c r="AE165">
        <v>55.560199738000001</v>
      </c>
      <c r="AF165">
        <v>0</v>
      </c>
      <c r="AG165">
        <v>0</v>
      </c>
      <c r="AH165">
        <v>73.269996642999999</v>
      </c>
      <c r="AI165">
        <v>0</v>
      </c>
      <c r="AJ165">
        <v>0</v>
      </c>
      <c r="AK165">
        <v>64.403701781999999</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38.928260870000003</v>
      </c>
      <c r="CP165">
        <v>0.55439033199999999</v>
      </c>
      <c r="CQ165">
        <v>0</v>
      </c>
      <c r="CR165">
        <v>0</v>
      </c>
      <c r="CS165">
        <v>0</v>
      </c>
      <c r="CT165">
        <v>0</v>
      </c>
      <c r="CU165">
        <v>0</v>
      </c>
      <c r="CV165">
        <v>0</v>
      </c>
      <c r="CW165">
        <v>0</v>
      </c>
      <c r="CX165">
        <v>0</v>
      </c>
      <c r="CY165">
        <v>0</v>
      </c>
      <c r="CZ165">
        <v>0</v>
      </c>
      <c r="DA165">
        <v>17907</v>
      </c>
      <c r="DB165">
        <v>0</v>
      </c>
      <c r="DC165">
        <v>1</v>
      </c>
      <c r="DD165">
        <v>3</v>
      </c>
      <c r="DE165">
        <v>3594</v>
      </c>
      <c r="DF165">
        <v>0</v>
      </c>
      <c r="DG165">
        <v>14313</v>
      </c>
      <c r="DH165">
        <v>0</v>
      </c>
      <c r="DI165" t="s">
        <v>373</v>
      </c>
      <c r="DJ165" t="s">
        <v>3420</v>
      </c>
      <c r="EV165" t="s">
        <v>373</v>
      </c>
      <c r="EW165" t="s">
        <v>3420</v>
      </c>
      <c r="EX165">
        <v>40</v>
      </c>
      <c r="EY165" t="s">
        <v>3422</v>
      </c>
      <c r="EZ165" t="s">
        <v>373</v>
      </c>
      <c r="FA165" t="s">
        <v>2196</v>
      </c>
      <c r="FB165" t="s">
        <v>2275</v>
      </c>
      <c r="FC165" t="s">
        <v>2343</v>
      </c>
      <c r="FD165" t="s">
        <v>2345</v>
      </c>
      <c r="FE165" t="s">
        <v>2706</v>
      </c>
      <c r="FF165" t="s">
        <v>2048</v>
      </c>
      <c r="FG165" t="s">
        <v>2048</v>
      </c>
      <c r="FH165" t="s">
        <v>2048</v>
      </c>
      <c r="IP165">
        <v>200</v>
      </c>
      <c r="IU165">
        <v>90</v>
      </c>
    </row>
    <row r="166" spans="1:262">
      <c r="A166" t="s">
        <v>372</v>
      </c>
      <c r="B166" t="s">
        <v>3423</v>
      </c>
      <c r="C166" t="s">
        <v>2032</v>
      </c>
      <c r="D166" t="s">
        <v>3424</v>
      </c>
      <c r="E166" t="s">
        <v>3423</v>
      </c>
      <c r="F166" t="s">
        <v>2074</v>
      </c>
      <c r="G166" t="s">
        <v>3425</v>
      </c>
      <c r="H166" t="s">
        <v>3426</v>
      </c>
      <c r="I166" t="s">
        <v>3427</v>
      </c>
      <c r="J166" t="s">
        <v>3428</v>
      </c>
      <c r="K166" t="s">
        <v>3429</v>
      </c>
      <c r="L166" t="s">
        <v>3430</v>
      </c>
      <c r="M166" t="s">
        <v>3431</v>
      </c>
      <c r="N166" t="s">
        <v>2074</v>
      </c>
      <c r="O166" t="s">
        <v>3432</v>
      </c>
      <c r="P166" t="s">
        <v>2074</v>
      </c>
      <c r="Q166" t="s">
        <v>372</v>
      </c>
      <c r="R166" t="s">
        <v>3423</v>
      </c>
      <c r="S166">
        <v>46.494258881</v>
      </c>
      <c r="T166">
        <v>42.339344025000003</v>
      </c>
      <c r="U166">
        <v>50.859039307000003</v>
      </c>
      <c r="V166">
        <v>49.510219573999997</v>
      </c>
      <c r="W166">
        <v>32.864002227999997</v>
      </c>
      <c r="X166">
        <v>55.556278229</v>
      </c>
      <c r="Y166">
        <v>36.986316680999998</v>
      </c>
      <c r="Z166">
        <v>0</v>
      </c>
      <c r="AA166">
        <v>0</v>
      </c>
      <c r="AB166">
        <v>7.7</v>
      </c>
      <c r="AC166">
        <v>0.6</v>
      </c>
      <c r="AD166">
        <v>53.428001404</v>
      </c>
      <c r="AE166">
        <v>51.375301360999998</v>
      </c>
      <c r="AF166">
        <v>58.561000823999997</v>
      </c>
      <c r="AG166">
        <v>79.905998229999994</v>
      </c>
      <c r="AH166">
        <v>77.338600158999995</v>
      </c>
      <c r="AI166">
        <v>84.221000670999999</v>
      </c>
      <c r="AJ166">
        <v>66.588996886999993</v>
      </c>
      <c r="AK166">
        <v>63.952999114999997</v>
      </c>
      <c r="AL166">
        <v>71.422996521000002</v>
      </c>
      <c r="AM166">
        <v>0</v>
      </c>
      <c r="AN166">
        <v>0</v>
      </c>
      <c r="AO166">
        <v>9.1274474909999999</v>
      </c>
      <c r="AP166">
        <v>9.5059898129999993</v>
      </c>
      <c r="AQ166">
        <v>27.062304323999999</v>
      </c>
      <c r="AR166">
        <v>553004</v>
      </c>
      <c r="AS166">
        <v>26.529516686000001</v>
      </c>
      <c r="AT166">
        <v>577355</v>
      </c>
      <c r="AU166">
        <v>27.593092288000001</v>
      </c>
      <c r="AV166">
        <v>1130358</v>
      </c>
      <c r="AW166">
        <v>8.8837418600000007</v>
      </c>
      <c r="AX166">
        <v>9.245091489</v>
      </c>
      <c r="AY166">
        <v>8.5183273350000004</v>
      </c>
      <c r="AZ166">
        <v>8.8420109870000001</v>
      </c>
      <c r="BA166">
        <v>8.309594422</v>
      </c>
      <c r="BB166">
        <v>8.5576944220000009</v>
      </c>
      <c r="BC166">
        <v>64.832964595999997</v>
      </c>
      <c r="BD166">
        <v>1350477</v>
      </c>
      <c r="BE166">
        <v>64.787126970000003</v>
      </c>
      <c r="BF166">
        <v>1357514</v>
      </c>
      <c r="BG166">
        <v>64.878660056000001</v>
      </c>
      <c r="BH166">
        <v>2707991</v>
      </c>
      <c r="BI166">
        <v>8.0467953189999992</v>
      </c>
      <c r="BJ166">
        <v>8.2092405510000006</v>
      </c>
      <c r="BK166">
        <v>7.6487108069999996</v>
      </c>
      <c r="BL166">
        <v>7.7466108069999997</v>
      </c>
      <c r="BM166">
        <v>7.358374886</v>
      </c>
      <c r="BN166">
        <v>7.4336188449999998</v>
      </c>
      <c r="BO166">
        <v>7.0172829510000003</v>
      </c>
      <c r="BP166">
        <v>7.0708272760000002</v>
      </c>
      <c r="BQ166">
        <v>6.720086813</v>
      </c>
      <c r="BR166">
        <v>6.7091827220000004</v>
      </c>
      <c r="BS166">
        <v>6.1667119220000002</v>
      </c>
      <c r="BT166">
        <v>6.1148373200000004</v>
      </c>
      <c r="BU166">
        <v>5.3679523260000002</v>
      </c>
      <c r="BV166">
        <v>5.2629390559999996</v>
      </c>
      <c r="BW166">
        <v>4.5185806350000002</v>
      </c>
      <c r="BX166">
        <v>4.3549325980000004</v>
      </c>
      <c r="BY166">
        <v>3.633036889</v>
      </c>
      <c r="BZ166">
        <v>3.418776459</v>
      </c>
      <c r="CA166">
        <v>8.1047310800000005</v>
      </c>
      <c r="CB166">
        <v>181003</v>
      </c>
      <c r="CC166">
        <v>8.683356345</v>
      </c>
      <c r="CD166">
        <v>157520</v>
      </c>
      <c r="CE166">
        <v>7.5282476559999996</v>
      </c>
      <c r="CF166">
        <v>338524</v>
      </c>
      <c r="CG166">
        <v>2.819597387</v>
      </c>
      <c r="CH166">
        <v>2.582458495</v>
      </c>
      <c r="CI166">
        <v>2.140052061</v>
      </c>
      <c r="CJ166">
        <v>1.907200679</v>
      </c>
      <c r="CK166">
        <v>1.5734364700000001</v>
      </c>
      <c r="CL166">
        <v>1.3477914689999999</v>
      </c>
      <c r="CM166">
        <v>2.1502704270000002</v>
      </c>
      <c r="CN166">
        <v>1.6907970139999999</v>
      </c>
      <c r="CO166">
        <v>56.186077482000002</v>
      </c>
      <c r="CP166">
        <v>1.69258055</v>
      </c>
      <c r="CQ166">
        <v>1783490</v>
      </c>
      <c r="CR166">
        <v>63.062763625000002</v>
      </c>
      <c r="CS166">
        <v>1783490</v>
      </c>
      <c r="CT166">
        <v>42.699167535000001</v>
      </c>
      <c r="CU166">
        <v>0</v>
      </c>
      <c r="CV166">
        <v>25.8</v>
      </c>
      <c r="CW166">
        <v>2084484</v>
      </c>
      <c r="CX166">
        <v>49.905383651000001</v>
      </c>
      <c r="CY166">
        <v>2092389</v>
      </c>
      <c r="CZ166">
        <v>50.094616348999999</v>
      </c>
      <c r="DA166">
        <v>4176873</v>
      </c>
      <c r="DB166">
        <v>0.9</v>
      </c>
      <c r="DC166">
        <v>2518</v>
      </c>
      <c r="DD166">
        <v>49</v>
      </c>
      <c r="DE166">
        <v>1348754</v>
      </c>
      <c r="DF166">
        <v>26.22</v>
      </c>
      <c r="DG166">
        <v>2828119</v>
      </c>
      <c r="DH166">
        <v>30.4</v>
      </c>
      <c r="DI166" t="s">
        <v>372</v>
      </c>
      <c r="DJ166" t="s">
        <v>3423</v>
      </c>
      <c r="EV166" t="s">
        <v>372</v>
      </c>
      <c r="EW166" t="s">
        <v>3423</v>
      </c>
      <c r="EX166">
        <v>8300</v>
      </c>
      <c r="EY166" t="s">
        <v>3433</v>
      </c>
      <c r="EZ166" t="s">
        <v>372</v>
      </c>
      <c r="FA166" t="s">
        <v>2196</v>
      </c>
      <c r="FB166" t="s">
        <v>2243</v>
      </c>
      <c r="FC166" t="s">
        <v>2229</v>
      </c>
      <c r="FD166" t="s">
        <v>2298</v>
      </c>
      <c r="FE166" t="s">
        <v>2032</v>
      </c>
      <c r="FF166" t="s">
        <v>2049</v>
      </c>
      <c r="FG166" t="s">
        <v>2049</v>
      </c>
      <c r="FH166" t="s">
        <v>2048</v>
      </c>
      <c r="FI166">
        <v>0.6</v>
      </c>
      <c r="FJ166">
        <v>97</v>
      </c>
      <c r="FK166">
        <v>96.9</v>
      </c>
      <c r="FR166">
        <v>9659</v>
      </c>
      <c r="FS166">
        <v>11569</v>
      </c>
      <c r="FT166">
        <v>13128</v>
      </c>
      <c r="FW166">
        <v>40</v>
      </c>
      <c r="FX166">
        <v>41</v>
      </c>
      <c r="FY166">
        <v>42.6</v>
      </c>
      <c r="FZ166">
        <v>36.200000000000003</v>
      </c>
      <c r="GU166">
        <v>52</v>
      </c>
      <c r="GV166">
        <v>47835016</v>
      </c>
      <c r="HB166">
        <v>54953776</v>
      </c>
      <c r="HK166">
        <v>93.7</v>
      </c>
      <c r="HS166">
        <v>3100</v>
      </c>
      <c r="IO166">
        <v>99.2</v>
      </c>
      <c r="IP166">
        <v>28900</v>
      </c>
      <c r="IQ166">
        <v>6.7</v>
      </c>
      <c r="IR166">
        <v>95.2</v>
      </c>
      <c r="IS166">
        <v>0.7</v>
      </c>
      <c r="IT166">
        <v>17600</v>
      </c>
      <c r="IU166">
        <v>3009</v>
      </c>
      <c r="IY166">
        <v>29</v>
      </c>
      <c r="IZ166">
        <v>95.9</v>
      </c>
    </row>
    <row r="167" spans="1:262">
      <c r="A167" t="s">
        <v>371</v>
      </c>
      <c r="B167" t="s">
        <v>3434</v>
      </c>
      <c r="C167" t="s">
        <v>2566</v>
      </c>
      <c r="D167" t="s">
        <v>3435</v>
      </c>
      <c r="E167" t="s">
        <v>3434</v>
      </c>
      <c r="F167" t="s">
        <v>3436</v>
      </c>
      <c r="G167" t="s">
        <v>3437</v>
      </c>
      <c r="M167" t="s">
        <v>2128</v>
      </c>
      <c r="N167" t="s">
        <v>3436</v>
      </c>
      <c r="Q167" t="s">
        <v>371</v>
      </c>
      <c r="R167" t="s">
        <v>3434</v>
      </c>
      <c r="S167">
        <v>0</v>
      </c>
      <c r="T167">
        <v>0</v>
      </c>
      <c r="U167">
        <v>0</v>
      </c>
      <c r="V167">
        <v>0</v>
      </c>
      <c r="W167">
        <v>0</v>
      </c>
      <c r="X167">
        <v>0</v>
      </c>
      <c r="Y167">
        <v>0</v>
      </c>
      <c r="Z167">
        <v>0</v>
      </c>
      <c r="AA167">
        <v>0</v>
      </c>
      <c r="AB167">
        <v>17.899999999999999</v>
      </c>
      <c r="AC167">
        <v>0.4</v>
      </c>
      <c r="AD167">
        <v>46.316001892000003</v>
      </c>
      <c r="AE167">
        <v>0</v>
      </c>
      <c r="AF167">
        <v>47.877998351999999</v>
      </c>
      <c r="AG167">
        <v>48.043998717999997</v>
      </c>
      <c r="AH167">
        <v>0</v>
      </c>
      <c r="AI167">
        <v>49.333000183000003</v>
      </c>
      <c r="AJ167">
        <v>47.192001343000001</v>
      </c>
      <c r="AK167">
        <v>0</v>
      </c>
      <c r="AL167">
        <v>48.618999481000003</v>
      </c>
      <c r="AM167">
        <v>0</v>
      </c>
      <c r="AN167">
        <v>0</v>
      </c>
      <c r="AO167">
        <v>12.415366226</v>
      </c>
      <c r="AP167">
        <v>12.760627197</v>
      </c>
      <c r="AQ167">
        <v>35.815934401</v>
      </c>
      <c r="AR167">
        <v>1489793</v>
      </c>
      <c r="AS167">
        <v>35.354355392999999</v>
      </c>
      <c r="AT167">
        <v>1592641</v>
      </c>
      <c r="AU167">
        <v>36.258765928000003</v>
      </c>
      <c r="AV167">
        <v>3082432</v>
      </c>
      <c r="AW167">
        <v>11.795203056</v>
      </c>
      <c r="AX167">
        <v>12.092113869</v>
      </c>
      <c r="AY167">
        <v>11.143786111000001</v>
      </c>
      <c r="AZ167">
        <v>11.406024861000001</v>
      </c>
      <c r="BA167">
        <v>10.296967814</v>
      </c>
      <c r="BB167">
        <v>10.503586509</v>
      </c>
      <c r="BC167">
        <v>60.738796348000001</v>
      </c>
      <c r="BD167">
        <v>2565593</v>
      </c>
      <c r="BE167">
        <v>60.884227901999999</v>
      </c>
      <c r="BF167">
        <v>2661780</v>
      </c>
      <c r="BG167">
        <v>60.599262412999998</v>
      </c>
      <c r="BH167">
        <v>5227373</v>
      </c>
      <c r="BI167">
        <v>9.1565254060000001</v>
      </c>
      <c r="BJ167">
        <v>9.2796179250000002</v>
      </c>
      <c r="BK167">
        <v>7.9086763280000003</v>
      </c>
      <c r="BL167">
        <v>7.9667009149999997</v>
      </c>
      <c r="BM167">
        <v>7.172610777</v>
      </c>
      <c r="BN167">
        <v>7.2009977159999998</v>
      </c>
      <c r="BO167">
        <v>6.5192716190000004</v>
      </c>
      <c r="BP167">
        <v>6.5313916000000001</v>
      </c>
      <c r="BQ167">
        <v>5.6154988350000004</v>
      </c>
      <c r="BR167">
        <v>5.5996756239999996</v>
      </c>
      <c r="BS167">
        <v>4.6887781390000001</v>
      </c>
      <c r="BT167">
        <v>4.6236106499999998</v>
      </c>
      <c r="BU167">
        <v>3.869274265</v>
      </c>
      <c r="BV167">
        <v>3.7277062619999999</v>
      </c>
      <c r="BW167">
        <v>3.1610214879999998</v>
      </c>
      <c r="BX167">
        <v>2.94495101</v>
      </c>
      <c r="BY167">
        <v>2.4956032320000001</v>
      </c>
      <c r="BZ167">
        <v>2.2210242020000002</v>
      </c>
      <c r="CA167">
        <v>3.445269251</v>
      </c>
      <c r="CB167">
        <v>158502</v>
      </c>
      <c r="CC167">
        <v>3.7614167049999998</v>
      </c>
      <c r="CD167">
        <v>138009</v>
      </c>
      <c r="CE167">
        <v>3.1419716590000002</v>
      </c>
      <c r="CF167">
        <v>296511</v>
      </c>
      <c r="CG167">
        <v>1.7593241019999999</v>
      </c>
      <c r="CH167">
        <v>1.501195351</v>
      </c>
      <c r="CI167">
        <v>1.033012007</v>
      </c>
      <c r="CJ167">
        <v>0.86769678699999997</v>
      </c>
      <c r="CK167">
        <v>0.57338929699999996</v>
      </c>
      <c r="CL167">
        <v>0.47133331299999998</v>
      </c>
      <c r="CM167">
        <v>0.39569129800000002</v>
      </c>
      <c r="CN167">
        <v>0.30174620800000002</v>
      </c>
      <c r="CO167">
        <v>19.004363379000001</v>
      </c>
      <c r="CP167">
        <v>1.9747601779999999</v>
      </c>
      <c r="CQ167">
        <v>366862</v>
      </c>
      <c r="CR167">
        <v>32.369243474999998</v>
      </c>
      <c r="CS167">
        <v>0</v>
      </c>
      <c r="CT167">
        <v>0</v>
      </c>
      <c r="CU167">
        <v>0</v>
      </c>
      <c r="CV167">
        <v>0</v>
      </c>
      <c r="CW167">
        <v>4213887</v>
      </c>
      <c r="CX167">
        <v>48.962727872999999</v>
      </c>
      <c r="CY167">
        <v>4392429</v>
      </c>
      <c r="CZ167">
        <v>51.037272127000001</v>
      </c>
      <c r="DA167">
        <v>8606316</v>
      </c>
      <c r="DB167">
        <v>0.8</v>
      </c>
      <c r="DC167">
        <v>10026</v>
      </c>
      <c r="DD167">
        <v>427</v>
      </c>
      <c r="DE167">
        <v>7472950</v>
      </c>
      <c r="DF167">
        <v>2.2999999999999998</v>
      </c>
      <c r="DG167">
        <v>1133366</v>
      </c>
      <c r="DH167">
        <v>57.8</v>
      </c>
      <c r="DI167" t="s">
        <v>371</v>
      </c>
      <c r="DJ167" t="s">
        <v>3434</v>
      </c>
      <c r="DK167">
        <v>2700</v>
      </c>
      <c r="DL167">
        <v>52000</v>
      </c>
      <c r="DM167">
        <v>3300</v>
      </c>
      <c r="DN167">
        <v>48000</v>
      </c>
      <c r="DO167">
        <v>62</v>
      </c>
      <c r="DP167">
        <v>81</v>
      </c>
      <c r="DQ167">
        <v>3200</v>
      </c>
      <c r="DR167">
        <v>500</v>
      </c>
      <c r="DS167">
        <v>9000</v>
      </c>
      <c r="EC167">
        <v>0.52</v>
      </c>
      <c r="ED167">
        <v>0.68</v>
      </c>
      <c r="EE167">
        <v>0.36</v>
      </c>
      <c r="EF167">
        <v>0.61</v>
      </c>
      <c r="EG167">
        <v>0.71</v>
      </c>
      <c r="EH167">
        <v>0.52</v>
      </c>
      <c r="EI167">
        <v>0.22</v>
      </c>
      <c r="EJ167">
        <v>0.38</v>
      </c>
      <c r="EO167">
        <v>0.3</v>
      </c>
      <c r="EP167">
        <v>0.2</v>
      </c>
      <c r="EQ167">
        <v>0.9</v>
      </c>
      <c r="ET167">
        <v>57.3</v>
      </c>
      <c r="EU167">
        <v>1000</v>
      </c>
      <c r="EV167" t="s">
        <v>371</v>
      </c>
      <c r="EW167" t="s">
        <v>3434</v>
      </c>
      <c r="EX167">
        <v>48000</v>
      </c>
      <c r="EY167" t="s">
        <v>3438</v>
      </c>
      <c r="EZ167" t="s">
        <v>371</v>
      </c>
      <c r="FA167" t="s">
        <v>2196</v>
      </c>
      <c r="FB167" t="s">
        <v>2275</v>
      </c>
      <c r="FC167" t="s">
        <v>2343</v>
      </c>
      <c r="FD167" t="s">
        <v>2345</v>
      </c>
      <c r="FE167" t="s">
        <v>2566</v>
      </c>
      <c r="FF167" t="s">
        <v>2048</v>
      </c>
      <c r="FG167" t="s">
        <v>2048</v>
      </c>
      <c r="FH167" t="s">
        <v>2048</v>
      </c>
      <c r="FI167">
        <v>15.5</v>
      </c>
      <c r="FJ167">
        <v>31.7</v>
      </c>
      <c r="FM167">
        <v>7560</v>
      </c>
      <c r="FN167">
        <v>9395</v>
      </c>
      <c r="FO167">
        <v>11764</v>
      </c>
      <c r="FP167">
        <v>14790</v>
      </c>
      <c r="FQ167">
        <v>18344</v>
      </c>
      <c r="FR167">
        <v>21198</v>
      </c>
      <c r="FS167">
        <v>23875</v>
      </c>
      <c r="FT167">
        <v>26393</v>
      </c>
      <c r="FU167">
        <v>29420</v>
      </c>
      <c r="FV167">
        <v>32018</v>
      </c>
      <c r="FX167">
        <v>54</v>
      </c>
      <c r="GA167">
        <v>43.5</v>
      </c>
      <c r="GR167">
        <v>71</v>
      </c>
      <c r="GS167">
        <v>88</v>
      </c>
      <c r="GV167">
        <v>36659267</v>
      </c>
      <c r="HD167">
        <v>2.5</v>
      </c>
      <c r="HE167">
        <v>182839</v>
      </c>
      <c r="HL167">
        <v>1.3</v>
      </c>
      <c r="HQ167">
        <v>1.1000000000000001</v>
      </c>
      <c r="HT167">
        <v>1200</v>
      </c>
      <c r="HU167">
        <v>1300</v>
      </c>
      <c r="HV167">
        <v>1400</v>
      </c>
      <c r="HW167">
        <v>1500</v>
      </c>
      <c r="HX167">
        <v>1600</v>
      </c>
      <c r="HY167">
        <v>1700</v>
      </c>
      <c r="HZ167">
        <v>1700</v>
      </c>
      <c r="IA167">
        <v>1800</v>
      </c>
      <c r="IB167">
        <v>1800</v>
      </c>
      <c r="IC167">
        <v>1800</v>
      </c>
      <c r="ID167">
        <v>1000</v>
      </c>
      <c r="IE167">
        <v>1000</v>
      </c>
      <c r="IF167">
        <v>1000</v>
      </c>
      <c r="IG167">
        <v>1000</v>
      </c>
      <c r="IH167">
        <v>1000</v>
      </c>
      <c r="II167">
        <v>1000</v>
      </c>
      <c r="IJ167">
        <v>1000</v>
      </c>
      <c r="IK167">
        <v>1000</v>
      </c>
      <c r="IL167">
        <v>1000</v>
      </c>
      <c r="IM167">
        <v>1000</v>
      </c>
      <c r="IN167">
        <v>-20</v>
      </c>
      <c r="IO167">
        <v>59</v>
      </c>
      <c r="IP167">
        <v>36000</v>
      </c>
      <c r="IQ167">
        <v>7.7</v>
      </c>
    </row>
    <row r="168" spans="1:262">
      <c r="A168" t="s">
        <v>370</v>
      </c>
      <c r="B168" t="s">
        <v>3439</v>
      </c>
      <c r="C168" t="s">
        <v>2341</v>
      </c>
      <c r="D168" t="s">
        <v>3440</v>
      </c>
      <c r="Q168" t="s">
        <v>370</v>
      </c>
      <c r="R168" t="s">
        <v>3439</v>
      </c>
      <c r="S168">
        <v>34.498409271</v>
      </c>
      <c r="T168">
        <v>38.854164124</v>
      </c>
      <c r="U168">
        <v>30.019701004000002</v>
      </c>
      <c r="V168">
        <v>38.828044890999998</v>
      </c>
      <c r="W168">
        <v>18.026351929</v>
      </c>
      <c r="X168">
        <v>45.362812042000002</v>
      </c>
      <c r="Y168">
        <v>23.515756607</v>
      </c>
      <c r="Z168">
        <v>0</v>
      </c>
      <c r="AA168">
        <v>0</v>
      </c>
      <c r="AB168">
        <v>7.1</v>
      </c>
      <c r="AC168">
        <v>0.24</v>
      </c>
      <c r="AD168">
        <v>46.099998474000003</v>
      </c>
      <c r="AE168">
        <v>45.393398285000004</v>
      </c>
      <c r="AF168">
        <v>48.138999939000001</v>
      </c>
      <c r="AG168">
        <v>73.258003235000004</v>
      </c>
      <c r="AH168">
        <v>72.483200073000006</v>
      </c>
      <c r="AI168">
        <v>75.445999146000005</v>
      </c>
      <c r="AJ168">
        <v>59.620998383</v>
      </c>
      <c r="AK168">
        <v>58.981399535999998</v>
      </c>
      <c r="AL168">
        <v>61.911998748999999</v>
      </c>
      <c r="AM168">
        <v>0</v>
      </c>
      <c r="AN168">
        <v>0</v>
      </c>
      <c r="AO168">
        <v>10.105669593</v>
      </c>
      <c r="AP168">
        <v>10.585937563</v>
      </c>
      <c r="AQ168">
        <v>30.963040201999998</v>
      </c>
      <c r="AR168">
        <v>16081220</v>
      </c>
      <c r="AS168">
        <v>30.313078537999999</v>
      </c>
      <c r="AT168">
        <v>16941390</v>
      </c>
      <c r="AU168">
        <v>31.606193014999999</v>
      </c>
      <c r="AV168">
        <v>33022677</v>
      </c>
      <c r="AW168">
        <v>10.370946778</v>
      </c>
      <c r="AX168">
        <v>10.744167162</v>
      </c>
      <c r="AY168">
        <v>9.8364621670000005</v>
      </c>
      <c r="AZ168">
        <v>10.276088290000001</v>
      </c>
      <c r="BA168">
        <v>9.4435246970000009</v>
      </c>
      <c r="BB168">
        <v>9.9908392020000001</v>
      </c>
      <c r="BC168">
        <v>63.914391029999997</v>
      </c>
      <c r="BD168">
        <v>33800509</v>
      </c>
      <c r="BE168">
        <v>63.713915266999997</v>
      </c>
      <c r="BF168">
        <v>34365393</v>
      </c>
      <c r="BG168">
        <v>64.112759143999995</v>
      </c>
      <c r="BH168">
        <v>68165926</v>
      </c>
      <c r="BI168">
        <v>9.1890259879999991</v>
      </c>
      <c r="BJ168">
        <v>9.5118184150000005</v>
      </c>
      <c r="BK168">
        <v>8.4491037739999992</v>
      </c>
      <c r="BL168">
        <v>8.5724741770000001</v>
      </c>
      <c r="BM168">
        <v>7.3350621240000002</v>
      </c>
      <c r="BN168">
        <v>7.3886429790000001</v>
      </c>
      <c r="BO168">
        <v>6.5637714909999998</v>
      </c>
      <c r="BP168">
        <v>6.5767230720000001</v>
      </c>
      <c r="BQ168">
        <v>5.8859339019999997</v>
      </c>
      <c r="BR168">
        <v>5.9110087839999998</v>
      </c>
      <c r="BS168">
        <v>5.241432681</v>
      </c>
      <c r="BT168">
        <v>5.2012731130000001</v>
      </c>
      <c r="BU168">
        <v>4.631263111</v>
      </c>
      <c r="BV168">
        <v>4.5137720090000002</v>
      </c>
      <c r="BW168">
        <v>3.8692655669999998</v>
      </c>
      <c r="BX168">
        <v>3.6532617919999999</v>
      </c>
      <c r="BY168">
        <v>3.1055319309999998</v>
      </c>
      <c r="BZ168">
        <v>2.792945601</v>
      </c>
      <c r="CA168">
        <v>5.1225687679999998</v>
      </c>
      <c r="CB168">
        <v>3168706</v>
      </c>
      <c r="CC168">
        <v>5.9730061939999999</v>
      </c>
      <c r="CD168">
        <v>2294705</v>
      </c>
      <c r="CE168">
        <v>4.2810478410000004</v>
      </c>
      <c r="CF168">
        <v>5463318</v>
      </c>
      <c r="CG168">
        <v>2.308328092</v>
      </c>
      <c r="CH168">
        <v>1.9209169909999999</v>
      </c>
      <c r="CI168">
        <v>1.583834669</v>
      </c>
      <c r="CJ168">
        <v>1.1708408219999999</v>
      </c>
      <c r="CK168">
        <v>1.031583857</v>
      </c>
      <c r="CL168">
        <v>0.65979091599999995</v>
      </c>
      <c r="CM168">
        <v>1.0492595769999999</v>
      </c>
      <c r="CN168">
        <v>0.52949911199999999</v>
      </c>
      <c r="CO168">
        <v>357.688305329</v>
      </c>
      <c r="CP168">
        <v>1.3961342800000001</v>
      </c>
      <c r="CQ168">
        <v>13482468</v>
      </c>
      <c r="CR168">
        <v>26.950265892000001</v>
      </c>
      <c r="CS168">
        <v>15227448</v>
      </c>
      <c r="CT168">
        <v>14.277706125</v>
      </c>
      <c r="CU168">
        <v>0</v>
      </c>
      <c r="CV168">
        <v>38.299999999999997</v>
      </c>
      <c r="CW168">
        <v>53050434</v>
      </c>
      <c r="CX168">
        <v>49.741657385000003</v>
      </c>
      <c r="CY168">
        <v>53601488</v>
      </c>
      <c r="CZ168">
        <v>50.258342614999997</v>
      </c>
      <c r="DA168">
        <v>106651922</v>
      </c>
      <c r="DB168">
        <v>0.1</v>
      </c>
      <c r="DC168">
        <v>642</v>
      </c>
      <c r="DD168">
        <v>527</v>
      </c>
      <c r="DE168">
        <v>56624705</v>
      </c>
      <c r="DF168">
        <v>9.56</v>
      </c>
      <c r="DG168">
        <v>50027217</v>
      </c>
      <c r="DH168">
        <v>6</v>
      </c>
      <c r="DI168" t="s">
        <v>370</v>
      </c>
      <c r="DJ168" t="s">
        <v>3439</v>
      </c>
      <c r="DK168">
        <v>15000</v>
      </c>
      <c r="DL168">
        <v>97000</v>
      </c>
      <c r="DM168">
        <v>16000</v>
      </c>
      <c r="DN168">
        <v>96000</v>
      </c>
      <c r="DO168">
        <v>44</v>
      </c>
      <c r="DP168">
        <v>25</v>
      </c>
      <c r="DQ168">
        <v>500</v>
      </c>
      <c r="DR168">
        <v>200</v>
      </c>
      <c r="DS168">
        <v>11000</v>
      </c>
      <c r="EC168">
        <v>0.36</v>
      </c>
      <c r="ED168">
        <v>0.05</v>
      </c>
      <c r="EE168">
        <v>0.66</v>
      </c>
      <c r="EF168">
        <v>0.27</v>
      </c>
      <c r="EG168">
        <v>0.04</v>
      </c>
      <c r="EH168">
        <v>0.5</v>
      </c>
      <c r="EI168">
        <v>0.01</v>
      </c>
      <c r="EJ168">
        <v>0.14000000000000001</v>
      </c>
      <c r="EO168">
        <v>0.1</v>
      </c>
      <c r="EP168">
        <v>0.2</v>
      </c>
      <c r="EQ168">
        <v>0.2</v>
      </c>
      <c r="ET168">
        <v>6</v>
      </c>
      <c r="EU168">
        <v>7300</v>
      </c>
      <c r="EV168" t="s">
        <v>370</v>
      </c>
      <c r="EW168" t="s">
        <v>3439</v>
      </c>
      <c r="EX168">
        <v>210000</v>
      </c>
      <c r="EY168" t="s">
        <v>3441</v>
      </c>
      <c r="EZ168" t="s">
        <v>370</v>
      </c>
      <c r="FA168" t="s">
        <v>2196</v>
      </c>
      <c r="FB168" t="s">
        <v>2275</v>
      </c>
      <c r="FC168" t="s">
        <v>2343</v>
      </c>
      <c r="FD168" t="s">
        <v>2345</v>
      </c>
      <c r="FE168" t="s">
        <v>2341</v>
      </c>
      <c r="FF168" t="s">
        <v>2048</v>
      </c>
      <c r="FG168" t="s">
        <v>2048</v>
      </c>
      <c r="FH168" t="s">
        <v>2048</v>
      </c>
      <c r="FI168">
        <v>0.6</v>
      </c>
      <c r="FJ168">
        <v>85.3</v>
      </c>
      <c r="FK168">
        <v>36.299999999999997</v>
      </c>
      <c r="FM168">
        <v>1294</v>
      </c>
      <c r="FN168">
        <v>2627</v>
      </c>
      <c r="FO168">
        <v>3643</v>
      </c>
      <c r="FP168">
        <v>5227</v>
      </c>
      <c r="FQ168">
        <v>8219</v>
      </c>
      <c r="FR168">
        <v>12256</v>
      </c>
      <c r="FS168">
        <v>17826</v>
      </c>
      <c r="FT168">
        <v>24679</v>
      </c>
      <c r="FU168">
        <v>33479</v>
      </c>
      <c r="FV168">
        <v>43020</v>
      </c>
      <c r="FW168">
        <v>59</v>
      </c>
      <c r="FX168">
        <v>55</v>
      </c>
      <c r="FY168">
        <v>50</v>
      </c>
      <c r="FZ168">
        <v>48.5</v>
      </c>
      <c r="GA168">
        <v>49.9</v>
      </c>
      <c r="GB168">
        <v>7400</v>
      </c>
      <c r="GC168">
        <v>29</v>
      </c>
      <c r="GE168">
        <v>26.9</v>
      </c>
      <c r="GI168">
        <v>63</v>
      </c>
      <c r="GJ168">
        <v>47</v>
      </c>
      <c r="GL168">
        <v>68</v>
      </c>
      <c r="GM168">
        <v>51</v>
      </c>
      <c r="GO168">
        <v>71</v>
      </c>
      <c r="GP168">
        <v>57</v>
      </c>
      <c r="GR168">
        <v>73</v>
      </c>
      <c r="GS168">
        <v>61</v>
      </c>
      <c r="GV168">
        <v>9642395</v>
      </c>
      <c r="GW168">
        <v>10319421</v>
      </c>
      <c r="HF168">
        <v>7400</v>
      </c>
      <c r="HG168">
        <v>28</v>
      </c>
      <c r="HI168">
        <v>63.6</v>
      </c>
      <c r="HL168">
        <v>0.4</v>
      </c>
      <c r="HS168">
        <v>190000</v>
      </c>
      <c r="HT168">
        <v>500</v>
      </c>
      <c r="HU168">
        <v>500</v>
      </c>
      <c r="HV168">
        <v>500</v>
      </c>
      <c r="HW168">
        <v>1000</v>
      </c>
      <c r="HX168">
        <v>1000</v>
      </c>
      <c r="HY168">
        <v>1100</v>
      </c>
      <c r="HZ168">
        <v>1400</v>
      </c>
      <c r="IA168">
        <v>1800</v>
      </c>
      <c r="IB168">
        <v>2200</v>
      </c>
      <c r="IC168">
        <v>2800</v>
      </c>
      <c r="ID168">
        <v>500</v>
      </c>
      <c r="IE168">
        <v>500</v>
      </c>
      <c r="IF168">
        <v>1000</v>
      </c>
      <c r="IG168">
        <v>1000</v>
      </c>
      <c r="IH168">
        <v>1000</v>
      </c>
      <c r="II168">
        <v>1000</v>
      </c>
      <c r="IJ168">
        <v>1100</v>
      </c>
      <c r="IK168">
        <v>1300</v>
      </c>
      <c r="IL168">
        <v>1500</v>
      </c>
      <c r="IM168">
        <v>1600</v>
      </c>
      <c r="IN168">
        <v>338</v>
      </c>
      <c r="IO168">
        <v>28.4</v>
      </c>
      <c r="IP168">
        <v>830000</v>
      </c>
      <c r="IQ168">
        <v>5</v>
      </c>
      <c r="IY168">
        <v>3.9</v>
      </c>
      <c r="IZ168">
        <v>36.299999999999997</v>
      </c>
      <c r="JA168">
        <v>2.1</v>
      </c>
    </row>
    <row r="169" spans="1:262">
      <c r="A169" t="s">
        <v>369</v>
      </c>
      <c r="B169" t="s">
        <v>3442</v>
      </c>
      <c r="C169" t="s">
        <v>2214</v>
      </c>
      <c r="D169" t="s">
        <v>3443</v>
      </c>
      <c r="E169" t="s">
        <v>3442</v>
      </c>
      <c r="F169" t="s">
        <v>369</v>
      </c>
      <c r="G169" t="s">
        <v>3444</v>
      </c>
      <c r="H169" t="s">
        <v>3445</v>
      </c>
      <c r="I169" t="s">
        <v>3446</v>
      </c>
      <c r="J169" t="s">
        <v>3447</v>
      </c>
      <c r="K169" t="s">
        <v>3448</v>
      </c>
      <c r="L169" t="s">
        <v>3449</v>
      </c>
      <c r="M169" t="s">
        <v>3450</v>
      </c>
      <c r="N169" t="s">
        <v>369</v>
      </c>
      <c r="O169" t="s">
        <v>3451</v>
      </c>
      <c r="P169" t="s">
        <v>369</v>
      </c>
      <c r="Q169" t="s">
        <v>369</v>
      </c>
      <c r="R169" t="s">
        <v>3442</v>
      </c>
      <c r="S169">
        <v>50.019794464</v>
      </c>
      <c r="T169">
        <v>44.960502624999997</v>
      </c>
      <c r="U169">
        <v>55.745464325</v>
      </c>
      <c r="V169">
        <v>54.365795134999999</v>
      </c>
      <c r="W169">
        <v>38.651844025000003</v>
      </c>
      <c r="X169">
        <v>57.596309662000003</v>
      </c>
      <c r="Y169">
        <v>41.459133147999999</v>
      </c>
      <c r="Z169">
        <v>0</v>
      </c>
      <c r="AA169">
        <v>0</v>
      </c>
      <c r="AB169">
        <v>5.0999999999999996</v>
      </c>
      <c r="AC169">
        <v>0.5</v>
      </c>
      <c r="AD169">
        <v>83.931999207000004</v>
      </c>
      <c r="AE169">
        <v>44.185100554999998</v>
      </c>
      <c r="AF169">
        <v>84.434997558999996</v>
      </c>
      <c r="AG169">
        <v>83.361000060999999</v>
      </c>
      <c r="AH169">
        <v>61.666900634999998</v>
      </c>
      <c r="AI169">
        <v>83.869003296000002</v>
      </c>
      <c r="AJ169">
        <v>83.654998778999996</v>
      </c>
      <c r="AK169">
        <v>52.365600585999999</v>
      </c>
      <c r="AL169">
        <v>84.157997131000002</v>
      </c>
      <c r="AM169">
        <v>0</v>
      </c>
      <c r="AN169">
        <v>0</v>
      </c>
      <c r="AO169">
        <v>14.291251020000001</v>
      </c>
      <c r="AP169">
        <v>14.999941273999999</v>
      </c>
      <c r="AQ169">
        <v>39.975573017999999</v>
      </c>
      <c r="AR169">
        <v>2453420</v>
      </c>
      <c r="AS169">
        <v>39.211451271999998</v>
      </c>
      <c r="AT169">
        <v>2464356</v>
      </c>
      <c r="AU169">
        <v>40.766563490999999</v>
      </c>
      <c r="AV169">
        <v>4917771</v>
      </c>
      <c r="AW169">
        <v>13.055833292999999</v>
      </c>
      <c r="AX169">
        <v>13.558978848000001</v>
      </c>
      <c r="AY169">
        <v>11.864366959</v>
      </c>
      <c r="AZ169">
        <v>12.207643368999999</v>
      </c>
      <c r="BA169">
        <v>10.346062083</v>
      </c>
      <c r="BB169">
        <v>10.601736261999999</v>
      </c>
      <c r="BC169">
        <v>57.086230903999997</v>
      </c>
      <c r="BD169">
        <v>3590746</v>
      </c>
      <c r="BE169">
        <v>57.388612784999999</v>
      </c>
      <c r="BF169">
        <v>3431963</v>
      </c>
      <c r="BG169">
        <v>56.773195025</v>
      </c>
      <c r="BH169">
        <v>7022713</v>
      </c>
      <c r="BI169">
        <v>9.0743644789999998</v>
      </c>
      <c r="BJ169">
        <v>9.1542561140000007</v>
      </c>
      <c r="BK169">
        <v>8.1927954239999998</v>
      </c>
      <c r="BL169">
        <v>8.2553564010000002</v>
      </c>
      <c r="BM169">
        <v>7.7327921509999999</v>
      </c>
      <c r="BN169">
        <v>7.5960243219999999</v>
      </c>
      <c r="BO169">
        <v>6.3763402779999998</v>
      </c>
      <c r="BP169">
        <v>5.8406397160000001</v>
      </c>
      <c r="BQ169">
        <v>4.5463481029999997</v>
      </c>
      <c r="BR169">
        <v>4.3371799470000001</v>
      </c>
      <c r="BS169">
        <v>3.445181904</v>
      </c>
      <c r="BT169">
        <v>3.2657591149999998</v>
      </c>
      <c r="BU169">
        <v>2.9072168509999998</v>
      </c>
      <c r="BV169">
        <v>3.058614666</v>
      </c>
      <c r="BW169">
        <v>2.7834657100000002</v>
      </c>
      <c r="BX169">
        <v>2.8600226599999998</v>
      </c>
      <c r="BY169">
        <v>1.984045804</v>
      </c>
      <c r="BZ169">
        <v>1.803605822</v>
      </c>
      <c r="CA169">
        <v>2.9381960779999998</v>
      </c>
      <c r="CB169">
        <v>212730</v>
      </c>
      <c r="CC169">
        <v>3.399935943</v>
      </c>
      <c r="CD169">
        <v>148723</v>
      </c>
      <c r="CE169">
        <v>2.4602414829999999</v>
      </c>
      <c r="CF169">
        <v>361455</v>
      </c>
      <c r="CG169">
        <v>1.4667458959999999</v>
      </c>
      <c r="CH169">
        <v>1.1819574239999999</v>
      </c>
      <c r="CI169">
        <v>0.94295716500000004</v>
      </c>
      <c r="CJ169">
        <v>0.64186326100000002</v>
      </c>
      <c r="CK169">
        <v>0.54894491099999998</v>
      </c>
      <c r="CL169">
        <v>0.35276755900000001</v>
      </c>
      <c r="CM169">
        <v>0.441287971</v>
      </c>
      <c r="CN169">
        <v>0.283653239</v>
      </c>
      <c r="CO169">
        <v>498.65987028799998</v>
      </c>
      <c r="CP169">
        <v>2.6440088909999999</v>
      </c>
      <c r="CQ169">
        <v>1057836</v>
      </c>
      <c r="CR169">
        <v>49.961861571</v>
      </c>
      <c r="CS169">
        <v>1057836</v>
      </c>
      <c r="CT169">
        <v>8.5989371269999992</v>
      </c>
      <c r="CU169">
        <v>0</v>
      </c>
      <c r="CV169">
        <v>53.2</v>
      </c>
      <c r="CW169">
        <v>6256897</v>
      </c>
      <c r="CX169">
        <v>50.861061347000003</v>
      </c>
      <c r="CY169">
        <v>6045042</v>
      </c>
      <c r="CZ169">
        <v>49.138938652999997</v>
      </c>
      <c r="DA169">
        <v>12301939</v>
      </c>
      <c r="DB169">
        <v>2.5</v>
      </c>
      <c r="DC169">
        <v>145360</v>
      </c>
      <c r="DD169">
        <v>247481</v>
      </c>
      <c r="DE169">
        <v>10184652</v>
      </c>
      <c r="DF169">
        <v>0.75</v>
      </c>
      <c r="DG169">
        <v>2117287</v>
      </c>
      <c r="DH169">
        <v>61.8</v>
      </c>
      <c r="DI169" t="s">
        <v>369</v>
      </c>
      <c r="DJ169" t="s">
        <v>3442</v>
      </c>
      <c r="DK169">
        <v>4500</v>
      </c>
      <c r="DL169">
        <v>230000</v>
      </c>
      <c r="DM169">
        <v>5300</v>
      </c>
      <c r="DN169">
        <v>220000</v>
      </c>
      <c r="DO169">
        <v>87</v>
      </c>
      <c r="DP169">
        <v>99</v>
      </c>
      <c r="DQ169">
        <v>14000</v>
      </c>
      <c r="DR169">
        <v>1000</v>
      </c>
      <c r="DS169">
        <v>70000</v>
      </c>
      <c r="DT169">
        <v>64.599999999999994</v>
      </c>
      <c r="DU169">
        <v>64.3</v>
      </c>
      <c r="DV169">
        <v>66.900000000000006</v>
      </c>
      <c r="DW169">
        <v>68.8</v>
      </c>
      <c r="EC169">
        <v>0.67</v>
      </c>
      <c r="ED169">
        <v>0.99</v>
      </c>
      <c r="EE169">
        <v>0.36</v>
      </c>
      <c r="EF169">
        <v>0.76</v>
      </c>
      <c r="EG169">
        <v>0.88</v>
      </c>
      <c r="EH169">
        <v>0.63</v>
      </c>
      <c r="EI169">
        <v>0.25</v>
      </c>
      <c r="EJ169">
        <v>0.44</v>
      </c>
      <c r="EO169">
        <v>1.1000000000000001</v>
      </c>
      <c r="EP169">
        <v>0.7</v>
      </c>
      <c r="EQ169">
        <v>2.6</v>
      </c>
      <c r="ET169">
        <v>61.2</v>
      </c>
      <c r="EU169">
        <v>1500</v>
      </c>
      <c r="EV169" t="s">
        <v>369</v>
      </c>
      <c r="EW169" t="s">
        <v>3442</v>
      </c>
      <c r="EX169">
        <v>13700</v>
      </c>
      <c r="EY169" t="s">
        <v>3452</v>
      </c>
      <c r="EZ169" t="s">
        <v>369</v>
      </c>
      <c r="FA169" t="s">
        <v>2196</v>
      </c>
      <c r="FB169" t="s">
        <v>2216</v>
      </c>
      <c r="FC169" t="s">
        <v>2216</v>
      </c>
      <c r="FD169" t="s">
        <v>2336</v>
      </c>
      <c r="FE169" t="s">
        <v>2214</v>
      </c>
      <c r="FF169" t="s">
        <v>2048</v>
      </c>
      <c r="FG169" t="s">
        <v>2048</v>
      </c>
      <c r="FH169" t="s">
        <v>2048</v>
      </c>
      <c r="FI169">
        <v>45.8</v>
      </c>
      <c r="FJ169">
        <v>84.3</v>
      </c>
      <c r="FK169">
        <v>95.1</v>
      </c>
      <c r="FL169">
        <v>36.299999999999997</v>
      </c>
      <c r="FM169">
        <v>89283</v>
      </c>
      <c r="FN169">
        <v>99820</v>
      </c>
      <c r="FO169">
        <v>116031</v>
      </c>
      <c r="FP169">
        <v>129821</v>
      </c>
      <c r="FQ169">
        <v>144316</v>
      </c>
      <c r="FR169">
        <v>159315</v>
      </c>
      <c r="FS169">
        <v>178284</v>
      </c>
      <c r="FT169">
        <v>185462</v>
      </c>
      <c r="FU169">
        <v>192458</v>
      </c>
      <c r="FV169">
        <v>198657</v>
      </c>
      <c r="GF169">
        <v>80</v>
      </c>
      <c r="GG169">
        <v>89</v>
      </c>
      <c r="GI169">
        <v>83</v>
      </c>
      <c r="GJ169">
        <v>95</v>
      </c>
      <c r="GK169">
        <v>91</v>
      </c>
      <c r="GL169">
        <v>86</v>
      </c>
      <c r="GM169">
        <v>95</v>
      </c>
      <c r="GN169">
        <v>91</v>
      </c>
      <c r="GO169">
        <v>88</v>
      </c>
      <c r="GP169">
        <v>96</v>
      </c>
      <c r="GQ169">
        <v>92</v>
      </c>
      <c r="GR169">
        <v>89</v>
      </c>
      <c r="GS169">
        <v>97</v>
      </c>
      <c r="GT169">
        <v>91</v>
      </c>
      <c r="GV169">
        <v>243667683</v>
      </c>
      <c r="GX169">
        <v>196498101</v>
      </c>
      <c r="GY169">
        <v>217589955</v>
      </c>
      <c r="HQ169">
        <v>3.3</v>
      </c>
      <c r="HR169">
        <v>1.2</v>
      </c>
      <c r="HT169">
        <v>9800</v>
      </c>
      <c r="HU169">
        <v>10000</v>
      </c>
      <c r="HV169">
        <v>9900</v>
      </c>
      <c r="HW169">
        <v>9700</v>
      </c>
      <c r="HX169">
        <v>9700</v>
      </c>
      <c r="HY169">
        <v>9500</v>
      </c>
      <c r="HZ169">
        <v>9200</v>
      </c>
      <c r="IA169">
        <v>8900</v>
      </c>
      <c r="IB169">
        <v>8700</v>
      </c>
      <c r="IC169">
        <v>8400</v>
      </c>
      <c r="ID169">
        <v>5000</v>
      </c>
      <c r="IE169">
        <v>4400</v>
      </c>
      <c r="IF169">
        <v>4000</v>
      </c>
      <c r="IG169">
        <v>3700</v>
      </c>
      <c r="IH169">
        <v>3400</v>
      </c>
      <c r="II169">
        <v>3200</v>
      </c>
      <c r="IJ169">
        <v>3100</v>
      </c>
      <c r="IK169">
        <v>3100</v>
      </c>
      <c r="IL169">
        <v>2900</v>
      </c>
      <c r="IM169">
        <v>2800</v>
      </c>
      <c r="IN169">
        <v>-43</v>
      </c>
      <c r="IO169">
        <v>83</v>
      </c>
      <c r="IP169">
        <v>5000</v>
      </c>
      <c r="IQ169">
        <v>4</v>
      </c>
    </row>
    <row r="170" spans="1:262">
      <c r="A170" t="s">
        <v>368</v>
      </c>
      <c r="B170" t="s">
        <v>3453</v>
      </c>
      <c r="C170" t="s">
        <v>3289</v>
      </c>
      <c r="D170" t="s">
        <v>3454</v>
      </c>
      <c r="E170" t="s">
        <v>3453</v>
      </c>
      <c r="F170" t="s">
        <v>368</v>
      </c>
      <c r="G170" t="s">
        <v>3455</v>
      </c>
      <c r="H170" t="s">
        <v>3456</v>
      </c>
      <c r="I170" t="s">
        <v>3457</v>
      </c>
      <c r="J170" t="s">
        <v>3458</v>
      </c>
      <c r="K170" t="s">
        <v>3459</v>
      </c>
      <c r="L170" t="s">
        <v>3460</v>
      </c>
      <c r="M170" t="s">
        <v>3461</v>
      </c>
      <c r="N170" t="s">
        <v>368</v>
      </c>
      <c r="O170" t="s">
        <v>3462</v>
      </c>
      <c r="P170" t="s">
        <v>368</v>
      </c>
      <c r="Q170" t="s">
        <v>368</v>
      </c>
      <c r="R170" t="s">
        <v>3453</v>
      </c>
      <c r="S170">
        <v>0</v>
      </c>
      <c r="T170">
        <v>0</v>
      </c>
      <c r="U170">
        <v>0</v>
      </c>
      <c r="V170">
        <v>0</v>
      </c>
      <c r="W170">
        <v>0</v>
      </c>
      <c r="X170">
        <v>0</v>
      </c>
      <c r="Y170">
        <v>0</v>
      </c>
      <c r="Z170">
        <v>0</v>
      </c>
      <c r="AA170">
        <v>0</v>
      </c>
      <c r="AB170">
        <v>9.1999999999999993</v>
      </c>
      <c r="AC170">
        <v>0</v>
      </c>
      <c r="AD170">
        <v>31.104000092</v>
      </c>
      <c r="AE170">
        <v>31.475099564000001</v>
      </c>
      <c r="AF170">
        <v>33.518001556000002</v>
      </c>
      <c r="AG170">
        <v>55.456001282000003</v>
      </c>
      <c r="AH170">
        <v>54.988201140999998</v>
      </c>
      <c r="AI170">
        <v>58.109001159999998</v>
      </c>
      <c r="AJ170">
        <v>43.685001372999999</v>
      </c>
      <c r="AK170">
        <v>43.339298247999999</v>
      </c>
      <c r="AL170">
        <v>46.380001067999999</v>
      </c>
      <c r="AM170">
        <v>0</v>
      </c>
      <c r="AN170">
        <v>0</v>
      </c>
      <c r="AO170">
        <v>14.168885508000001</v>
      </c>
      <c r="AP170">
        <v>14.239683103000001</v>
      </c>
      <c r="AQ170">
        <v>38.320697092000003</v>
      </c>
      <c r="AR170">
        <v>36172</v>
      </c>
      <c r="AS170">
        <v>38.219010185999998</v>
      </c>
      <c r="AT170">
        <v>38984</v>
      </c>
      <c r="AU170">
        <v>38.413937171999997</v>
      </c>
      <c r="AV170">
        <v>75158</v>
      </c>
      <c r="AW170">
        <v>12.792147416000001</v>
      </c>
      <c r="AX170">
        <v>12.902526506999999</v>
      </c>
      <c r="AY170">
        <v>11.257977262000001</v>
      </c>
      <c r="AZ170">
        <v>11.271727563000001</v>
      </c>
      <c r="BA170">
        <v>9.3920375299999996</v>
      </c>
      <c r="BB170">
        <v>9.5118442319999996</v>
      </c>
      <c r="BC170">
        <v>56.878890933999998</v>
      </c>
      <c r="BD170">
        <v>53217</v>
      </c>
      <c r="BE170">
        <v>56.227547440999999</v>
      </c>
      <c r="BF170">
        <v>58341</v>
      </c>
      <c r="BG170">
        <v>57.486894485999997</v>
      </c>
      <c r="BH170">
        <v>111557</v>
      </c>
      <c r="BI170">
        <v>8.1294112670000001</v>
      </c>
      <c r="BJ170">
        <v>8.5846044700000004</v>
      </c>
      <c r="BK170">
        <v>6.7262583999999999</v>
      </c>
      <c r="BL170">
        <v>7.142012534</v>
      </c>
      <c r="BM170">
        <v>5.6538185199999997</v>
      </c>
      <c r="BN170">
        <v>5.854124788</v>
      </c>
      <c r="BO170">
        <v>5.4678585010000003</v>
      </c>
      <c r="BP170">
        <v>5.419573529</v>
      </c>
      <c r="BQ170">
        <v>5.1424284690000004</v>
      </c>
      <c r="BR170">
        <v>5.1791415399999998</v>
      </c>
      <c r="BS170">
        <v>4.8053759349999998</v>
      </c>
      <c r="BT170">
        <v>5.1042528870000003</v>
      </c>
      <c r="BU170">
        <v>4.3837961200000004</v>
      </c>
      <c r="BV170">
        <v>4.4627724569999998</v>
      </c>
      <c r="BW170">
        <v>3.6896158240000001</v>
      </c>
      <c r="BX170">
        <v>3.5217374170000002</v>
      </c>
      <c r="BY170">
        <v>2.8369468750000002</v>
      </c>
      <c r="BZ170">
        <v>2.706830633</v>
      </c>
      <c r="CA170">
        <v>4.8004119740000002</v>
      </c>
      <c r="CB170">
        <v>5256</v>
      </c>
      <c r="CC170">
        <v>5.5534423740000003</v>
      </c>
      <c r="CD170">
        <v>4160</v>
      </c>
      <c r="CE170">
        <v>4.0991683419999996</v>
      </c>
      <c r="CF170">
        <v>9415</v>
      </c>
      <c r="CG170">
        <v>2.0138624740000002</v>
      </c>
      <c r="CH170">
        <v>1.733278152</v>
      </c>
      <c r="CI170">
        <v>1.479227421</v>
      </c>
      <c r="CJ170">
        <v>1.101651492</v>
      </c>
      <c r="CK170">
        <v>1.108363974</v>
      </c>
      <c r="CL170">
        <v>0.72819360700000002</v>
      </c>
      <c r="CM170">
        <v>0.95198850400000001</v>
      </c>
      <c r="CN170">
        <v>0.53604509099999997</v>
      </c>
      <c r="CO170">
        <v>69.303886926000004</v>
      </c>
      <c r="CP170">
        <v>0.39746451900000002</v>
      </c>
      <c r="CQ170">
        <v>0</v>
      </c>
      <c r="CR170">
        <v>0</v>
      </c>
      <c r="CS170">
        <v>0</v>
      </c>
      <c r="CT170">
        <v>0</v>
      </c>
      <c r="CU170">
        <v>0</v>
      </c>
      <c r="CV170">
        <v>0</v>
      </c>
      <c r="CW170">
        <v>94645</v>
      </c>
      <c r="CX170">
        <v>48.256240822000002</v>
      </c>
      <c r="CY170">
        <v>101485</v>
      </c>
      <c r="CZ170">
        <v>51.743759177999998</v>
      </c>
      <c r="DA170">
        <v>196130</v>
      </c>
      <c r="DB170">
        <v>0</v>
      </c>
      <c r="DC170">
        <v>3</v>
      </c>
      <c r="DD170">
        <v>1</v>
      </c>
      <c r="DE170">
        <v>160350</v>
      </c>
      <c r="DF170">
        <v>1.6</v>
      </c>
      <c r="DG170">
        <v>35780</v>
      </c>
      <c r="DH170">
        <v>0</v>
      </c>
      <c r="DI170" t="s">
        <v>368</v>
      </c>
      <c r="DJ170" t="s">
        <v>3453</v>
      </c>
      <c r="EV170" t="s">
        <v>368</v>
      </c>
      <c r="EW170" t="s">
        <v>3453</v>
      </c>
      <c r="EX170">
        <v>400</v>
      </c>
      <c r="EY170" t="s">
        <v>3463</v>
      </c>
      <c r="EZ170" t="s">
        <v>368</v>
      </c>
      <c r="FA170" t="s">
        <v>2196</v>
      </c>
      <c r="FB170" t="s">
        <v>2275</v>
      </c>
      <c r="FC170" t="s">
        <v>2343</v>
      </c>
      <c r="FD170" t="s">
        <v>2345</v>
      </c>
      <c r="FE170" t="s">
        <v>3289</v>
      </c>
      <c r="FF170" t="s">
        <v>2048</v>
      </c>
      <c r="FG170" t="s">
        <v>2048</v>
      </c>
      <c r="FH170" t="s">
        <v>2048</v>
      </c>
      <c r="FI170">
        <v>0</v>
      </c>
      <c r="FJ170">
        <v>54.6</v>
      </c>
      <c r="FK170">
        <v>100</v>
      </c>
      <c r="FT170">
        <v>11</v>
      </c>
      <c r="FU170">
        <v>13</v>
      </c>
      <c r="FV170">
        <v>11</v>
      </c>
      <c r="FY170">
        <v>0</v>
      </c>
      <c r="FZ170">
        <v>0</v>
      </c>
      <c r="GN170">
        <v>100</v>
      </c>
      <c r="GQ170">
        <v>31</v>
      </c>
      <c r="GS170">
        <v>100</v>
      </c>
      <c r="GT170">
        <v>55</v>
      </c>
      <c r="GW170">
        <v>903852</v>
      </c>
      <c r="HA170">
        <v>203614</v>
      </c>
      <c r="HB170">
        <v>167100</v>
      </c>
      <c r="HC170">
        <v>79808</v>
      </c>
      <c r="HS170">
        <v>9000</v>
      </c>
      <c r="IO170">
        <v>100</v>
      </c>
      <c r="IP170">
        <v>25000</v>
      </c>
      <c r="IQ170">
        <v>0</v>
      </c>
      <c r="IY170">
        <v>0</v>
      </c>
      <c r="IZ170">
        <v>100</v>
      </c>
    </row>
    <row r="171" spans="1:262">
      <c r="A171" t="s">
        <v>367</v>
      </c>
      <c r="B171" t="s">
        <v>3464</v>
      </c>
      <c r="C171" t="s">
        <v>2214</v>
      </c>
      <c r="D171" t="s">
        <v>3465</v>
      </c>
      <c r="E171" t="s">
        <v>3464</v>
      </c>
      <c r="F171" t="s">
        <v>3466</v>
      </c>
      <c r="G171" t="s">
        <v>3467</v>
      </c>
      <c r="H171" t="s">
        <v>3468</v>
      </c>
      <c r="I171" t="s">
        <v>3469</v>
      </c>
      <c r="J171" t="s">
        <v>3470</v>
      </c>
      <c r="K171" t="s">
        <v>2460</v>
      </c>
      <c r="L171" t="s">
        <v>3471</v>
      </c>
      <c r="M171" t="s">
        <v>2128</v>
      </c>
      <c r="N171" t="s">
        <v>3466</v>
      </c>
      <c r="Q171" t="s">
        <v>367</v>
      </c>
      <c r="R171" t="s">
        <v>3464</v>
      </c>
      <c r="S171">
        <v>0</v>
      </c>
      <c r="T171">
        <v>0</v>
      </c>
      <c r="U171">
        <v>0</v>
      </c>
      <c r="V171">
        <v>0</v>
      </c>
      <c r="W171">
        <v>0</v>
      </c>
      <c r="X171">
        <v>0</v>
      </c>
      <c r="Y171">
        <v>0</v>
      </c>
      <c r="Z171">
        <v>0</v>
      </c>
      <c r="AA171">
        <v>71.5</v>
      </c>
      <c r="AB171">
        <v>2.4</v>
      </c>
      <c r="AC171">
        <v>0</v>
      </c>
      <c r="AD171">
        <v>41.421001433999997</v>
      </c>
      <c r="AE171">
        <v>0</v>
      </c>
      <c r="AF171">
        <v>43.367000580000003</v>
      </c>
      <c r="AG171">
        <v>74.370002747000001</v>
      </c>
      <c r="AH171">
        <v>0</v>
      </c>
      <c r="AI171">
        <v>76.426002502000003</v>
      </c>
      <c r="AJ171">
        <v>57.789001464999998</v>
      </c>
      <c r="AK171">
        <v>0</v>
      </c>
      <c r="AL171">
        <v>59.907001495000003</v>
      </c>
      <c r="AM171">
        <v>0</v>
      </c>
      <c r="AN171">
        <v>0</v>
      </c>
      <c r="AO171">
        <v>14.726050132999999</v>
      </c>
      <c r="AP171">
        <v>15.050240072999999</v>
      </c>
      <c r="AQ171">
        <v>42.519949959000002</v>
      </c>
      <c r="AR171">
        <v>44384</v>
      </c>
      <c r="AS171">
        <v>42.095429584999998</v>
      </c>
      <c r="AT171">
        <v>45343</v>
      </c>
      <c r="AU171">
        <v>42.942240489</v>
      </c>
      <c r="AV171">
        <v>89729</v>
      </c>
      <c r="AW171">
        <v>14.22718349</v>
      </c>
      <c r="AX171">
        <v>14.50948453</v>
      </c>
      <c r="AY171">
        <v>13.142195962000001</v>
      </c>
      <c r="AZ171">
        <v>13.382515886</v>
      </c>
      <c r="BA171">
        <v>10.808144993999999</v>
      </c>
      <c r="BB171">
        <v>11.014934702</v>
      </c>
      <c r="BC171">
        <v>54.554371932000002</v>
      </c>
      <c r="BD171">
        <v>57545</v>
      </c>
      <c r="BE171">
        <v>54.577528239000003</v>
      </c>
      <c r="BF171">
        <v>57583</v>
      </c>
      <c r="BG171">
        <v>54.533917967999997</v>
      </c>
      <c r="BH171">
        <v>115125</v>
      </c>
      <c r="BI171">
        <v>8.1867240769999992</v>
      </c>
      <c r="BJ171">
        <v>8.3679789380000003</v>
      </c>
      <c r="BK171">
        <v>7.0495736869999996</v>
      </c>
      <c r="BL171">
        <v>7.1898705410000003</v>
      </c>
      <c r="BM171">
        <v>6.5582943690000004</v>
      </c>
      <c r="BN171">
        <v>6.6888903620000004</v>
      </c>
      <c r="BO171">
        <v>5.8232722240000001</v>
      </c>
      <c r="BP171">
        <v>5.911376701</v>
      </c>
      <c r="BQ171">
        <v>4.7079353939999997</v>
      </c>
      <c r="BR171">
        <v>4.6518235109999999</v>
      </c>
      <c r="BS171">
        <v>3.595443811</v>
      </c>
      <c r="BT171">
        <v>3.5229608020000001</v>
      </c>
      <c r="BU171">
        <v>3.3498041519999999</v>
      </c>
      <c r="BV171">
        <v>3.176346917</v>
      </c>
      <c r="BW171">
        <v>2.54839291</v>
      </c>
      <c r="BX171">
        <v>2.2690898069999998</v>
      </c>
      <c r="BY171">
        <v>1.9499426209999999</v>
      </c>
      <c r="BZ171">
        <v>1.740645687</v>
      </c>
      <c r="CA171">
        <v>2.9256781090000001</v>
      </c>
      <c r="CB171">
        <v>3508</v>
      </c>
      <c r="CC171">
        <v>3.327042176</v>
      </c>
      <c r="CD171">
        <v>2665</v>
      </c>
      <c r="CE171">
        <v>2.5238415430000001</v>
      </c>
      <c r="CF171">
        <v>6174</v>
      </c>
      <c r="CG171">
        <v>1.2500118549999999</v>
      </c>
      <c r="CH171">
        <v>1.065411533</v>
      </c>
      <c r="CI171">
        <v>0.798565996</v>
      </c>
      <c r="CJ171">
        <v>0.69512183599999999</v>
      </c>
      <c r="CK171">
        <v>0.59750187300000002</v>
      </c>
      <c r="CL171">
        <v>0.41195912600000001</v>
      </c>
      <c r="CM171">
        <v>0.68096245200000005</v>
      </c>
      <c r="CN171">
        <v>0.351349048</v>
      </c>
      <c r="CO171">
        <v>219.820833333</v>
      </c>
      <c r="CP171">
        <v>1.884217354</v>
      </c>
      <c r="CQ171">
        <v>0</v>
      </c>
      <c r="CR171">
        <v>0</v>
      </c>
      <c r="CS171">
        <v>0</v>
      </c>
      <c r="CT171">
        <v>0</v>
      </c>
      <c r="CU171">
        <v>0</v>
      </c>
      <c r="CV171">
        <v>86.6</v>
      </c>
      <c r="CW171">
        <v>105437</v>
      </c>
      <c r="CX171">
        <v>49.963512643000001</v>
      </c>
      <c r="CY171">
        <v>105591</v>
      </c>
      <c r="CZ171">
        <v>50.036487356999999</v>
      </c>
      <c r="DA171">
        <v>211028</v>
      </c>
      <c r="DB171">
        <v>0</v>
      </c>
      <c r="DC171">
        <v>0</v>
      </c>
      <c r="DD171">
        <v>30</v>
      </c>
      <c r="DE171">
        <v>57393</v>
      </c>
      <c r="DF171">
        <v>0</v>
      </c>
      <c r="DG171">
        <v>153635</v>
      </c>
      <c r="DH171">
        <v>0</v>
      </c>
      <c r="DI171" t="s">
        <v>367</v>
      </c>
      <c r="DJ171" t="s">
        <v>3464</v>
      </c>
      <c r="EV171" t="s">
        <v>367</v>
      </c>
      <c r="EW171" t="s">
        <v>3464</v>
      </c>
      <c r="EX171">
        <v>100</v>
      </c>
      <c r="EY171" t="s">
        <v>3472</v>
      </c>
      <c r="EZ171" t="s">
        <v>367</v>
      </c>
      <c r="FA171" t="s">
        <v>2196</v>
      </c>
      <c r="FB171" t="s">
        <v>2216</v>
      </c>
      <c r="FC171" t="s">
        <v>2216</v>
      </c>
      <c r="FD171" t="s">
        <v>2226</v>
      </c>
      <c r="FE171" t="s">
        <v>2214</v>
      </c>
      <c r="FF171" t="s">
        <v>2048</v>
      </c>
      <c r="FG171" t="s">
        <v>2048</v>
      </c>
      <c r="FH171" t="s">
        <v>2048</v>
      </c>
      <c r="FI171">
        <v>1.4</v>
      </c>
      <c r="FJ171">
        <v>43.8</v>
      </c>
      <c r="FK171">
        <v>100</v>
      </c>
      <c r="FW171">
        <v>84</v>
      </c>
      <c r="FX171">
        <v>11</v>
      </c>
      <c r="FY171">
        <v>13.2</v>
      </c>
      <c r="FZ171">
        <v>9.8000000000000007</v>
      </c>
      <c r="IO171">
        <v>100</v>
      </c>
      <c r="IP171">
        <v>20</v>
      </c>
      <c r="IQ171">
        <v>3.2</v>
      </c>
      <c r="IR171">
        <v>5.9</v>
      </c>
      <c r="IS171">
        <v>8.1999999999999993</v>
      </c>
      <c r="IT171">
        <v>200</v>
      </c>
    </row>
    <row r="172" spans="1:262">
      <c r="A172" t="s">
        <v>366</v>
      </c>
      <c r="B172" t="s">
        <v>3473</v>
      </c>
      <c r="C172" t="s">
        <v>2214</v>
      </c>
      <c r="D172" t="s">
        <v>3474</v>
      </c>
      <c r="E172" t="s">
        <v>3473</v>
      </c>
      <c r="F172" t="s">
        <v>3325</v>
      </c>
      <c r="G172" t="s">
        <v>3475</v>
      </c>
      <c r="H172" t="s">
        <v>3476</v>
      </c>
      <c r="I172" t="s">
        <v>3325</v>
      </c>
      <c r="J172" t="s">
        <v>3477</v>
      </c>
      <c r="K172" t="s">
        <v>3478</v>
      </c>
      <c r="L172" t="s">
        <v>3479</v>
      </c>
      <c r="M172" t="s">
        <v>3480</v>
      </c>
      <c r="N172" t="s">
        <v>3325</v>
      </c>
      <c r="O172" t="s">
        <v>3480</v>
      </c>
      <c r="P172" t="s">
        <v>3325</v>
      </c>
      <c r="Q172" t="s">
        <v>366</v>
      </c>
      <c r="R172" t="s">
        <v>3473</v>
      </c>
      <c r="S172">
        <v>42.344017029</v>
      </c>
      <c r="T172">
        <v>38.449607849000003</v>
      </c>
      <c r="U172">
        <v>46.724960326999998</v>
      </c>
      <c r="V172">
        <v>46.502868651999997</v>
      </c>
      <c r="W172">
        <v>34.488834380999997</v>
      </c>
      <c r="X172">
        <v>47.573547363000003</v>
      </c>
      <c r="Y172">
        <v>34.445457458</v>
      </c>
      <c r="Z172">
        <v>0</v>
      </c>
      <c r="AA172">
        <v>0</v>
      </c>
      <c r="AB172">
        <v>2.4</v>
      </c>
      <c r="AC172">
        <v>0.1</v>
      </c>
      <c r="AD172">
        <v>35.048000336000001</v>
      </c>
      <c r="AE172">
        <v>34.502799988</v>
      </c>
      <c r="AF172">
        <v>36.361000060999999</v>
      </c>
      <c r="AG172">
        <v>57.513999939000001</v>
      </c>
      <c r="AH172">
        <v>58.010101317999997</v>
      </c>
      <c r="AI172">
        <v>59.039001464999998</v>
      </c>
      <c r="AJ172">
        <v>45.683998107999997</v>
      </c>
      <c r="AK172">
        <v>45.485801696999999</v>
      </c>
      <c r="AL172">
        <v>47.167999268000003</v>
      </c>
      <c r="AM172">
        <v>0</v>
      </c>
      <c r="AN172">
        <v>0</v>
      </c>
      <c r="AO172">
        <v>15.501384187999999</v>
      </c>
      <c r="AP172">
        <v>16.783181115000001</v>
      </c>
      <c r="AQ172">
        <v>43.055430371</v>
      </c>
      <c r="AR172">
        <v>3369258</v>
      </c>
      <c r="AS172">
        <v>41.443863555</v>
      </c>
      <c r="AT172">
        <v>3456834</v>
      </c>
      <c r="AU172">
        <v>44.750584169</v>
      </c>
      <c r="AV172">
        <v>6826163</v>
      </c>
      <c r="AW172">
        <v>13.996133177999999</v>
      </c>
      <c r="AX172">
        <v>15.112891846</v>
      </c>
      <c r="AY172">
        <v>11.946346188</v>
      </c>
      <c r="AZ172">
        <v>12.854511208</v>
      </c>
      <c r="BA172">
        <v>10.168132203000001</v>
      </c>
      <c r="BB172">
        <v>10.849553053999999</v>
      </c>
      <c r="BC172">
        <v>53.857745928</v>
      </c>
      <c r="BD172">
        <v>4477256</v>
      </c>
      <c r="BE172">
        <v>55.072884840999997</v>
      </c>
      <c r="BF172">
        <v>4061602</v>
      </c>
      <c r="BG172">
        <v>52.579637912000003</v>
      </c>
      <c r="BH172">
        <v>8538801</v>
      </c>
      <c r="BI172">
        <v>8.9110338250000005</v>
      </c>
      <c r="BJ172">
        <v>9.3003695959999995</v>
      </c>
      <c r="BK172">
        <v>7.7943838830000001</v>
      </c>
      <c r="BL172">
        <v>7.8042629760000004</v>
      </c>
      <c r="BM172">
        <v>6.8120935720000002</v>
      </c>
      <c r="BN172">
        <v>6.4701183870000003</v>
      </c>
      <c r="BO172">
        <v>5.7725438929999999</v>
      </c>
      <c r="BP172">
        <v>5.1926624510000003</v>
      </c>
      <c r="BQ172">
        <v>4.6389806040000003</v>
      </c>
      <c r="BR172">
        <v>3.9594803650000001</v>
      </c>
      <c r="BS172">
        <v>3.740715802</v>
      </c>
      <c r="BT172">
        <v>3.1203226040000001</v>
      </c>
      <c r="BU172">
        <v>2.9782990069999999</v>
      </c>
      <c r="BV172">
        <v>2.4640857509999998</v>
      </c>
      <c r="BW172">
        <v>2.3711282890000001</v>
      </c>
      <c r="BX172">
        <v>1.919180804</v>
      </c>
      <c r="BY172">
        <v>1.885573763</v>
      </c>
      <c r="BZ172">
        <v>1.499601924</v>
      </c>
      <c r="CA172">
        <v>3.0868237010000001</v>
      </c>
      <c r="CB172">
        <v>283178</v>
      </c>
      <c r="CC172">
        <v>3.4832516039999999</v>
      </c>
      <c r="CD172">
        <v>206231</v>
      </c>
      <c r="CE172">
        <v>2.6697779189999999</v>
      </c>
      <c r="CF172">
        <v>489396</v>
      </c>
      <c r="CG172">
        <v>1.4224801629999999</v>
      </c>
      <c r="CH172">
        <v>1.116555443</v>
      </c>
      <c r="CI172">
        <v>0.97606619900000002</v>
      </c>
      <c r="CJ172">
        <v>0.74636391300000005</v>
      </c>
      <c r="CK172">
        <v>0.63749173699999995</v>
      </c>
      <c r="CL172">
        <v>0.48900597400000001</v>
      </c>
      <c r="CM172">
        <v>0.44721350500000001</v>
      </c>
      <c r="CN172">
        <v>0.31785258900000002</v>
      </c>
      <c r="CO172">
        <v>82.347478315000004</v>
      </c>
      <c r="CP172">
        <v>2.7819316700000001</v>
      </c>
      <c r="CQ172">
        <v>2978419</v>
      </c>
      <c r="CR172">
        <v>39.807845239000002</v>
      </c>
      <c r="CS172">
        <v>2978419</v>
      </c>
      <c r="CT172">
        <v>18.786119402000001</v>
      </c>
      <c r="CU172">
        <v>0</v>
      </c>
      <c r="CV172">
        <v>39.4</v>
      </c>
      <c r="CW172">
        <v>8129692</v>
      </c>
      <c r="CX172">
        <v>51.277329768000001</v>
      </c>
      <c r="CY172">
        <v>7724668</v>
      </c>
      <c r="CZ172">
        <v>48.722670231999999</v>
      </c>
      <c r="DA172">
        <v>15854360</v>
      </c>
      <c r="DB172">
        <v>0.4</v>
      </c>
      <c r="DC172">
        <v>14359</v>
      </c>
      <c r="DD172">
        <v>18222</v>
      </c>
      <c r="DE172">
        <v>8372370</v>
      </c>
      <c r="DF172">
        <v>0</v>
      </c>
      <c r="DG172">
        <v>7481990</v>
      </c>
      <c r="DH172">
        <v>66.8</v>
      </c>
      <c r="DI172" t="s">
        <v>366</v>
      </c>
      <c r="DJ172" t="s">
        <v>3473</v>
      </c>
      <c r="DK172">
        <v>1100</v>
      </c>
      <c r="DL172">
        <v>41000</v>
      </c>
      <c r="DM172">
        <v>1400</v>
      </c>
      <c r="DN172">
        <v>38000</v>
      </c>
      <c r="DO172">
        <v>70</v>
      </c>
      <c r="DP172">
        <v>72</v>
      </c>
      <c r="DQ172">
        <v>3800</v>
      </c>
      <c r="DR172">
        <v>500</v>
      </c>
      <c r="DS172">
        <v>38000</v>
      </c>
      <c r="DT172">
        <v>25.7</v>
      </c>
      <c r="DU172">
        <v>32.4</v>
      </c>
      <c r="EC172">
        <v>7.0000000000000007E-2</v>
      </c>
      <c r="ED172">
        <v>0.09</v>
      </c>
      <c r="EE172">
        <v>0.05</v>
      </c>
      <c r="EF172">
        <v>0.14000000000000001</v>
      </c>
      <c r="EG172">
        <v>0.13</v>
      </c>
      <c r="EH172">
        <v>0.16</v>
      </c>
      <c r="EI172">
        <v>0.03</v>
      </c>
      <c r="EJ172">
        <v>0.09</v>
      </c>
      <c r="EO172">
        <v>0.1</v>
      </c>
      <c r="EP172">
        <v>0.1</v>
      </c>
      <c r="EQ172">
        <v>0.4</v>
      </c>
      <c r="ET172">
        <v>58.3</v>
      </c>
      <c r="EU172">
        <v>500</v>
      </c>
      <c r="EV172" t="s">
        <v>366</v>
      </c>
      <c r="EW172" t="s">
        <v>3473</v>
      </c>
      <c r="EX172">
        <v>22000</v>
      </c>
      <c r="EY172" t="s">
        <v>3481</v>
      </c>
      <c r="EZ172" t="s">
        <v>366</v>
      </c>
      <c r="FA172" t="s">
        <v>2196</v>
      </c>
      <c r="FB172" t="s">
        <v>2216</v>
      </c>
      <c r="FC172" t="s">
        <v>2216</v>
      </c>
      <c r="FD172" t="s">
        <v>2302</v>
      </c>
      <c r="FE172" t="s">
        <v>2214</v>
      </c>
      <c r="FF172" t="s">
        <v>2048</v>
      </c>
      <c r="FG172" t="s">
        <v>2048</v>
      </c>
      <c r="FH172" t="s">
        <v>2048</v>
      </c>
      <c r="FI172">
        <v>4.8</v>
      </c>
      <c r="FJ172">
        <v>91.6</v>
      </c>
      <c r="FK172">
        <v>98</v>
      </c>
      <c r="FL172">
        <v>28.3</v>
      </c>
      <c r="FM172">
        <v>11845</v>
      </c>
      <c r="FN172">
        <v>12821</v>
      </c>
      <c r="FO172">
        <v>11940</v>
      </c>
      <c r="FP172">
        <v>13591</v>
      </c>
      <c r="FQ172">
        <v>16346</v>
      </c>
      <c r="FR172">
        <v>18375</v>
      </c>
      <c r="FS172">
        <v>21157</v>
      </c>
      <c r="FT172">
        <v>23204</v>
      </c>
      <c r="FU172">
        <v>26606</v>
      </c>
      <c r="FV172">
        <v>28960</v>
      </c>
      <c r="FW172">
        <v>38</v>
      </c>
      <c r="FX172">
        <v>41</v>
      </c>
      <c r="FY172">
        <v>48.1</v>
      </c>
      <c r="GA172">
        <v>47.9</v>
      </c>
      <c r="GB172">
        <v>3100</v>
      </c>
      <c r="GC172">
        <v>3.7</v>
      </c>
      <c r="GE172">
        <v>100</v>
      </c>
      <c r="GF172">
        <v>55</v>
      </c>
      <c r="GG172">
        <v>79</v>
      </c>
      <c r="GI172">
        <v>57</v>
      </c>
      <c r="GJ172">
        <v>88</v>
      </c>
      <c r="GK172">
        <v>79</v>
      </c>
      <c r="GL172">
        <v>60</v>
      </c>
      <c r="GM172">
        <v>92</v>
      </c>
      <c r="GO172">
        <v>66</v>
      </c>
      <c r="GP172">
        <v>97</v>
      </c>
      <c r="GQ172">
        <v>81</v>
      </c>
      <c r="GR172">
        <v>71</v>
      </c>
      <c r="GS172">
        <v>98</v>
      </c>
      <c r="GT172">
        <v>81</v>
      </c>
      <c r="GV172">
        <v>25134304</v>
      </c>
      <c r="GW172">
        <v>22380530</v>
      </c>
      <c r="GX172">
        <v>17191880</v>
      </c>
      <c r="GY172">
        <v>12756882</v>
      </c>
      <c r="HD172">
        <v>1.2</v>
      </c>
      <c r="HE172">
        <v>687865</v>
      </c>
      <c r="HF172">
        <v>3100</v>
      </c>
      <c r="HH172">
        <v>3</v>
      </c>
      <c r="HI172">
        <v>74.3</v>
      </c>
      <c r="HK172">
        <v>37.799999999999997</v>
      </c>
      <c r="HL172">
        <v>15.9</v>
      </c>
      <c r="HT172">
        <v>1800</v>
      </c>
      <c r="HU172">
        <v>1800</v>
      </c>
      <c r="HV172">
        <v>1600</v>
      </c>
      <c r="HW172">
        <v>1400</v>
      </c>
      <c r="HX172">
        <v>1300</v>
      </c>
      <c r="HY172">
        <v>1200</v>
      </c>
      <c r="HZ172">
        <v>1200</v>
      </c>
      <c r="IA172">
        <v>1100</v>
      </c>
      <c r="IB172">
        <v>1100</v>
      </c>
      <c r="IC172">
        <v>1200</v>
      </c>
      <c r="ID172">
        <v>1600</v>
      </c>
      <c r="IE172">
        <v>1600</v>
      </c>
      <c r="IF172">
        <v>1700</v>
      </c>
      <c r="IG172">
        <v>1800</v>
      </c>
      <c r="IH172">
        <v>1800</v>
      </c>
      <c r="II172">
        <v>1800</v>
      </c>
      <c r="IJ172">
        <v>1600</v>
      </c>
      <c r="IK172">
        <v>1500</v>
      </c>
      <c r="IL172">
        <v>1400</v>
      </c>
      <c r="IM172">
        <v>1200</v>
      </c>
      <c r="IN172">
        <v>-26</v>
      </c>
      <c r="IO172">
        <v>63.4</v>
      </c>
      <c r="IP172">
        <v>51000</v>
      </c>
      <c r="IQ172">
        <v>27.6</v>
      </c>
      <c r="IS172">
        <v>2</v>
      </c>
      <c r="IT172">
        <v>9500</v>
      </c>
      <c r="IW172">
        <v>2</v>
      </c>
      <c r="JB172">
        <v>1</v>
      </c>
    </row>
    <row r="173" spans="1:262">
      <c r="A173" t="s">
        <v>365</v>
      </c>
      <c r="B173" t="s">
        <v>3482</v>
      </c>
      <c r="C173" t="s">
        <v>2214</v>
      </c>
      <c r="D173" t="s">
        <v>3483</v>
      </c>
      <c r="E173" t="s">
        <v>3482</v>
      </c>
      <c r="F173" t="s">
        <v>3484</v>
      </c>
      <c r="G173" t="s">
        <v>3485</v>
      </c>
      <c r="H173" t="s">
        <v>3486</v>
      </c>
      <c r="I173" t="s">
        <v>3487</v>
      </c>
      <c r="J173" t="s">
        <v>3488</v>
      </c>
      <c r="K173" t="s">
        <v>3489</v>
      </c>
      <c r="L173" t="s">
        <v>3490</v>
      </c>
      <c r="M173" t="s">
        <v>3491</v>
      </c>
      <c r="N173" t="s">
        <v>3484</v>
      </c>
      <c r="Q173" t="s">
        <v>365</v>
      </c>
      <c r="R173" t="s">
        <v>3482</v>
      </c>
      <c r="S173">
        <v>0</v>
      </c>
      <c r="T173">
        <v>0</v>
      </c>
      <c r="U173">
        <v>0</v>
      </c>
      <c r="V173">
        <v>0</v>
      </c>
      <c r="W173">
        <v>0</v>
      </c>
      <c r="X173">
        <v>0</v>
      </c>
      <c r="Y173">
        <v>0</v>
      </c>
      <c r="Z173">
        <v>0</v>
      </c>
      <c r="AA173">
        <v>0</v>
      </c>
      <c r="AB173">
        <v>12.3</v>
      </c>
      <c r="AC173">
        <v>0</v>
      </c>
      <c r="AD173">
        <v>0</v>
      </c>
      <c r="AE173">
        <v>66.361396790000001</v>
      </c>
      <c r="AF173">
        <v>0</v>
      </c>
      <c r="AG173">
        <v>0</v>
      </c>
      <c r="AH173">
        <v>71.211799622000001</v>
      </c>
      <c r="AI173">
        <v>0</v>
      </c>
      <c r="AJ173">
        <v>0</v>
      </c>
      <c r="AK173">
        <v>68.677200317</v>
      </c>
      <c r="AL173">
        <v>0</v>
      </c>
      <c r="AM173">
        <v>0</v>
      </c>
      <c r="AN173">
        <v>0</v>
      </c>
      <c r="AO173">
        <v>8.2661247650000007</v>
      </c>
      <c r="AP173">
        <v>8.2863619039999996</v>
      </c>
      <c r="AQ173">
        <v>23.635371179</v>
      </c>
      <c r="AR173">
        <v>11140</v>
      </c>
      <c r="AS173">
        <v>23.661649837999999</v>
      </c>
      <c r="AT173">
        <v>11731</v>
      </c>
      <c r="AU173">
        <v>23.611417568</v>
      </c>
      <c r="AV173">
        <v>22870</v>
      </c>
      <c r="AW173">
        <v>8.1052475600000005</v>
      </c>
      <c r="AX173">
        <v>8.1078370409999998</v>
      </c>
      <c r="AY173">
        <v>7.2902775130000004</v>
      </c>
      <c r="AZ173">
        <v>7.2172186229999999</v>
      </c>
      <c r="BA173">
        <v>6.5705637049999996</v>
      </c>
      <c r="BB173">
        <v>6.4850660939999996</v>
      </c>
      <c r="BC173">
        <v>68.770083217000007</v>
      </c>
      <c r="BD173">
        <v>31731</v>
      </c>
      <c r="BE173">
        <v>67.399081305999999</v>
      </c>
      <c r="BF173">
        <v>34813</v>
      </c>
      <c r="BG173">
        <v>70.070005816999995</v>
      </c>
      <c r="BH173">
        <v>66543</v>
      </c>
      <c r="BI173">
        <v>6.8732668659999998</v>
      </c>
      <c r="BJ173">
        <v>6.9925581210000001</v>
      </c>
      <c r="BK173">
        <v>7.1357507250000003</v>
      </c>
      <c r="BL173">
        <v>7.732734239</v>
      </c>
      <c r="BM173">
        <v>6.9156029720000003</v>
      </c>
      <c r="BN173">
        <v>8.0376306339999992</v>
      </c>
      <c r="BO173">
        <v>7.1590355829999996</v>
      </c>
      <c r="BP173">
        <v>8.2462439570000008</v>
      </c>
      <c r="BQ173">
        <v>7.4702059649999999</v>
      </c>
      <c r="BR173">
        <v>8.0576896070000004</v>
      </c>
      <c r="BS173">
        <v>7.4426874959999996</v>
      </c>
      <c r="BT173">
        <v>7.6384570639999998</v>
      </c>
      <c r="BU173">
        <v>7.0320272639999999</v>
      </c>
      <c r="BV173">
        <v>6.7598740299999998</v>
      </c>
      <c r="BW173">
        <v>6.2445756860000001</v>
      </c>
      <c r="BX173">
        <v>5.8171022810000004</v>
      </c>
      <c r="BY173">
        <v>4.5553650430000001</v>
      </c>
      <c r="BZ173">
        <v>4.3026497900000003</v>
      </c>
      <c r="CA173">
        <v>7.5945456040000003</v>
      </c>
      <c r="CB173">
        <v>4209</v>
      </c>
      <c r="CC173">
        <v>8.9392688549999999</v>
      </c>
      <c r="CD173">
        <v>3139</v>
      </c>
      <c r="CE173">
        <v>6.3185766149999996</v>
      </c>
      <c r="CF173">
        <v>7349</v>
      </c>
      <c r="CG173">
        <v>2.6904595580000001</v>
      </c>
      <c r="CH173">
        <v>2.4732714179999999</v>
      </c>
      <c r="CI173">
        <v>1.8733727060000001</v>
      </c>
      <c r="CJ173">
        <v>1.5686117180000001</v>
      </c>
      <c r="CK173">
        <v>1.930526449</v>
      </c>
      <c r="CL173">
        <v>1.263715323</v>
      </c>
      <c r="CM173">
        <v>2.4449101419999999</v>
      </c>
      <c r="CN173">
        <v>1.012978156</v>
      </c>
      <c r="CO173">
        <v>210.352173913</v>
      </c>
      <c r="CP173">
        <v>0.95429191800000002</v>
      </c>
      <c r="CQ173">
        <v>0</v>
      </c>
      <c r="CR173">
        <v>0</v>
      </c>
      <c r="CS173">
        <v>0</v>
      </c>
      <c r="CT173">
        <v>0</v>
      </c>
      <c r="CU173">
        <v>0</v>
      </c>
      <c r="CV173">
        <v>0</v>
      </c>
      <c r="CW173">
        <v>47079</v>
      </c>
      <c r="CX173">
        <v>48.654911734999999</v>
      </c>
      <c r="CY173">
        <v>49683</v>
      </c>
      <c r="CZ173">
        <v>51.345088265000001</v>
      </c>
      <c r="DA173">
        <v>96762</v>
      </c>
      <c r="DB173">
        <v>0</v>
      </c>
      <c r="DC173">
        <v>2</v>
      </c>
      <c r="DD173">
        <v>13</v>
      </c>
      <c r="DE173">
        <v>41907</v>
      </c>
      <c r="DF173">
        <v>48.57</v>
      </c>
      <c r="DG173">
        <v>54855</v>
      </c>
      <c r="DH173">
        <v>0</v>
      </c>
      <c r="DI173" t="s">
        <v>365</v>
      </c>
      <c r="DJ173" t="s">
        <v>3482</v>
      </c>
      <c r="EV173" t="s">
        <v>365</v>
      </c>
      <c r="EW173" t="s">
        <v>3482</v>
      </c>
      <c r="EX173">
        <v>600</v>
      </c>
      <c r="EY173" t="s">
        <v>3492</v>
      </c>
      <c r="EZ173" t="s">
        <v>365</v>
      </c>
      <c r="FA173" t="s">
        <v>2196</v>
      </c>
      <c r="FB173" t="s">
        <v>2216</v>
      </c>
      <c r="FC173" t="s">
        <v>2216</v>
      </c>
      <c r="FD173" t="s">
        <v>2336</v>
      </c>
      <c r="FE173" t="s">
        <v>2214</v>
      </c>
      <c r="FF173" t="s">
        <v>2048</v>
      </c>
      <c r="FG173" t="s">
        <v>2048</v>
      </c>
      <c r="FH173" t="s">
        <v>2048</v>
      </c>
      <c r="FI173">
        <v>4.5999999999999996</v>
      </c>
      <c r="FJ173">
        <v>16</v>
      </c>
      <c r="FK173">
        <v>98.1</v>
      </c>
      <c r="FT173">
        <v>419</v>
      </c>
      <c r="FU173">
        <v>554</v>
      </c>
      <c r="FW173">
        <v>11</v>
      </c>
      <c r="FX173">
        <v>13</v>
      </c>
      <c r="FY173">
        <v>16.100000000000001</v>
      </c>
      <c r="FZ173">
        <v>19</v>
      </c>
      <c r="GA173">
        <v>9.1999999999999993</v>
      </c>
      <c r="GB173">
        <v>2500</v>
      </c>
      <c r="GC173">
        <v>23</v>
      </c>
      <c r="GD173">
        <v>42</v>
      </c>
      <c r="GE173">
        <v>3.8</v>
      </c>
      <c r="GQ173">
        <v>91</v>
      </c>
      <c r="GU173">
        <v>100</v>
      </c>
      <c r="GV173">
        <v>4686372</v>
      </c>
      <c r="GW173">
        <v>2900786</v>
      </c>
      <c r="GX173">
        <v>3560043</v>
      </c>
      <c r="GZ173">
        <v>10127833</v>
      </c>
      <c r="HB173">
        <v>3682277</v>
      </c>
      <c r="HC173">
        <v>1943788</v>
      </c>
      <c r="HD173">
        <v>0.4</v>
      </c>
      <c r="HE173">
        <v>27904</v>
      </c>
      <c r="HF173">
        <v>2500</v>
      </c>
      <c r="HG173">
        <v>57.8</v>
      </c>
      <c r="HH173">
        <v>6</v>
      </c>
      <c r="HI173">
        <v>58.5</v>
      </c>
      <c r="HL173">
        <v>0</v>
      </c>
      <c r="HN173">
        <v>2</v>
      </c>
      <c r="HO173">
        <v>4</v>
      </c>
      <c r="HP173">
        <v>26</v>
      </c>
      <c r="HQ173">
        <v>0</v>
      </c>
      <c r="HR173">
        <v>34.6</v>
      </c>
      <c r="IP173">
        <v>200</v>
      </c>
      <c r="IQ173">
        <v>13.2</v>
      </c>
      <c r="IS173">
        <v>9.9</v>
      </c>
      <c r="IT173">
        <v>400</v>
      </c>
      <c r="IU173">
        <v>432</v>
      </c>
      <c r="IW173">
        <v>165</v>
      </c>
      <c r="JA173">
        <v>0.3</v>
      </c>
      <c r="JB173">
        <v>35.799999999999997</v>
      </c>
    </row>
    <row r="174" spans="1:262">
      <c r="A174" t="s">
        <v>364</v>
      </c>
      <c r="B174" t="s">
        <v>3493</v>
      </c>
      <c r="C174" t="s">
        <v>2214</v>
      </c>
      <c r="D174" t="s">
        <v>3494</v>
      </c>
      <c r="E174" t="s">
        <v>3493</v>
      </c>
      <c r="F174" t="s">
        <v>364</v>
      </c>
      <c r="G174" t="s">
        <v>3495</v>
      </c>
      <c r="H174" t="s">
        <v>3496</v>
      </c>
      <c r="I174" t="s">
        <v>3497</v>
      </c>
      <c r="J174" t="s">
        <v>3498</v>
      </c>
      <c r="K174" t="s">
        <v>3499</v>
      </c>
      <c r="L174" t="s">
        <v>3500</v>
      </c>
      <c r="M174" t="s">
        <v>3501</v>
      </c>
      <c r="N174" t="s">
        <v>364</v>
      </c>
      <c r="O174" t="s">
        <v>3501</v>
      </c>
      <c r="P174" t="s">
        <v>364</v>
      </c>
      <c r="Q174" t="s">
        <v>364</v>
      </c>
      <c r="R174" t="s">
        <v>3493</v>
      </c>
      <c r="S174">
        <v>19.808759688999999</v>
      </c>
      <c r="T174">
        <v>15.358975409999999</v>
      </c>
      <c r="U174">
        <v>24.771903991999999</v>
      </c>
      <c r="V174">
        <v>20.164049149</v>
      </c>
      <c r="W174">
        <v>12.920983315000001</v>
      </c>
      <c r="X174">
        <v>24.385583877999998</v>
      </c>
      <c r="Y174">
        <v>19.053300858</v>
      </c>
      <c r="Z174">
        <v>0</v>
      </c>
      <c r="AA174">
        <v>0</v>
      </c>
      <c r="AB174">
        <v>2.4</v>
      </c>
      <c r="AC174">
        <v>0.9</v>
      </c>
      <c r="AD174">
        <v>57.308998107999997</v>
      </c>
      <c r="AE174">
        <v>56.341999053999999</v>
      </c>
      <c r="AF174">
        <v>58.956001282000003</v>
      </c>
      <c r="AG174">
        <v>58.488998412999997</v>
      </c>
      <c r="AH174">
        <v>57.645599365000002</v>
      </c>
      <c r="AI174">
        <v>58.584999084000003</v>
      </c>
      <c r="AJ174">
        <v>57.895999908</v>
      </c>
      <c r="AK174">
        <v>56.948398589999996</v>
      </c>
      <c r="AL174">
        <v>58.770000457999998</v>
      </c>
      <c r="AM174">
        <v>0</v>
      </c>
      <c r="AN174">
        <v>0</v>
      </c>
      <c r="AO174">
        <v>14.756052651999999</v>
      </c>
      <c r="AP174">
        <v>14.901264402000001</v>
      </c>
      <c r="AQ174">
        <v>41.059639353000001</v>
      </c>
      <c r="AR174">
        <v>1568248</v>
      </c>
      <c r="AS174">
        <v>40.899922594000003</v>
      </c>
      <c r="AT174">
        <v>1572875</v>
      </c>
      <c r="AU174">
        <v>41.220064903999997</v>
      </c>
      <c r="AV174">
        <v>3141126</v>
      </c>
      <c r="AW174">
        <v>13.701219919</v>
      </c>
      <c r="AX174">
        <v>13.787054186000001</v>
      </c>
      <c r="AY174">
        <v>12.442650023000001</v>
      </c>
      <c r="AZ174">
        <v>12.531746317</v>
      </c>
      <c r="BA174">
        <v>10.835520578000001</v>
      </c>
      <c r="BB174">
        <v>10.932840505</v>
      </c>
      <c r="BC174">
        <v>55.973804434999998</v>
      </c>
      <c r="BD174">
        <v>2136506</v>
      </c>
      <c r="BE174">
        <v>55.720079951000002</v>
      </c>
      <c r="BF174">
        <v>2145574</v>
      </c>
      <c r="BG174">
        <v>56.228698749000003</v>
      </c>
      <c r="BH174">
        <v>4282082</v>
      </c>
      <c r="BI174">
        <v>9.3551922199999993</v>
      </c>
      <c r="BJ174">
        <v>9.4690571850000005</v>
      </c>
      <c r="BK174">
        <v>8.0062028729999994</v>
      </c>
      <c r="BL174">
        <v>8.2196982700000003</v>
      </c>
      <c r="BM174">
        <v>6.7289075179999998</v>
      </c>
      <c r="BN174">
        <v>7.004093771</v>
      </c>
      <c r="BO174">
        <v>5.5453698559999998</v>
      </c>
      <c r="BP174">
        <v>5.799915457</v>
      </c>
      <c r="BQ174">
        <v>4.4870945600000001</v>
      </c>
      <c r="BR174">
        <v>4.6413108449999996</v>
      </c>
      <c r="BS174">
        <v>3.6609054150000002</v>
      </c>
      <c r="BT174">
        <v>3.6723913769999998</v>
      </c>
      <c r="BU174">
        <v>2.949259745</v>
      </c>
      <c r="BV174">
        <v>2.8361833710000002</v>
      </c>
      <c r="BW174">
        <v>2.3401607360000001</v>
      </c>
      <c r="BX174">
        <v>2.1235144319999999</v>
      </c>
      <c r="BY174">
        <v>1.8114664490000001</v>
      </c>
      <c r="BZ174">
        <v>1.529693535</v>
      </c>
      <c r="CA174">
        <v>2.9665562109999999</v>
      </c>
      <c r="CB174">
        <v>129601</v>
      </c>
      <c r="CC174">
        <v>3.3799974549999998</v>
      </c>
      <c r="CD174">
        <v>97350</v>
      </c>
      <c r="CE174">
        <v>2.5512363470000001</v>
      </c>
      <c r="CF174">
        <v>226946</v>
      </c>
      <c r="CG174">
        <v>1.3774426550000001</v>
      </c>
      <c r="CH174">
        <v>1.095419908</v>
      </c>
      <c r="CI174">
        <v>0.97967009800000004</v>
      </c>
      <c r="CJ174">
        <v>0.75221506800000004</v>
      </c>
      <c r="CK174">
        <v>0.59465067400000005</v>
      </c>
      <c r="CL174">
        <v>0.427407433</v>
      </c>
      <c r="CM174">
        <v>0.42823402799999999</v>
      </c>
      <c r="CN174">
        <v>0.27619393800000003</v>
      </c>
      <c r="CO174">
        <v>105.987170961</v>
      </c>
      <c r="CP174">
        <v>2.136648208</v>
      </c>
      <c r="CQ174">
        <v>1135949</v>
      </c>
      <c r="CR174">
        <v>35.307832226000002</v>
      </c>
      <c r="CS174">
        <v>1135949</v>
      </c>
      <c r="CT174">
        <v>14.848707621000001</v>
      </c>
      <c r="CU174">
        <v>0</v>
      </c>
      <c r="CV174">
        <v>75.599999999999994</v>
      </c>
      <c r="CW174">
        <v>3834355</v>
      </c>
      <c r="CX174">
        <v>50.121272148000003</v>
      </c>
      <c r="CY174">
        <v>3815799</v>
      </c>
      <c r="CZ174">
        <v>49.878727851999997</v>
      </c>
      <c r="DA174">
        <v>7650154</v>
      </c>
      <c r="DB174">
        <v>1.5</v>
      </c>
      <c r="DC174">
        <v>592</v>
      </c>
      <c r="DD174">
        <v>4837</v>
      </c>
      <c r="DE174">
        <v>4432882</v>
      </c>
      <c r="DF174">
        <v>0</v>
      </c>
      <c r="DG174">
        <v>3217272</v>
      </c>
      <c r="DH174">
        <v>61.1</v>
      </c>
      <c r="DI174" t="s">
        <v>364</v>
      </c>
      <c r="DJ174" t="s">
        <v>3493</v>
      </c>
      <c r="DK174">
        <v>3400</v>
      </c>
      <c r="DL174">
        <v>78000</v>
      </c>
      <c r="DM174">
        <v>4900</v>
      </c>
      <c r="DN174">
        <v>69000</v>
      </c>
      <c r="DO174">
        <v>43</v>
      </c>
      <c r="DP174">
        <v>58</v>
      </c>
      <c r="DQ174">
        <v>9100</v>
      </c>
      <c r="DR174">
        <v>1300</v>
      </c>
      <c r="DS174">
        <v>41000</v>
      </c>
      <c r="DT174">
        <v>26.7</v>
      </c>
      <c r="DU174">
        <v>30.9</v>
      </c>
      <c r="EC174">
        <v>1.19</v>
      </c>
      <c r="ED174">
        <v>1.56</v>
      </c>
      <c r="EE174">
        <v>0.83</v>
      </c>
      <c r="EF174">
        <v>0.92</v>
      </c>
      <c r="EG174">
        <v>1.06</v>
      </c>
      <c r="EH174">
        <v>0.79</v>
      </c>
      <c r="EI174">
        <v>0.28999999999999998</v>
      </c>
      <c r="EJ174">
        <v>0.65</v>
      </c>
      <c r="EO174">
        <v>1.2</v>
      </c>
      <c r="EP174">
        <v>0.6</v>
      </c>
      <c r="EQ174">
        <v>1.6</v>
      </c>
      <c r="ET174">
        <v>60.2</v>
      </c>
      <c r="EU174">
        <v>1800</v>
      </c>
      <c r="EV174" t="s">
        <v>364</v>
      </c>
      <c r="EW174" t="s">
        <v>3493</v>
      </c>
      <c r="EX174">
        <v>240000</v>
      </c>
      <c r="EY174" t="s">
        <v>3502</v>
      </c>
      <c r="EZ174" t="s">
        <v>364</v>
      </c>
      <c r="FA174" t="s">
        <v>2196</v>
      </c>
      <c r="FB174" t="s">
        <v>2216</v>
      </c>
      <c r="FC174" t="s">
        <v>2216</v>
      </c>
      <c r="FD174" t="s">
        <v>2302</v>
      </c>
      <c r="FE174" t="s">
        <v>2214</v>
      </c>
      <c r="FF174" t="s">
        <v>2048</v>
      </c>
      <c r="FG174" t="s">
        <v>2048</v>
      </c>
      <c r="FH174" t="s">
        <v>2048</v>
      </c>
      <c r="FI174">
        <v>6.7</v>
      </c>
      <c r="FJ174">
        <v>14.9</v>
      </c>
      <c r="FM174">
        <v>5978</v>
      </c>
      <c r="FN174">
        <v>8117</v>
      </c>
      <c r="FO174">
        <v>8261</v>
      </c>
      <c r="FP174">
        <v>9173</v>
      </c>
      <c r="FQ174">
        <v>10775</v>
      </c>
      <c r="FR174">
        <v>14196</v>
      </c>
      <c r="FS174">
        <v>17843</v>
      </c>
      <c r="FT174">
        <v>23693</v>
      </c>
      <c r="FU174">
        <v>28415</v>
      </c>
      <c r="FV174">
        <v>33274</v>
      </c>
      <c r="GA174">
        <v>0</v>
      </c>
      <c r="GB174">
        <v>1500</v>
      </c>
      <c r="GC174">
        <v>8.5</v>
      </c>
      <c r="GF174">
        <v>36</v>
      </c>
      <c r="GG174">
        <v>54</v>
      </c>
      <c r="GH174">
        <v>66</v>
      </c>
      <c r="GI174">
        <v>40</v>
      </c>
      <c r="GJ174">
        <v>61</v>
      </c>
      <c r="GK174">
        <v>66</v>
      </c>
      <c r="GL174">
        <v>43</v>
      </c>
      <c r="GM174">
        <v>73</v>
      </c>
      <c r="GN174">
        <v>66</v>
      </c>
      <c r="GO174">
        <v>46</v>
      </c>
      <c r="GP174">
        <v>81</v>
      </c>
      <c r="GQ174">
        <v>63</v>
      </c>
      <c r="GR174">
        <v>48</v>
      </c>
      <c r="GS174">
        <v>88</v>
      </c>
      <c r="HD174">
        <v>2.7</v>
      </c>
      <c r="HE174">
        <v>689237</v>
      </c>
      <c r="HF174">
        <v>1500</v>
      </c>
      <c r="HI174">
        <v>40.700000000000003</v>
      </c>
      <c r="HS174">
        <v>3400</v>
      </c>
      <c r="HT174">
        <v>1100</v>
      </c>
      <c r="HU174">
        <v>1400</v>
      </c>
      <c r="HV174">
        <v>1600</v>
      </c>
      <c r="HW174">
        <v>1600</v>
      </c>
      <c r="HX174">
        <v>1400</v>
      </c>
      <c r="HY174">
        <v>1400</v>
      </c>
      <c r="HZ174">
        <v>1500</v>
      </c>
      <c r="IA174">
        <v>1700</v>
      </c>
      <c r="IB174">
        <v>2000</v>
      </c>
      <c r="IC174">
        <v>2200</v>
      </c>
      <c r="ID174">
        <v>3400</v>
      </c>
      <c r="IE174">
        <v>3200</v>
      </c>
      <c r="IF174">
        <v>3100</v>
      </c>
      <c r="IG174">
        <v>3100</v>
      </c>
      <c r="IH174">
        <v>3300</v>
      </c>
      <c r="II174">
        <v>3400</v>
      </c>
      <c r="IJ174">
        <v>3300</v>
      </c>
      <c r="IK174">
        <v>3100</v>
      </c>
      <c r="IL174">
        <v>2800</v>
      </c>
      <c r="IM174">
        <v>2600</v>
      </c>
      <c r="IN174">
        <v>-26</v>
      </c>
      <c r="IP174">
        <v>20000</v>
      </c>
      <c r="IQ174">
        <v>14</v>
      </c>
      <c r="IS174">
        <v>8.6999999999999993</v>
      </c>
      <c r="IY174">
        <v>15.3</v>
      </c>
    </row>
    <row r="175" spans="1:262">
      <c r="A175" t="s">
        <v>363</v>
      </c>
      <c r="B175" t="s">
        <v>3503</v>
      </c>
      <c r="C175" t="s">
        <v>2032</v>
      </c>
      <c r="D175">
        <v>0</v>
      </c>
      <c r="Q175" t="s">
        <v>363</v>
      </c>
      <c r="R175" t="s">
        <v>3503</v>
      </c>
      <c r="S175">
        <v>0</v>
      </c>
      <c r="T175">
        <v>0</v>
      </c>
      <c r="U175">
        <v>0</v>
      </c>
      <c r="V175">
        <v>0</v>
      </c>
      <c r="W175">
        <v>0</v>
      </c>
      <c r="X175">
        <v>0</v>
      </c>
      <c r="Y175">
        <v>0</v>
      </c>
      <c r="Z175">
        <v>0</v>
      </c>
      <c r="AA175">
        <v>0</v>
      </c>
      <c r="AB175">
        <v>6.8</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1193.3529411760001</v>
      </c>
      <c r="CP175">
        <v>0.19697647600000001</v>
      </c>
      <c r="CQ175">
        <v>0</v>
      </c>
      <c r="CR175">
        <v>0</v>
      </c>
      <c r="CS175">
        <v>0</v>
      </c>
      <c r="CT175">
        <v>0</v>
      </c>
      <c r="CU175">
        <v>0</v>
      </c>
      <c r="CV175">
        <v>0</v>
      </c>
      <c r="CW175">
        <v>0</v>
      </c>
      <c r="CX175">
        <v>0</v>
      </c>
      <c r="CY175">
        <v>0</v>
      </c>
      <c r="CZ175">
        <v>0</v>
      </c>
      <c r="DA175">
        <v>40654</v>
      </c>
      <c r="DB175">
        <v>0</v>
      </c>
      <c r="DC175">
        <v>7</v>
      </c>
      <c r="DD175">
        <v>0</v>
      </c>
      <c r="DE175">
        <v>0</v>
      </c>
      <c r="DF175">
        <v>0</v>
      </c>
      <c r="DG175">
        <v>40654</v>
      </c>
      <c r="DH175">
        <v>0</v>
      </c>
      <c r="DI175" t="s">
        <v>363</v>
      </c>
      <c r="DJ175" t="s">
        <v>3503</v>
      </c>
      <c r="EV175" t="s">
        <v>363</v>
      </c>
      <c r="EW175" t="s">
        <v>3503</v>
      </c>
      <c r="EZ175" t="s">
        <v>2259</v>
      </c>
      <c r="FA175" t="s">
        <v>2196</v>
      </c>
      <c r="FB175" t="s">
        <v>2243</v>
      </c>
      <c r="FC175" t="s">
        <v>2229</v>
      </c>
      <c r="FD175" t="s">
        <v>2244</v>
      </c>
      <c r="FE175" t="s">
        <v>2032</v>
      </c>
      <c r="FF175" t="s">
        <v>2049</v>
      </c>
      <c r="FG175" t="s">
        <v>2049</v>
      </c>
      <c r="FH175" t="s">
        <v>2048</v>
      </c>
    </row>
    <row r="176" spans="1:262">
      <c r="A176" t="s">
        <v>362</v>
      </c>
      <c r="B176" t="s">
        <v>3504</v>
      </c>
      <c r="C176" t="s">
        <v>2566</v>
      </c>
      <c r="D176" t="s">
        <v>3505</v>
      </c>
      <c r="E176" t="s">
        <v>3504</v>
      </c>
      <c r="F176" t="s">
        <v>3506</v>
      </c>
      <c r="G176" t="s">
        <v>3507</v>
      </c>
      <c r="H176" t="s">
        <v>2935</v>
      </c>
      <c r="I176" t="s">
        <v>2936</v>
      </c>
      <c r="J176" t="s">
        <v>3508</v>
      </c>
      <c r="K176" t="s">
        <v>3509</v>
      </c>
      <c r="L176" t="s">
        <v>3510</v>
      </c>
      <c r="M176" t="s">
        <v>3511</v>
      </c>
      <c r="N176" t="s">
        <v>3506</v>
      </c>
      <c r="O176" t="s">
        <v>3512</v>
      </c>
      <c r="P176" t="s">
        <v>3513</v>
      </c>
      <c r="Q176" t="s">
        <v>362</v>
      </c>
      <c r="R176" t="s">
        <v>3504</v>
      </c>
      <c r="S176">
        <v>0</v>
      </c>
      <c r="T176">
        <v>0</v>
      </c>
      <c r="U176">
        <v>0</v>
      </c>
      <c r="V176">
        <v>0</v>
      </c>
      <c r="W176">
        <v>0</v>
      </c>
      <c r="X176">
        <v>0</v>
      </c>
      <c r="Y176">
        <v>0</v>
      </c>
      <c r="Z176">
        <v>0</v>
      </c>
      <c r="AA176">
        <v>0</v>
      </c>
      <c r="AB176">
        <v>19</v>
      </c>
      <c r="AC176">
        <v>0</v>
      </c>
      <c r="AD176">
        <v>82.096000670999999</v>
      </c>
      <c r="AE176">
        <v>0</v>
      </c>
      <c r="AF176">
        <v>83.959999084000003</v>
      </c>
      <c r="AG176">
        <v>85.551002502000003</v>
      </c>
      <c r="AH176">
        <v>0</v>
      </c>
      <c r="AI176">
        <v>86.664001464999998</v>
      </c>
      <c r="AJ176">
        <v>83.835998535000002</v>
      </c>
      <c r="AK176">
        <v>0</v>
      </c>
      <c r="AL176">
        <v>85.324996948000006</v>
      </c>
      <c r="AM176">
        <v>0</v>
      </c>
      <c r="AN176">
        <v>0</v>
      </c>
      <c r="AO176">
        <v>15.209919322999999</v>
      </c>
      <c r="AP176">
        <v>15.638038603</v>
      </c>
      <c r="AQ176">
        <v>40.241584297999999</v>
      </c>
      <c r="AR176">
        <v>127204</v>
      </c>
      <c r="AS176">
        <v>39.638651455999998</v>
      </c>
      <c r="AT176">
        <v>135518</v>
      </c>
      <c r="AU176">
        <v>40.825191973000003</v>
      </c>
      <c r="AV176">
        <v>262720</v>
      </c>
      <c r="AW176">
        <v>13.106519294</v>
      </c>
      <c r="AX176">
        <v>13.514808087</v>
      </c>
      <c r="AY176">
        <v>11.322212839000001</v>
      </c>
      <c r="AZ176">
        <v>11.672345284</v>
      </c>
      <c r="BA176">
        <v>10.082920702999999</v>
      </c>
      <c r="BB176">
        <v>10.490831368</v>
      </c>
      <c r="BC176">
        <v>56.159465243</v>
      </c>
      <c r="BD176">
        <v>181661</v>
      </c>
      <c r="BE176">
        <v>56.607948047999997</v>
      </c>
      <c r="BF176">
        <v>184981</v>
      </c>
      <c r="BG176">
        <v>55.725763450000002</v>
      </c>
      <c r="BH176">
        <v>366642</v>
      </c>
      <c r="BI176">
        <v>8.6195775129999994</v>
      </c>
      <c r="BJ176">
        <v>9.0547587420000006</v>
      </c>
      <c r="BK176">
        <v>7.2945913019999997</v>
      </c>
      <c r="BL176">
        <v>7.3249645269999997</v>
      </c>
      <c r="BM176">
        <v>6.5925231139999996</v>
      </c>
      <c r="BN176">
        <v>6.0862125579999997</v>
      </c>
      <c r="BO176">
        <v>6.309888473</v>
      </c>
      <c r="BP176">
        <v>5.6665672530000002</v>
      </c>
      <c r="BQ176">
        <v>5.6673387159999997</v>
      </c>
      <c r="BR176">
        <v>5.2890973560000001</v>
      </c>
      <c r="BS176">
        <v>4.4068567720000003</v>
      </c>
      <c r="BT176">
        <v>4.3024940730000001</v>
      </c>
      <c r="BU176">
        <v>3.2152417039999999</v>
      </c>
      <c r="BV176">
        <v>3.1544192299999998</v>
      </c>
      <c r="BW176">
        <v>2.5471395320000001</v>
      </c>
      <c r="BX176">
        <v>2.503411689</v>
      </c>
      <c r="BY176">
        <v>1.8718702190000001</v>
      </c>
      <c r="BZ176">
        <v>1.8530066549999999</v>
      </c>
      <c r="CA176">
        <v>3.5989504590000001</v>
      </c>
      <c r="CB176">
        <v>12045</v>
      </c>
      <c r="CC176">
        <v>3.7534004969999999</v>
      </c>
      <c r="CD176">
        <v>11449</v>
      </c>
      <c r="CE176">
        <v>3.4490445759999999</v>
      </c>
      <c r="CF176">
        <v>23496</v>
      </c>
      <c r="CG176">
        <v>1.406629294</v>
      </c>
      <c r="CH176">
        <v>1.326717819</v>
      </c>
      <c r="CI176">
        <v>1.1034280750000001</v>
      </c>
      <c r="CJ176">
        <v>0.98148198399999997</v>
      </c>
      <c r="CK176">
        <v>0.68212483899999998</v>
      </c>
      <c r="CL176">
        <v>0.63413737699999995</v>
      </c>
      <c r="CM176">
        <v>0.56121828900000004</v>
      </c>
      <c r="CN176">
        <v>0.50670739600000003</v>
      </c>
      <c r="CO176">
        <v>23.324687388000001</v>
      </c>
      <c r="CP176">
        <v>2.6101337760000001</v>
      </c>
      <c r="CQ176">
        <v>0</v>
      </c>
      <c r="CR176">
        <v>0</v>
      </c>
      <c r="CS176">
        <v>0</v>
      </c>
      <c r="CT176">
        <v>0</v>
      </c>
      <c r="CU176">
        <v>0</v>
      </c>
      <c r="CV176">
        <v>0</v>
      </c>
      <c r="CW176">
        <v>320910</v>
      </c>
      <c r="CX176">
        <v>49.154637469999997</v>
      </c>
      <c r="CY176">
        <v>331948</v>
      </c>
      <c r="CZ176">
        <v>50.845362530000003</v>
      </c>
      <c r="DA176">
        <v>652858</v>
      </c>
      <c r="DB176">
        <v>0</v>
      </c>
      <c r="DC176">
        <v>3</v>
      </c>
      <c r="DD176">
        <v>33</v>
      </c>
      <c r="DE176">
        <v>497811</v>
      </c>
      <c r="DF176">
        <v>2.5</v>
      </c>
      <c r="DG176">
        <v>155047</v>
      </c>
      <c r="DH176">
        <v>0</v>
      </c>
      <c r="DI176" t="s">
        <v>362</v>
      </c>
      <c r="DJ176" t="s">
        <v>3504</v>
      </c>
      <c r="EV176" t="s">
        <v>362</v>
      </c>
      <c r="EW176" t="s">
        <v>3504</v>
      </c>
      <c r="EX176">
        <v>700</v>
      </c>
      <c r="EY176" t="s">
        <v>3514</v>
      </c>
      <c r="EZ176" t="s">
        <v>362</v>
      </c>
      <c r="FA176" t="s">
        <v>2196</v>
      </c>
      <c r="FB176" t="s">
        <v>2275</v>
      </c>
      <c r="FC176" t="s">
        <v>2343</v>
      </c>
      <c r="FD176" t="s">
        <v>2345</v>
      </c>
      <c r="FE176" t="s">
        <v>2566</v>
      </c>
      <c r="FF176" t="s">
        <v>2048</v>
      </c>
      <c r="FG176" t="s">
        <v>2048</v>
      </c>
      <c r="FH176" t="s">
        <v>2048</v>
      </c>
      <c r="FI176">
        <v>0</v>
      </c>
      <c r="FU176">
        <v>13</v>
      </c>
      <c r="GQ176">
        <v>77</v>
      </c>
      <c r="HB176">
        <v>1232877</v>
      </c>
      <c r="HD176">
        <v>1.9E-2</v>
      </c>
      <c r="HE176">
        <v>10037</v>
      </c>
      <c r="IP176">
        <v>200</v>
      </c>
    </row>
    <row r="177" spans="1:262">
      <c r="A177" t="s">
        <v>361</v>
      </c>
      <c r="B177" t="s">
        <v>3515</v>
      </c>
      <c r="C177" t="s">
        <v>2214</v>
      </c>
      <c r="D177" t="s">
        <v>3516</v>
      </c>
      <c r="E177" t="s">
        <v>3515</v>
      </c>
      <c r="F177" t="s">
        <v>361</v>
      </c>
      <c r="G177" t="s">
        <v>3517</v>
      </c>
      <c r="H177" t="s">
        <v>3518</v>
      </c>
      <c r="I177" t="s">
        <v>3519</v>
      </c>
      <c r="J177" t="s">
        <v>3520</v>
      </c>
      <c r="K177" t="s">
        <v>3521</v>
      </c>
      <c r="L177" t="s">
        <v>3522</v>
      </c>
      <c r="M177" t="s">
        <v>3523</v>
      </c>
      <c r="N177" t="s">
        <v>361</v>
      </c>
      <c r="O177" t="s">
        <v>3524</v>
      </c>
      <c r="P177" t="s">
        <v>3525</v>
      </c>
      <c r="Q177" t="s">
        <v>361</v>
      </c>
      <c r="R177" t="s">
        <v>3515</v>
      </c>
      <c r="S177">
        <v>38.660327911000003</v>
      </c>
      <c r="T177">
        <v>33.662559508999998</v>
      </c>
      <c r="U177">
        <v>43.567932128999999</v>
      </c>
      <c r="V177">
        <v>37.224075317</v>
      </c>
      <c r="W177">
        <v>27.356561661000001</v>
      </c>
      <c r="X177">
        <v>46.179180144999997</v>
      </c>
      <c r="Y177">
        <v>42.695625305</v>
      </c>
      <c r="Z177">
        <v>0</v>
      </c>
      <c r="AA177">
        <v>0</v>
      </c>
      <c r="AB177">
        <v>5.0999999999999996</v>
      </c>
      <c r="AC177">
        <v>0.04</v>
      </c>
      <c r="AD177">
        <v>21.754999161000001</v>
      </c>
      <c r="AE177">
        <v>0</v>
      </c>
      <c r="AF177">
        <v>22.593000411999999</v>
      </c>
      <c r="AG177">
        <v>73.61000061</v>
      </c>
      <c r="AH177">
        <v>0</v>
      </c>
      <c r="AI177">
        <v>76.041000366000006</v>
      </c>
      <c r="AJ177">
        <v>47.397998809999997</v>
      </c>
      <c r="AK177">
        <v>0</v>
      </c>
      <c r="AL177">
        <v>49.066001892000003</v>
      </c>
      <c r="AM177">
        <v>0</v>
      </c>
      <c r="AN177">
        <v>0</v>
      </c>
      <c r="AO177">
        <v>17.622006861999999</v>
      </c>
      <c r="AP177">
        <v>18.000910997999998</v>
      </c>
      <c r="AQ177">
        <v>46.576584068000003</v>
      </c>
      <c r="AR177">
        <v>3471808</v>
      </c>
      <c r="AS177">
        <v>46.142568584999999</v>
      </c>
      <c r="AT177">
        <v>3518473</v>
      </c>
      <c r="AU177">
        <v>47.012860199000002</v>
      </c>
      <c r="AV177">
        <v>6990285</v>
      </c>
      <c r="AW177">
        <v>15.209062156</v>
      </c>
      <c r="AX177">
        <v>15.493715409</v>
      </c>
      <c r="AY177">
        <v>13.311499568</v>
      </c>
      <c r="AZ177">
        <v>13.518233791</v>
      </c>
      <c r="BA177">
        <v>11.430709693000001</v>
      </c>
      <c r="BB177">
        <v>11.572161190999999</v>
      </c>
      <c r="BC177">
        <v>50.550104988999998</v>
      </c>
      <c r="BD177">
        <v>3828326</v>
      </c>
      <c r="BE177">
        <v>50.880912946000002</v>
      </c>
      <c r="BF177">
        <v>3758317</v>
      </c>
      <c r="BG177">
        <v>50.217601344000002</v>
      </c>
      <c r="BH177">
        <v>7586638</v>
      </c>
      <c r="BI177">
        <v>9.3838540179999992</v>
      </c>
      <c r="BJ177">
        <v>9.4421118689999997</v>
      </c>
      <c r="BK177">
        <v>7.0488585649999997</v>
      </c>
      <c r="BL177">
        <v>7.012828131</v>
      </c>
      <c r="BM177">
        <v>5.3455378070000004</v>
      </c>
      <c r="BN177">
        <v>5.2654568040000003</v>
      </c>
      <c r="BO177">
        <v>4.273971489</v>
      </c>
      <c r="BP177">
        <v>4.1366235270000002</v>
      </c>
      <c r="BQ177">
        <v>3.7392382849999999</v>
      </c>
      <c r="BR177">
        <v>3.5500599340000001</v>
      </c>
      <c r="BS177">
        <v>3.2595280830000002</v>
      </c>
      <c r="BT177">
        <v>3.0373462459999998</v>
      </c>
      <c r="BU177">
        <v>2.6407319600000001</v>
      </c>
      <c r="BV177">
        <v>2.480980008</v>
      </c>
      <c r="BW177">
        <v>2.0918044170000001</v>
      </c>
      <c r="BX177">
        <v>2.0499327979999999</v>
      </c>
      <c r="BY177">
        <v>1.6666786280000001</v>
      </c>
      <c r="BZ177">
        <v>1.670100836</v>
      </c>
      <c r="CA177">
        <v>2.8733109429999999</v>
      </c>
      <c r="CB177">
        <v>223956</v>
      </c>
      <c r="CC177">
        <v>2.9765184690000002</v>
      </c>
      <c r="CD177">
        <v>207274</v>
      </c>
      <c r="CE177">
        <v>2.7695384569999999</v>
      </c>
      <c r="CF177">
        <v>431231</v>
      </c>
      <c r="CG177">
        <v>1.257940125</v>
      </c>
      <c r="CH177">
        <v>1.2428616990000001</v>
      </c>
      <c r="CI177">
        <v>0.84203799899999998</v>
      </c>
      <c r="CJ177">
        <v>0.80554786899999997</v>
      </c>
      <c r="CK177">
        <v>0.50037705399999999</v>
      </c>
      <c r="CL177">
        <v>0.43580396300000002</v>
      </c>
      <c r="CM177">
        <v>0.37616329100000001</v>
      </c>
      <c r="CN177">
        <v>0.28532492700000001</v>
      </c>
      <c r="CO177">
        <v>23.923476902000001</v>
      </c>
      <c r="CP177">
        <v>2.8317676519999999</v>
      </c>
      <c r="CQ177">
        <v>2081624</v>
      </c>
      <c r="CR177">
        <v>30.841994827000001</v>
      </c>
      <c r="CS177">
        <v>2081624</v>
      </c>
      <c r="CT177">
        <v>13.869953626999999</v>
      </c>
      <c r="CU177">
        <v>0</v>
      </c>
      <c r="CV177">
        <v>73.599999999999994</v>
      </c>
      <c r="CW177">
        <v>7524090</v>
      </c>
      <c r="CX177">
        <v>50.133350213</v>
      </c>
      <c r="CY177">
        <v>7484064</v>
      </c>
      <c r="CZ177">
        <v>49.866649787</v>
      </c>
      <c r="DA177">
        <v>15008154</v>
      </c>
      <c r="DB177">
        <v>0.1</v>
      </c>
      <c r="DC177">
        <v>16741</v>
      </c>
      <c r="DD177">
        <v>949652</v>
      </c>
      <c r="DE177">
        <v>8258837</v>
      </c>
      <c r="DF177">
        <v>0.16</v>
      </c>
      <c r="DG177">
        <v>6749317</v>
      </c>
      <c r="DH177">
        <v>58.9</v>
      </c>
      <c r="DI177" t="s">
        <v>361</v>
      </c>
      <c r="DJ177" t="s">
        <v>3515</v>
      </c>
      <c r="DK177">
        <v>500</v>
      </c>
      <c r="DL177">
        <v>11000</v>
      </c>
      <c r="DM177">
        <v>500</v>
      </c>
      <c r="DN177">
        <v>9500</v>
      </c>
      <c r="DO177">
        <v>33</v>
      </c>
      <c r="DP177">
        <v>24</v>
      </c>
      <c r="DQ177">
        <v>1100</v>
      </c>
      <c r="DR177">
        <v>200</v>
      </c>
      <c r="DS177">
        <v>18000</v>
      </c>
      <c r="EC177">
        <v>0.03</v>
      </c>
      <c r="ED177">
        <v>0.04</v>
      </c>
      <c r="EE177">
        <v>0.02</v>
      </c>
      <c r="EF177">
        <v>0.04</v>
      </c>
      <c r="EG177">
        <v>0.05</v>
      </c>
      <c r="EH177">
        <v>0.03</v>
      </c>
      <c r="EI177">
        <v>0.01</v>
      </c>
      <c r="EJ177">
        <v>0.03</v>
      </c>
      <c r="EO177">
        <v>0.1</v>
      </c>
      <c r="EP177">
        <v>0.1</v>
      </c>
      <c r="EQ177">
        <v>0.1</v>
      </c>
      <c r="ET177">
        <v>54</v>
      </c>
      <c r="EU177">
        <v>100</v>
      </c>
      <c r="EV177" t="s">
        <v>361</v>
      </c>
      <c r="EW177" t="s">
        <v>3515</v>
      </c>
      <c r="EX177">
        <v>3700</v>
      </c>
      <c r="EY177" t="s">
        <v>3526</v>
      </c>
      <c r="EZ177" t="s">
        <v>361</v>
      </c>
      <c r="FA177" t="s">
        <v>2196</v>
      </c>
      <c r="FB177" t="s">
        <v>2216</v>
      </c>
      <c r="FC177" t="s">
        <v>2216</v>
      </c>
      <c r="FD177" t="s">
        <v>2336</v>
      </c>
      <c r="FE177" t="s">
        <v>2214</v>
      </c>
      <c r="FF177" t="s">
        <v>2048</v>
      </c>
      <c r="FG177" t="s">
        <v>2048</v>
      </c>
      <c r="FH177" t="s">
        <v>2048</v>
      </c>
      <c r="FI177">
        <v>3.4</v>
      </c>
      <c r="FJ177">
        <v>41.5</v>
      </c>
      <c r="FM177">
        <v>889</v>
      </c>
      <c r="FN177">
        <v>1139</v>
      </c>
      <c r="FO177">
        <v>1450</v>
      </c>
      <c r="FP177">
        <v>1748</v>
      </c>
      <c r="FQ177">
        <v>1916</v>
      </c>
      <c r="FR177">
        <v>2310</v>
      </c>
      <c r="FS177">
        <v>2660</v>
      </c>
      <c r="FT177">
        <v>2999</v>
      </c>
      <c r="FU177">
        <v>3262</v>
      </c>
      <c r="FV177">
        <v>3505</v>
      </c>
      <c r="FW177">
        <v>52</v>
      </c>
      <c r="FX177">
        <v>58</v>
      </c>
      <c r="FZ177">
        <v>53.4</v>
      </c>
      <c r="GA177">
        <v>30.9</v>
      </c>
      <c r="GT177">
        <v>73</v>
      </c>
      <c r="HB177">
        <v>5959474</v>
      </c>
      <c r="HC177">
        <v>6467638</v>
      </c>
      <c r="HD177">
        <v>0.31</v>
      </c>
      <c r="HE177">
        <v>226319</v>
      </c>
      <c r="HT177">
        <v>200</v>
      </c>
      <c r="HU177">
        <v>500</v>
      </c>
      <c r="HV177">
        <v>500</v>
      </c>
      <c r="HW177">
        <v>500</v>
      </c>
      <c r="HX177">
        <v>500</v>
      </c>
      <c r="HY177">
        <v>500</v>
      </c>
      <c r="HZ177">
        <v>500</v>
      </c>
      <c r="IA177">
        <v>500</v>
      </c>
      <c r="IB177">
        <v>500</v>
      </c>
      <c r="IC177">
        <v>500</v>
      </c>
      <c r="ID177">
        <v>1200</v>
      </c>
      <c r="IE177">
        <v>1100</v>
      </c>
      <c r="IF177">
        <v>1100</v>
      </c>
      <c r="IG177">
        <v>1000</v>
      </c>
      <c r="IH177">
        <v>1000</v>
      </c>
      <c r="II177">
        <v>1000</v>
      </c>
      <c r="IJ177">
        <v>1000</v>
      </c>
      <c r="IK177">
        <v>1000</v>
      </c>
      <c r="IL177">
        <v>1000</v>
      </c>
      <c r="IM177">
        <v>1000</v>
      </c>
      <c r="IN177">
        <v>-49</v>
      </c>
      <c r="IS177">
        <v>0.4</v>
      </c>
    </row>
    <row r="178" spans="1:262">
      <c r="A178" t="s">
        <v>360</v>
      </c>
      <c r="B178" t="s">
        <v>3527</v>
      </c>
      <c r="C178" t="s">
        <v>2214</v>
      </c>
      <c r="D178" t="s">
        <v>3528</v>
      </c>
      <c r="E178" t="s">
        <v>3527</v>
      </c>
      <c r="F178" t="s">
        <v>336</v>
      </c>
      <c r="G178" t="s">
        <v>3529</v>
      </c>
      <c r="H178" t="s">
        <v>3530</v>
      </c>
      <c r="I178" t="s">
        <v>3531</v>
      </c>
      <c r="J178" t="s">
        <v>3532</v>
      </c>
      <c r="K178" t="s">
        <v>3533</v>
      </c>
      <c r="L178" t="s">
        <v>3534</v>
      </c>
      <c r="M178" t="s">
        <v>3535</v>
      </c>
      <c r="N178" t="s">
        <v>336</v>
      </c>
      <c r="Q178" t="s">
        <v>360</v>
      </c>
      <c r="R178" t="s">
        <v>3527</v>
      </c>
      <c r="S178">
        <v>69.218490600999999</v>
      </c>
      <c r="T178">
        <v>69.989814757999994</v>
      </c>
      <c r="U178">
        <v>68.395324707</v>
      </c>
      <c r="V178">
        <v>71.559455872000001</v>
      </c>
      <c r="W178">
        <v>62.635276793999999</v>
      </c>
      <c r="X178">
        <v>73.577949524000005</v>
      </c>
      <c r="Y178">
        <v>62.898983002000001</v>
      </c>
      <c r="Z178">
        <v>0</v>
      </c>
      <c r="AA178">
        <v>0</v>
      </c>
      <c r="AB178">
        <v>12.7</v>
      </c>
      <c r="AC178">
        <v>8.6999999999999993</v>
      </c>
      <c r="AD178">
        <v>49.61000061</v>
      </c>
      <c r="AE178">
        <v>48.493801116999997</v>
      </c>
      <c r="AF178">
        <v>54.055000305</v>
      </c>
      <c r="AG178">
        <v>62.749000549000002</v>
      </c>
      <c r="AH178">
        <v>62.483200072999999</v>
      </c>
      <c r="AI178">
        <v>66.212997436999999</v>
      </c>
      <c r="AJ178">
        <v>56.016998291</v>
      </c>
      <c r="AK178">
        <v>55.266899109000001</v>
      </c>
      <c r="AL178">
        <v>60.076000213999997</v>
      </c>
      <c r="AM178">
        <v>0</v>
      </c>
      <c r="AN178">
        <v>0</v>
      </c>
      <c r="AO178">
        <v>9.7667825920000002</v>
      </c>
      <c r="AP178">
        <v>10.299833027</v>
      </c>
      <c r="AQ178">
        <v>29.079489148</v>
      </c>
      <c r="AR178">
        <v>8307248</v>
      </c>
      <c r="AS178">
        <v>28.361203870000001</v>
      </c>
      <c r="AT178">
        <v>8494831</v>
      </c>
      <c r="AU178">
        <v>29.818211157</v>
      </c>
      <c r="AV178">
        <v>16802019</v>
      </c>
      <c r="AW178">
        <v>9.7211062249999998</v>
      </c>
      <c r="AX178">
        <v>10.228048738</v>
      </c>
      <c r="AY178">
        <v>8.8733150530000007</v>
      </c>
      <c r="AZ178">
        <v>9.2903293910000002</v>
      </c>
      <c r="BA178">
        <v>8.1937912159999993</v>
      </c>
      <c r="BB178">
        <v>8.5376910329999998</v>
      </c>
      <c r="BC178">
        <v>65.602505847000003</v>
      </c>
      <c r="BD178">
        <v>19129731</v>
      </c>
      <c r="BE178">
        <v>65.309496291000002</v>
      </c>
      <c r="BF178">
        <v>18775175</v>
      </c>
      <c r="BG178">
        <v>65.903859307000005</v>
      </c>
      <c r="BH178">
        <v>37904880</v>
      </c>
      <c r="BI178">
        <v>8.4759968850000007</v>
      </c>
      <c r="BJ178">
        <v>8.8446842409999995</v>
      </c>
      <c r="BK178">
        <v>9.0092280119999995</v>
      </c>
      <c r="BL178">
        <v>9.4300727500000008</v>
      </c>
      <c r="BM178">
        <v>8.8701680189999994</v>
      </c>
      <c r="BN178">
        <v>9.2886448910000006</v>
      </c>
      <c r="BO178">
        <v>7.5396518610000003</v>
      </c>
      <c r="BP178">
        <v>7.8195744090000003</v>
      </c>
      <c r="BQ178">
        <v>6.1915846739999996</v>
      </c>
      <c r="BR178">
        <v>6.251100847</v>
      </c>
      <c r="BS178">
        <v>5.3844489480000002</v>
      </c>
      <c r="BT178">
        <v>5.2717708270000001</v>
      </c>
      <c r="BU178">
        <v>4.5579326809999996</v>
      </c>
      <c r="BV178">
        <v>4.3107071100000001</v>
      </c>
      <c r="BW178">
        <v>3.8656022590000001</v>
      </c>
      <c r="BX178">
        <v>3.4617749799999999</v>
      </c>
      <c r="BY178">
        <v>3.221091736</v>
      </c>
      <c r="BZ178">
        <v>2.687838218</v>
      </c>
      <c r="CA178">
        <v>5.3180050049999998</v>
      </c>
      <c r="CB178">
        <v>1853908</v>
      </c>
      <c r="CC178">
        <v>6.3292998389999999</v>
      </c>
      <c r="CD178">
        <v>1218728</v>
      </c>
      <c r="CE178">
        <v>4.2779295370000003</v>
      </c>
      <c r="CF178">
        <v>3072723</v>
      </c>
      <c r="CG178">
        <v>2.456335159</v>
      </c>
      <c r="CH178">
        <v>1.897498632</v>
      </c>
      <c r="CI178">
        <v>1.712505334</v>
      </c>
      <c r="CJ178">
        <v>1.193640603</v>
      </c>
      <c r="CK178">
        <v>1.187387548</v>
      </c>
      <c r="CL178">
        <v>0.72291745100000004</v>
      </c>
      <c r="CM178">
        <v>0.97307179899999996</v>
      </c>
      <c r="CN178">
        <v>0.46387285</v>
      </c>
      <c r="CO178">
        <v>47.630119776999997</v>
      </c>
      <c r="CP178">
        <v>1.357697288</v>
      </c>
      <c r="CQ178">
        <v>5485986</v>
      </c>
      <c r="CR178">
        <v>14.308903249</v>
      </c>
      <c r="CS178">
        <v>20400727</v>
      </c>
      <c r="CT178">
        <v>35.307823577999997</v>
      </c>
      <c r="CU178">
        <v>0</v>
      </c>
      <c r="CV178">
        <v>23</v>
      </c>
      <c r="CW178">
        <v>29290888</v>
      </c>
      <c r="CX178">
        <v>50.694150385</v>
      </c>
      <c r="CY178">
        <v>28488734</v>
      </c>
      <c r="CZ178">
        <v>49.305849615</v>
      </c>
      <c r="DA178">
        <v>57779622</v>
      </c>
      <c r="DB178">
        <v>20.399999999999999</v>
      </c>
      <c r="DC178">
        <v>89285</v>
      </c>
      <c r="DD178">
        <v>489</v>
      </c>
      <c r="DE178">
        <v>19439954</v>
      </c>
      <c r="DF178">
        <v>11.42</v>
      </c>
      <c r="DG178">
        <v>38339668</v>
      </c>
      <c r="DH178">
        <v>62.4</v>
      </c>
      <c r="DI178" t="s">
        <v>360</v>
      </c>
      <c r="DJ178" t="s">
        <v>3527</v>
      </c>
      <c r="DK178">
        <v>170000</v>
      </c>
      <c r="DL178">
        <v>7500000</v>
      </c>
      <c r="DM178">
        <v>200000</v>
      </c>
      <c r="DN178">
        <v>7200000</v>
      </c>
      <c r="DO178">
        <v>70</v>
      </c>
      <c r="DP178">
        <v>97</v>
      </c>
      <c r="DQ178">
        <v>340000</v>
      </c>
      <c r="DR178">
        <v>10000</v>
      </c>
      <c r="DS178">
        <v>1400000</v>
      </c>
      <c r="DT178">
        <v>40.299999999999997</v>
      </c>
      <c r="DU178">
        <v>39.6</v>
      </c>
      <c r="EC178">
        <v>7.93</v>
      </c>
      <c r="ED178">
        <v>12.98</v>
      </c>
      <c r="EE178">
        <v>3.29</v>
      </c>
      <c r="EF178">
        <v>6.9</v>
      </c>
      <c r="EG178">
        <v>9.6300000000000008</v>
      </c>
      <c r="EH178">
        <v>4.5199999999999996</v>
      </c>
      <c r="EI178">
        <v>1.72</v>
      </c>
      <c r="EJ178">
        <v>3.98</v>
      </c>
      <c r="EO178">
        <v>10.199999999999999</v>
      </c>
      <c r="EP178">
        <v>3.4</v>
      </c>
      <c r="EQ178">
        <v>19</v>
      </c>
      <c r="ET178">
        <v>65.2</v>
      </c>
      <c r="EU178">
        <v>70000</v>
      </c>
      <c r="EV178" t="s">
        <v>360</v>
      </c>
      <c r="EW178" t="s">
        <v>3527</v>
      </c>
      <c r="EX178">
        <v>24000</v>
      </c>
      <c r="EY178" t="s">
        <v>3536</v>
      </c>
      <c r="EZ178" t="s">
        <v>360</v>
      </c>
      <c r="FA178" t="s">
        <v>2196</v>
      </c>
      <c r="FB178" t="s">
        <v>2212</v>
      </c>
      <c r="FC178" t="s">
        <v>2319</v>
      </c>
      <c r="FD178" t="s">
        <v>2321</v>
      </c>
      <c r="FE178" t="s">
        <v>2214</v>
      </c>
      <c r="FF178" t="s">
        <v>2048</v>
      </c>
      <c r="FG178" t="s">
        <v>2048</v>
      </c>
      <c r="FH178" t="s">
        <v>2048</v>
      </c>
      <c r="FI178">
        <v>57.7</v>
      </c>
      <c r="FJ178">
        <v>86.1</v>
      </c>
      <c r="FL178">
        <v>23.6</v>
      </c>
      <c r="FM178">
        <v>1363377</v>
      </c>
      <c r="FN178">
        <v>1868377</v>
      </c>
      <c r="FO178">
        <v>2400513</v>
      </c>
      <c r="FP178">
        <v>2835234</v>
      </c>
      <c r="FQ178">
        <v>3246682</v>
      </c>
      <c r="FR178">
        <v>3685713</v>
      </c>
      <c r="FS178">
        <v>4125789</v>
      </c>
      <c r="FT178">
        <v>4541371</v>
      </c>
      <c r="FU178">
        <v>4879149</v>
      </c>
      <c r="FV178">
        <v>5231809</v>
      </c>
      <c r="FX178">
        <v>14</v>
      </c>
      <c r="FY178">
        <v>32.799999999999997</v>
      </c>
      <c r="FZ178">
        <v>32.200000000000003</v>
      </c>
      <c r="GA178">
        <v>31.5</v>
      </c>
      <c r="GC178">
        <v>21.8</v>
      </c>
      <c r="GF178">
        <v>85</v>
      </c>
      <c r="GG178">
        <v>62</v>
      </c>
      <c r="GH178">
        <v>86</v>
      </c>
      <c r="GI178">
        <v>88</v>
      </c>
      <c r="GJ178">
        <v>66</v>
      </c>
      <c r="GK178">
        <v>87</v>
      </c>
      <c r="GL178">
        <v>90</v>
      </c>
      <c r="GM178">
        <v>69</v>
      </c>
      <c r="GN178">
        <v>89</v>
      </c>
      <c r="GO178">
        <v>91</v>
      </c>
      <c r="GP178">
        <v>72</v>
      </c>
      <c r="GQ178">
        <v>89</v>
      </c>
      <c r="GR178">
        <v>92</v>
      </c>
      <c r="GS178">
        <v>75</v>
      </c>
      <c r="GT178">
        <v>92</v>
      </c>
      <c r="GX178">
        <v>1845779414</v>
      </c>
      <c r="HA178">
        <v>2432035050</v>
      </c>
      <c r="HB178">
        <v>2501569030</v>
      </c>
      <c r="HD178">
        <v>4.8</v>
      </c>
      <c r="HE178">
        <v>18070050</v>
      </c>
      <c r="HK178">
        <v>28.1</v>
      </c>
      <c r="HN178">
        <v>3189</v>
      </c>
      <c r="HO178">
        <v>8184</v>
      </c>
      <c r="HT178">
        <v>210000</v>
      </c>
      <c r="HU178">
        <v>250000</v>
      </c>
      <c r="HV178">
        <v>290000</v>
      </c>
      <c r="HW178">
        <v>320000</v>
      </c>
      <c r="HX178">
        <v>330000</v>
      </c>
      <c r="HY178">
        <v>350000</v>
      </c>
      <c r="HZ178">
        <v>350000</v>
      </c>
      <c r="IA178">
        <v>360000</v>
      </c>
      <c r="IB178">
        <v>360000</v>
      </c>
      <c r="IC178">
        <v>360000</v>
      </c>
      <c r="ID178">
        <v>180000</v>
      </c>
      <c r="IE178">
        <v>160000</v>
      </c>
      <c r="IF178">
        <v>130000</v>
      </c>
      <c r="IG178">
        <v>110000</v>
      </c>
      <c r="IH178">
        <v>95000</v>
      </c>
      <c r="II178">
        <v>89000</v>
      </c>
      <c r="IJ178">
        <v>85000</v>
      </c>
      <c r="IK178">
        <v>79000</v>
      </c>
      <c r="IL178">
        <v>76000</v>
      </c>
      <c r="IM178">
        <v>72000</v>
      </c>
      <c r="IN178">
        <v>-61</v>
      </c>
      <c r="IP178">
        <v>299000</v>
      </c>
      <c r="IQ178">
        <v>18.100000000000001</v>
      </c>
      <c r="IR178">
        <v>98.8</v>
      </c>
      <c r="IS178">
        <v>11.1</v>
      </c>
      <c r="IU178">
        <v>1703891</v>
      </c>
    </row>
    <row r="179" spans="1:262">
      <c r="A179" t="s">
        <v>359</v>
      </c>
      <c r="B179" t="s">
        <v>3537</v>
      </c>
      <c r="C179" t="s">
        <v>2214</v>
      </c>
      <c r="D179" t="s">
        <v>3538</v>
      </c>
      <c r="Q179" t="s">
        <v>359</v>
      </c>
      <c r="R179" t="s">
        <v>3537</v>
      </c>
      <c r="S179">
        <v>8.5700044630000001</v>
      </c>
      <c r="T179">
        <v>4.708465576</v>
      </c>
      <c r="U179">
        <v>12.503072739</v>
      </c>
      <c r="V179">
        <v>7.3809833530000004</v>
      </c>
      <c r="W179">
        <v>3.8522012229999998</v>
      </c>
      <c r="X179">
        <v>11.712901114999999</v>
      </c>
      <c r="Y179">
        <v>10.739589691000001</v>
      </c>
      <c r="Z179">
        <v>0</v>
      </c>
      <c r="AA179">
        <v>0</v>
      </c>
      <c r="AB179">
        <v>10.199999999999999</v>
      </c>
      <c r="AC179">
        <v>2.6</v>
      </c>
      <c r="AD179">
        <v>70.958999633999994</v>
      </c>
      <c r="AE179">
        <v>0</v>
      </c>
      <c r="AF179">
        <v>73.106002808</v>
      </c>
      <c r="AG179">
        <v>73.833000182999996</v>
      </c>
      <c r="AH179">
        <v>0</v>
      </c>
      <c r="AI179">
        <v>74.714996338000006</v>
      </c>
      <c r="AJ179">
        <v>72.386001586999996</v>
      </c>
      <c r="AK179">
        <v>0</v>
      </c>
      <c r="AL179">
        <v>73.907997131000002</v>
      </c>
      <c r="AM179">
        <v>0</v>
      </c>
      <c r="AN179">
        <v>0</v>
      </c>
      <c r="AO179">
        <v>15.32286274</v>
      </c>
      <c r="AP179">
        <v>15.698925749000001</v>
      </c>
      <c r="AQ179">
        <v>41.820121434999997</v>
      </c>
      <c r="AR179">
        <v>2266875</v>
      </c>
      <c r="AS179">
        <v>41.342465283999999</v>
      </c>
      <c r="AT179">
        <v>2323266</v>
      </c>
      <c r="AU179">
        <v>42.296911678999997</v>
      </c>
      <c r="AV179">
        <v>4590143</v>
      </c>
      <c r="AW179">
        <v>13.825461421</v>
      </c>
      <c r="AX179">
        <v>14.146954954</v>
      </c>
      <c r="AY179">
        <v>12.194141122</v>
      </c>
      <c r="AZ179">
        <v>12.451030976</v>
      </c>
      <c r="BA179">
        <v>10.694223009</v>
      </c>
      <c r="BB179">
        <v>10.867254665000001</v>
      </c>
      <c r="BC179">
        <v>54.781395685</v>
      </c>
      <c r="BD179">
        <v>3015353</v>
      </c>
      <c r="BE179">
        <v>54.992936563000001</v>
      </c>
      <c r="BF179">
        <v>2997411</v>
      </c>
      <c r="BG179">
        <v>54.570254142000003</v>
      </c>
      <c r="BH179">
        <v>6012762</v>
      </c>
      <c r="BI179">
        <v>9.4062080189999993</v>
      </c>
      <c r="BJ179">
        <v>9.4885119640000006</v>
      </c>
      <c r="BK179">
        <v>7.9372938919999996</v>
      </c>
      <c r="BL179">
        <v>7.9436596330000002</v>
      </c>
      <c r="BM179">
        <v>6.4761125230000003</v>
      </c>
      <c r="BN179">
        <v>6.4477262609999997</v>
      </c>
      <c r="BO179">
        <v>5.2279832490000002</v>
      </c>
      <c r="BP179">
        <v>5.1954955959999998</v>
      </c>
      <c r="BQ179">
        <v>4.3901096559999999</v>
      </c>
      <c r="BR179">
        <v>4.3445205490000003</v>
      </c>
      <c r="BS179">
        <v>3.637077557</v>
      </c>
      <c r="BT179">
        <v>3.5521681460000001</v>
      </c>
      <c r="BU179">
        <v>2.9971735310000001</v>
      </c>
      <c r="BV179">
        <v>2.863224631</v>
      </c>
      <c r="BW179">
        <v>2.3951673179999999</v>
      </c>
      <c r="BX179">
        <v>2.2246747440000001</v>
      </c>
      <c r="BY179">
        <v>1.831587809</v>
      </c>
      <c r="BZ179">
        <v>1.6430179519999999</v>
      </c>
      <c r="CA179">
        <v>3.39848288</v>
      </c>
      <c r="CB179">
        <v>200936</v>
      </c>
      <c r="CC179">
        <v>3.6645981540000001</v>
      </c>
      <c r="CD179">
        <v>172079</v>
      </c>
      <c r="CE179">
        <v>3.1328341790000001</v>
      </c>
      <c r="CF179">
        <v>373015</v>
      </c>
      <c r="CG179">
        <v>1.3939756699999999</v>
      </c>
      <c r="CH179">
        <v>1.2248491560000001</v>
      </c>
      <c r="CI179">
        <v>1.081382544</v>
      </c>
      <c r="CJ179">
        <v>0.95261797400000003</v>
      </c>
      <c r="CK179">
        <v>0.67461025299999999</v>
      </c>
      <c r="CL179">
        <v>0.56701933699999996</v>
      </c>
      <c r="CM179">
        <v>0.514629687</v>
      </c>
      <c r="CN179">
        <v>0.38834771200000001</v>
      </c>
      <c r="CO179">
        <v>0</v>
      </c>
      <c r="CP179">
        <v>0.59544156999999998</v>
      </c>
      <c r="CQ179">
        <v>368914</v>
      </c>
      <c r="CR179">
        <v>17.135462559</v>
      </c>
      <c r="CS179">
        <v>0</v>
      </c>
      <c r="CT179">
        <v>0</v>
      </c>
      <c r="CU179">
        <v>0</v>
      </c>
      <c r="CV179">
        <v>95.6</v>
      </c>
      <c r="CW179">
        <v>5483164</v>
      </c>
      <c r="CX179">
        <v>49.956304361999997</v>
      </c>
      <c r="CY179">
        <v>5492756</v>
      </c>
      <c r="CZ179">
        <v>50.043695638000003</v>
      </c>
      <c r="DA179">
        <v>10975920</v>
      </c>
      <c r="DB179">
        <v>2.5</v>
      </c>
      <c r="DC179">
        <v>291842</v>
      </c>
      <c r="DD179">
        <v>2285316</v>
      </c>
      <c r="DE179">
        <v>8822993</v>
      </c>
      <c r="DF179">
        <v>0</v>
      </c>
      <c r="DG179">
        <v>2152927</v>
      </c>
      <c r="DH179">
        <v>58.9</v>
      </c>
      <c r="DI179" t="s">
        <v>359</v>
      </c>
      <c r="DJ179" t="s">
        <v>3537</v>
      </c>
      <c r="DK179">
        <v>15000</v>
      </c>
      <c r="DL179">
        <v>190000</v>
      </c>
      <c r="DM179">
        <v>19000</v>
      </c>
      <c r="DN179">
        <v>180000</v>
      </c>
      <c r="DO179">
        <v>18</v>
      </c>
      <c r="DP179">
        <v>44</v>
      </c>
      <c r="DQ179">
        <v>16000</v>
      </c>
      <c r="DR179">
        <v>2700</v>
      </c>
      <c r="DS179">
        <v>120000</v>
      </c>
      <c r="EC179">
        <v>2.1</v>
      </c>
      <c r="ED179">
        <v>2.73</v>
      </c>
      <c r="EE179">
        <v>1.49</v>
      </c>
      <c r="EF179">
        <v>2.5299999999999998</v>
      </c>
      <c r="EG179">
        <v>2.93</v>
      </c>
      <c r="EH179">
        <v>2.13</v>
      </c>
      <c r="EI179">
        <v>0.85</v>
      </c>
      <c r="EJ179">
        <v>1.5</v>
      </c>
      <c r="EO179">
        <v>1.3</v>
      </c>
      <c r="EP179">
        <v>0.7</v>
      </c>
      <c r="EQ179">
        <v>2.5</v>
      </c>
      <c r="ET179">
        <v>58.9</v>
      </c>
      <c r="EU179">
        <v>5300</v>
      </c>
      <c r="EV179" t="s">
        <v>359</v>
      </c>
      <c r="EW179" t="s">
        <v>3537</v>
      </c>
      <c r="EX179">
        <v>8400</v>
      </c>
      <c r="EY179" t="s">
        <v>3539</v>
      </c>
      <c r="EZ179" t="s">
        <v>359</v>
      </c>
      <c r="FA179" t="s">
        <v>2196</v>
      </c>
      <c r="FB179" t="s">
        <v>2216</v>
      </c>
      <c r="FC179" t="s">
        <v>2216</v>
      </c>
      <c r="FD179" t="s">
        <v>2336</v>
      </c>
      <c r="FE179" t="s">
        <v>2214</v>
      </c>
      <c r="FF179" t="s">
        <v>2048</v>
      </c>
      <c r="FG179" t="s">
        <v>2048</v>
      </c>
      <c r="FH179" t="s">
        <v>2048</v>
      </c>
      <c r="FI179">
        <v>11.4</v>
      </c>
      <c r="FJ179">
        <v>43.7</v>
      </c>
      <c r="FK179">
        <v>76.3</v>
      </c>
      <c r="FL179">
        <v>75.3</v>
      </c>
      <c r="FM179">
        <v>2256</v>
      </c>
      <c r="FN179">
        <v>3666</v>
      </c>
      <c r="FO179">
        <v>4558</v>
      </c>
      <c r="FP179">
        <v>7235</v>
      </c>
      <c r="FQ179">
        <v>11333</v>
      </c>
      <c r="FR179">
        <v>18573</v>
      </c>
      <c r="FS179">
        <v>19394</v>
      </c>
      <c r="FT179">
        <v>23998</v>
      </c>
      <c r="FU179">
        <v>30727</v>
      </c>
      <c r="FV179">
        <v>35149</v>
      </c>
      <c r="GB179">
        <v>17100</v>
      </c>
      <c r="GF179">
        <v>14</v>
      </c>
      <c r="GG179">
        <v>77</v>
      </c>
      <c r="GI179">
        <v>17</v>
      </c>
      <c r="GJ179">
        <v>65</v>
      </c>
      <c r="GL179">
        <v>20</v>
      </c>
      <c r="GM179">
        <v>64</v>
      </c>
      <c r="GO179">
        <v>24</v>
      </c>
      <c r="GP179">
        <v>69</v>
      </c>
      <c r="GR179">
        <v>27</v>
      </c>
      <c r="GS179">
        <v>68</v>
      </c>
      <c r="GT179">
        <v>80</v>
      </c>
      <c r="GV179">
        <v>24154614</v>
      </c>
      <c r="GY179">
        <v>25044292</v>
      </c>
      <c r="GZ179">
        <v>44231271</v>
      </c>
      <c r="HA179">
        <v>250388206</v>
      </c>
      <c r="HB179">
        <v>13047993</v>
      </c>
      <c r="HD179">
        <v>4.18</v>
      </c>
      <c r="HE179">
        <v>437839</v>
      </c>
      <c r="HF179">
        <v>17100</v>
      </c>
      <c r="HQ179">
        <v>1.1000000000000001</v>
      </c>
      <c r="HT179">
        <v>1000</v>
      </c>
      <c r="HU179">
        <v>1000</v>
      </c>
      <c r="HV179">
        <v>1000</v>
      </c>
      <c r="HW179">
        <v>1100</v>
      </c>
      <c r="HX179">
        <v>1700</v>
      </c>
      <c r="HY179">
        <v>2300</v>
      </c>
      <c r="HZ179">
        <v>3200</v>
      </c>
      <c r="IA179">
        <v>2800</v>
      </c>
      <c r="IB179">
        <v>3200</v>
      </c>
      <c r="IC179">
        <v>3800</v>
      </c>
      <c r="ID179">
        <v>11000</v>
      </c>
      <c r="IE179">
        <v>11000</v>
      </c>
      <c r="IF179">
        <v>11000</v>
      </c>
      <c r="IG179">
        <v>11000</v>
      </c>
      <c r="IH179">
        <v>11000</v>
      </c>
      <c r="II179">
        <v>10000</v>
      </c>
      <c r="IJ179">
        <v>9500</v>
      </c>
      <c r="IK179">
        <v>9800</v>
      </c>
      <c r="IL179">
        <v>9500</v>
      </c>
      <c r="IM179">
        <v>9100</v>
      </c>
      <c r="IN179">
        <v>-16</v>
      </c>
      <c r="IT179">
        <v>161100</v>
      </c>
    </row>
    <row r="180" spans="1:262">
      <c r="A180" t="s">
        <v>358</v>
      </c>
      <c r="B180" t="s">
        <v>3540</v>
      </c>
      <c r="C180" t="s">
        <v>2194</v>
      </c>
      <c r="D180" t="s">
        <v>3541</v>
      </c>
      <c r="Q180" t="s">
        <v>358</v>
      </c>
      <c r="R180" t="s">
        <v>3540</v>
      </c>
      <c r="S180">
        <v>73.646461486999996</v>
      </c>
      <c r="T180">
        <v>73.442070006999998</v>
      </c>
      <c r="U180">
        <v>73.888595581000004</v>
      </c>
      <c r="V180">
        <v>72.820518493999998</v>
      </c>
      <c r="W180">
        <v>70.584220885999997</v>
      </c>
      <c r="X180">
        <v>75.679176330999994</v>
      </c>
      <c r="Y180">
        <v>76.614501953000001</v>
      </c>
      <c r="Z180">
        <v>0</v>
      </c>
      <c r="AA180">
        <v>0</v>
      </c>
      <c r="AB180">
        <v>10.7</v>
      </c>
      <c r="AC180">
        <v>0.01</v>
      </c>
      <c r="AD180">
        <v>35.436000823999997</v>
      </c>
      <c r="AE180">
        <v>36.528701781999999</v>
      </c>
      <c r="AF180">
        <v>39.407001495000003</v>
      </c>
      <c r="AG180">
        <v>74.592002868999998</v>
      </c>
      <c r="AH180">
        <v>74.470703125</v>
      </c>
      <c r="AI180">
        <v>79.585998535000002</v>
      </c>
      <c r="AJ180">
        <v>53.915000915999997</v>
      </c>
      <c r="AK180">
        <v>53.991401672000002</v>
      </c>
      <c r="AL180">
        <v>58.689998627000001</v>
      </c>
      <c r="AM180">
        <v>0</v>
      </c>
      <c r="AN180">
        <v>0</v>
      </c>
      <c r="AO180">
        <v>7.532765629</v>
      </c>
      <c r="AP180">
        <v>8.4255538160000008</v>
      </c>
      <c r="AQ180">
        <v>24.197001021999998</v>
      </c>
      <c r="AR180">
        <v>2597170</v>
      </c>
      <c r="AS180">
        <v>23.062976123999999</v>
      </c>
      <c r="AT180">
        <v>2646237</v>
      </c>
      <c r="AU180">
        <v>25.423098842000002</v>
      </c>
      <c r="AV180">
        <v>5243490</v>
      </c>
      <c r="AW180">
        <v>7.7298575019999998</v>
      </c>
      <c r="AX180">
        <v>8.5306254900000003</v>
      </c>
      <c r="AY180">
        <v>7.8003529939999998</v>
      </c>
      <c r="AZ180">
        <v>8.4669195360000007</v>
      </c>
      <c r="BA180">
        <v>7.3599487889999997</v>
      </c>
      <c r="BB180">
        <v>7.9564383080000001</v>
      </c>
      <c r="BC180">
        <v>65.329779224999996</v>
      </c>
      <c r="BD180">
        <v>7358641</v>
      </c>
      <c r="BE180">
        <v>65.345034056000003</v>
      </c>
      <c r="BF180">
        <v>6798314</v>
      </c>
      <c r="BG180">
        <v>65.313196262999995</v>
      </c>
      <c r="BH180">
        <v>14156963</v>
      </c>
      <c r="BI180">
        <v>6.85865758</v>
      </c>
      <c r="BJ180">
        <v>7.2534270149999998</v>
      </c>
      <c r="BK180">
        <v>6.7718457839999999</v>
      </c>
      <c r="BL180">
        <v>6.6351183589999998</v>
      </c>
      <c r="BM180">
        <v>6.9120209539999999</v>
      </c>
      <c r="BN180">
        <v>6.4433728500000003</v>
      </c>
      <c r="BO180">
        <v>7.321097859</v>
      </c>
      <c r="BP180">
        <v>7.078186605</v>
      </c>
      <c r="BQ180">
        <v>6.9078240390000003</v>
      </c>
      <c r="BR180">
        <v>7.0162459009999996</v>
      </c>
      <c r="BS180">
        <v>6.1859998689999998</v>
      </c>
      <c r="BT180">
        <v>6.3838054289999997</v>
      </c>
      <c r="BU180">
        <v>6.0758104380000004</v>
      </c>
      <c r="BV180">
        <v>6.1760942029999999</v>
      </c>
      <c r="BW180">
        <v>5.7957320360000004</v>
      </c>
      <c r="BX180">
        <v>5.6109392219999998</v>
      </c>
      <c r="BY180">
        <v>5.1560967089999998</v>
      </c>
      <c r="BZ180">
        <v>4.7595683729999996</v>
      </c>
      <c r="CA180">
        <v>10.473219754</v>
      </c>
      <c r="CB180">
        <v>1305398</v>
      </c>
      <c r="CC180">
        <v>11.591989819</v>
      </c>
      <c r="CD180">
        <v>964240</v>
      </c>
      <c r="CE180">
        <v>9.2637048960000001</v>
      </c>
      <c r="CF180">
        <v>2269547</v>
      </c>
      <c r="CG180">
        <v>4.3363384639999998</v>
      </c>
      <c r="CH180">
        <v>3.8430891740000002</v>
      </c>
      <c r="CI180">
        <v>3.4002721739999999</v>
      </c>
      <c r="CJ180">
        <v>2.7501436959999999</v>
      </c>
      <c r="CK180">
        <v>1.936681686</v>
      </c>
      <c r="CL180">
        <v>1.376013315</v>
      </c>
      <c r="CM180">
        <v>1.918697495</v>
      </c>
      <c r="CN180">
        <v>1.29445871</v>
      </c>
      <c r="CO180">
        <v>345.55892202199999</v>
      </c>
      <c r="CP180">
        <v>1.048392958</v>
      </c>
      <c r="CQ180">
        <v>599821</v>
      </c>
      <c r="CR180">
        <v>14.981483603999999</v>
      </c>
      <c r="CS180">
        <v>0</v>
      </c>
      <c r="CT180">
        <v>0</v>
      </c>
      <c r="CU180">
        <v>0</v>
      </c>
      <c r="CV180">
        <v>0</v>
      </c>
      <c r="CW180">
        <v>11261209</v>
      </c>
      <c r="CX180">
        <v>51.966817657</v>
      </c>
      <c r="CY180">
        <v>10408791</v>
      </c>
      <c r="CZ180">
        <v>48.033182343</v>
      </c>
      <c r="DA180">
        <v>21670000</v>
      </c>
      <c r="DB180">
        <v>0.1</v>
      </c>
      <c r="DC180">
        <v>800</v>
      </c>
      <c r="DD180">
        <v>113963</v>
      </c>
      <c r="DE180">
        <v>17666251</v>
      </c>
      <c r="DF180">
        <v>2.78</v>
      </c>
      <c r="DG180">
        <v>4003749</v>
      </c>
      <c r="DH180">
        <v>29.9</v>
      </c>
      <c r="DI180" t="s">
        <v>358</v>
      </c>
      <c r="DJ180" t="s">
        <v>3540</v>
      </c>
      <c r="DK180">
        <v>200</v>
      </c>
      <c r="DL180">
        <v>3600</v>
      </c>
      <c r="DM180">
        <v>200</v>
      </c>
      <c r="DN180">
        <v>3600</v>
      </c>
      <c r="DS180">
        <v>2200</v>
      </c>
      <c r="EC180">
        <v>0.01</v>
      </c>
      <c r="ED180">
        <v>0.01</v>
      </c>
      <c r="EE180">
        <v>0.01</v>
      </c>
      <c r="EF180">
        <v>0.01</v>
      </c>
      <c r="EG180">
        <v>0.01</v>
      </c>
      <c r="EH180">
        <v>0.02</v>
      </c>
      <c r="EI180">
        <v>0.01</v>
      </c>
      <c r="EJ180">
        <v>0.01</v>
      </c>
      <c r="EO180">
        <v>0.1</v>
      </c>
      <c r="EP180">
        <v>0.1</v>
      </c>
      <c r="EQ180">
        <v>0.1</v>
      </c>
      <c r="ET180">
        <v>28.5</v>
      </c>
      <c r="EU180">
        <v>100</v>
      </c>
      <c r="EV180" t="s">
        <v>358</v>
      </c>
      <c r="EW180" t="s">
        <v>3540</v>
      </c>
      <c r="EX180">
        <v>30000</v>
      </c>
      <c r="EY180" t="s">
        <v>3542</v>
      </c>
      <c r="EZ180" t="s">
        <v>358</v>
      </c>
      <c r="FA180" t="s">
        <v>2196</v>
      </c>
      <c r="FB180" t="s">
        <v>2275</v>
      </c>
      <c r="FC180" t="s">
        <v>2267</v>
      </c>
      <c r="FD180" t="s">
        <v>2194</v>
      </c>
      <c r="FE180" t="s">
        <v>2194</v>
      </c>
      <c r="FF180" t="s">
        <v>2048</v>
      </c>
      <c r="FG180" t="s">
        <v>2048</v>
      </c>
      <c r="FH180" t="s">
        <v>2048</v>
      </c>
      <c r="FI180">
        <v>0.3</v>
      </c>
      <c r="FJ180">
        <v>83.6</v>
      </c>
      <c r="FK180">
        <v>29.9</v>
      </c>
      <c r="FM180">
        <v>265</v>
      </c>
      <c r="FN180">
        <v>311</v>
      </c>
      <c r="FO180">
        <v>387</v>
      </c>
      <c r="FP180">
        <v>516</v>
      </c>
      <c r="FQ180">
        <v>639</v>
      </c>
      <c r="FR180">
        <v>803</v>
      </c>
      <c r="FS180">
        <v>1068</v>
      </c>
      <c r="FT180">
        <v>1297</v>
      </c>
      <c r="FU180">
        <v>1574</v>
      </c>
      <c r="FV180">
        <v>1846</v>
      </c>
      <c r="FW180">
        <v>19</v>
      </c>
      <c r="FX180">
        <v>27</v>
      </c>
      <c r="FY180">
        <v>23.1</v>
      </c>
      <c r="FZ180">
        <v>28.2</v>
      </c>
      <c r="GA180">
        <v>32.1</v>
      </c>
      <c r="GB180">
        <v>2700</v>
      </c>
      <c r="GE180">
        <v>7.7</v>
      </c>
      <c r="GF180">
        <v>21</v>
      </c>
      <c r="GG180">
        <v>100</v>
      </c>
      <c r="GI180">
        <v>28</v>
      </c>
      <c r="GJ180">
        <v>100</v>
      </c>
      <c r="GK180">
        <v>81</v>
      </c>
      <c r="GL180">
        <v>35</v>
      </c>
      <c r="GM180">
        <v>100</v>
      </c>
      <c r="GN180">
        <v>84</v>
      </c>
      <c r="GO180">
        <v>43</v>
      </c>
      <c r="GP180">
        <v>100</v>
      </c>
      <c r="GQ180">
        <v>84</v>
      </c>
      <c r="GR180">
        <v>51</v>
      </c>
      <c r="GS180">
        <v>100</v>
      </c>
      <c r="GU180">
        <v>0.3</v>
      </c>
      <c r="GW180">
        <v>1226938</v>
      </c>
      <c r="HC180">
        <v>4349943</v>
      </c>
      <c r="HF180">
        <v>2700</v>
      </c>
      <c r="HG180">
        <v>0</v>
      </c>
      <c r="HH180">
        <v>0</v>
      </c>
      <c r="HI180">
        <v>80.5</v>
      </c>
      <c r="HJ180">
        <v>7.7</v>
      </c>
      <c r="HL180">
        <v>0</v>
      </c>
      <c r="HM180">
        <v>5.2</v>
      </c>
      <c r="HQ180">
        <v>0</v>
      </c>
      <c r="HS180">
        <v>2200</v>
      </c>
      <c r="HT180">
        <v>100</v>
      </c>
      <c r="HU180">
        <v>100</v>
      </c>
      <c r="HV180">
        <v>100</v>
      </c>
      <c r="HW180">
        <v>100</v>
      </c>
      <c r="HX180">
        <v>100</v>
      </c>
      <c r="HY180">
        <v>100</v>
      </c>
      <c r="HZ180">
        <v>100</v>
      </c>
      <c r="IA180">
        <v>100</v>
      </c>
      <c r="IB180">
        <v>200</v>
      </c>
      <c r="IC180">
        <v>200</v>
      </c>
      <c r="ID180">
        <v>500</v>
      </c>
      <c r="IE180">
        <v>500</v>
      </c>
      <c r="IF180">
        <v>500</v>
      </c>
      <c r="IG180">
        <v>500</v>
      </c>
      <c r="IH180">
        <v>500</v>
      </c>
      <c r="II180">
        <v>500</v>
      </c>
      <c r="IJ180">
        <v>500</v>
      </c>
      <c r="IK180">
        <v>500</v>
      </c>
      <c r="IL180">
        <v>200</v>
      </c>
      <c r="IM180">
        <v>200</v>
      </c>
      <c r="IN180">
        <v>-42</v>
      </c>
      <c r="IO180">
        <v>40.299999999999997</v>
      </c>
      <c r="IP180">
        <v>73800</v>
      </c>
      <c r="IQ180">
        <v>0.2</v>
      </c>
      <c r="IS180">
        <v>0</v>
      </c>
      <c r="IT180">
        <v>122000</v>
      </c>
      <c r="IY180">
        <v>0.5</v>
      </c>
      <c r="IZ180">
        <v>36.9</v>
      </c>
      <c r="JA180">
        <v>0</v>
      </c>
    </row>
    <row r="181" spans="1:262">
      <c r="A181" t="s">
        <v>357</v>
      </c>
      <c r="B181" t="s">
        <v>3543</v>
      </c>
      <c r="C181" t="s">
        <v>2032</v>
      </c>
      <c r="D181" t="s">
        <v>3544</v>
      </c>
      <c r="E181" t="s">
        <v>3543</v>
      </c>
      <c r="F181" t="s">
        <v>3545</v>
      </c>
      <c r="G181" t="s">
        <v>3546</v>
      </c>
      <c r="H181" t="s">
        <v>3547</v>
      </c>
      <c r="I181" t="s">
        <v>3548</v>
      </c>
      <c r="J181" t="s">
        <v>3549</v>
      </c>
      <c r="K181" t="s">
        <v>3548</v>
      </c>
      <c r="L181" t="s">
        <v>3550</v>
      </c>
      <c r="M181" t="s">
        <v>3551</v>
      </c>
      <c r="N181" t="s">
        <v>3552</v>
      </c>
      <c r="O181" t="s">
        <v>3553</v>
      </c>
      <c r="P181" t="s">
        <v>3554</v>
      </c>
      <c r="Q181" t="s">
        <v>357</v>
      </c>
      <c r="R181" t="s">
        <v>3543</v>
      </c>
      <c r="S181">
        <v>0</v>
      </c>
      <c r="T181">
        <v>0</v>
      </c>
      <c r="U181">
        <v>0</v>
      </c>
      <c r="V181">
        <v>0</v>
      </c>
      <c r="W181">
        <v>0</v>
      </c>
      <c r="X181">
        <v>0</v>
      </c>
      <c r="Y181">
        <v>0</v>
      </c>
      <c r="Z181">
        <v>0</v>
      </c>
      <c r="AA181">
        <v>0</v>
      </c>
      <c r="AB181">
        <v>13.3</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201.69615384599999</v>
      </c>
      <c r="CP181">
        <v>0.75799991600000005</v>
      </c>
      <c r="CQ181">
        <v>0</v>
      </c>
      <c r="CR181">
        <v>0</v>
      </c>
      <c r="CS181">
        <v>0</v>
      </c>
      <c r="CT181">
        <v>0</v>
      </c>
      <c r="CU181">
        <v>0</v>
      </c>
      <c r="CV181">
        <v>0</v>
      </c>
      <c r="CW181">
        <v>0</v>
      </c>
      <c r="CX181">
        <v>0</v>
      </c>
      <c r="CY181">
        <v>0</v>
      </c>
      <c r="CZ181">
        <v>0</v>
      </c>
      <c r="DA181">
        <v>52441</v>
      </c>
      <c r="DB181">
        <v>0</v>
      </c>
      <c r="DC181">
        <v>4</v>
      </c>
      <c r="DD181">
        <v>57</v>
      </c>
      <c r="DE181">
        <v>36302</v>
      </c>
      <c r="DF181">
        <v>33.479999999999997</v>
      </c>
      <c r="DG181">
        <v>16139</v>
      </c>
      <c r="DH181">
        <v>0</v>
      </c>
      <c r="DI181" t="s">
        <v>357</v>
      </c>
      <c r="DJ181" t="s">
        <v>3543</v>
      </c>
      <c r="EV181" t="s">
        <v>357</v>
      </c>
      <c r="EW181" t="s">
        <v>3543</v>
      </c>
      <c r="EZ181" t="s">
        <v>2242</v>
      </c>
      <c r="FA181" t="s">
        <v>2196</v>
      </c>
      <c r="FB181" t="s">
        <v>2243</v>
      </c>
      <c r="FC181" t="s">
        <v>2229</v>
      </c>
      <c r="FD181" t="s">
        <v>2244</v>
      </c>
      <c r="FE181" t="s">
        <v>2032</v>
      </c>
      <c r="FF181" t="s">
        <v>2049</v>
      </c>
      <c r="FG181" t="s">
        <v>2048</v>
      </c>
      <c r="FH181" t="s">
        <v>2048</v>
      </c>
      <c r="FR181">
        <v>53</v>
      </c>
      <c r="FS181">
        <v>76</v>
      </c>
      <c r="FT181">
        <v>78</v>
      </c>
      <c r="FU181">
        <v>82</v>
      </c>
      <c r="FX181">
        <v>14</v>
      </c>
      <c r="FY181">
        <v>44.4</v>
      </c>
      <c r="FZ181">
        <v>60</v>
      </c>
      <c r="GA181">
        <v>42.9</v>
      </c>
      <c r="GH181">
        <v>51</v>
      </c>
      <c r="GK181">
        <v>57</v>
      </c>
      <c r="GN181">
        <v>54</v>
      </c>
      <c r="GQ181">
        <v>60</v>
      </c>
      <c r="GV181">
        <v>82440</v>
      </c>
      <c r="GW181">
        <v>85110</v>
      </c>
      <c r="HA181">
        <v>198976</v>
      </c>
      <c r="HB181">
        <v>232614</v>
      </c>
      <c r="HC181">
        <v>224475</v>
      </c>
      <c r="IQ181">
        <v>1.3</v>
      </c>
    </row>
    <row r="182" spans="1:262">
      <c r="A182" t="s">
        <v>356</v>
      </c>
      <c r="B182" t="s">
        <v>3555</v>
      </c>
      <c r="C182" t="s">
        <v>2032</v>
      </c>
      <c r="D182" t="s">
        <v>3556</v>
      </c>
      <c r="Q182" t="s">
        <v>356</v>
      </c>
      <c r="R182" t="s">
        <v>3555</v>
      </c>
      <c r="S182">
        <v>0</v>
      </c>
      <c r="T182">
        <v>0</v>
      </c>
      <c r="U182">
        <v>0</v>
      </c>
      <c r="V182">
        <v>0</v>
      </c>
      <c r="W182">
        <v>0</v>
      </c>
      <c r="X182">
        <v>0</v>
      </c>
      <c r="Y182">
        <v>0</v>
      </c>
      <c r="Z182">
        <v>0</v>
      </c>
      <c r="AA182">
        <v>0</v>
      </c>
      <c r="AB182">
        <v>11.6</v>
      </c>
      <c r="AC182">
        <v>0</v>
      </c>
      <c r="AD182">
        <v>59.536998748999999</v>
      </c>
      <c r="AE182">
        <v>67.397598267000006</v>
      </c>
      <c r="AF182">
        <v>66.527000427000004</v>
      </c>
      <c r="AG182">
        <v>74.999000549000002</v>
      </c>
      <c r="AH182">
        <v>78.179801940999994</v>
      </c>
      <c r="AI182">
        <v>81.739997864000003</v>
      </c>
      <c r="AJ182">
        <v>67.103996276999993</v>
      </c>
      <c r="AK182">
        <v>72.840400696000003</v>
      </c>
      <c r="AL182">
        <v>73.980003357000001</v>
      </c>
      <c r="AM182">
        <v>0</v>
      </c>
      <c r="AN182">
        <v>0</v>
      </c>
      <c r="AO182">
        <v>5.9137688219999998</v>
      </c>
      <c r="AP182">
        <v>6.2513954009999999</v>
      </c>
      <c r="AQ182">
        <v>18.528883</v>
      </c>
      <c r="AR182">
        <v>16649</v>
      </c>
      <c r="AS182">
        <v>18.035965768000001</v>
      </c>
      <c r="AT182">
        <v>17057</v>
      </c>
      <c r="AU182">
        <v>19.041080598000001</v>
      </c>
      <c r="AV182">
        <v>33702</v>
      </c>
      <c r="AW182">
        <v>5.804354891</v>
      </c>
      <c r="AX182">
        <v>6.1475775840000004</v>
      </c>
      <c r="AY182">
        <v>6.3178420539999998</v>
      </c>
      <c r="AZ182">
        <v>6.6421076130000003</v>
      </c>
      <c r="BA182">
        <v>7.7380565490000004</v>
      </c>
      <c r="BB182">
        <v>7.9995534719999997</v>
      </c>
      <c r="BC182">
        <v>71.664586643999996</v>
      </c>
      <c r="BD182">
        <v>66450</v>
      </c>
      <c r="BE182">
        <v>71.986783664000001</v>
      </c>
      <c r="BF182">
        <v>63893</v>
      </c>
      <c r="BG182">
        <v>71.325072560999999</v>
      </c>
      <c r="BH182">
        <v>130350</v>
      </c>
      <c r="BI182">
        <v>9.0445238870000004</v>
      </c>
      <c r="BJ182">
        <v>9.3380218799999994</v>
      </c>
      <c r="BK182">
        <v>8.7281984619999999</v>
      </c>
      <c r="BL182">
        <v>8.9316811789999999</v>
      </c>
      <c r="BM182">
        <v>7.8366374170000004</v>
      </c>
      <c r="BN182">
        <v>7.642330877</v>
      </c>
      <c r="BO182">
        <v>7.6535586609999999</v>
      </c>
      <c r="BP182">
        <v>7.4804643889999998</v>
      </c>
      <c r="BQ182">
        <v>7.0978225540000004</v>
      </c>
      <c r="BR182">
        <v>6.9055592770000001</v>
      </c>
      <c r="BS182">
        <v>7.1509045609999999</v>
      </c>
      <c r="BT182">
        <v>6.7961598570000001</v>
      </c>
      <c r="BU182">
        <v>6.7273318169999996</v>
      </c>
      <c r="BV182">
        <v>6.6197812010000003</v>
      </c>
      <c r="BW182">
        <v>5.7545228039999996</v>
      </c>
      <c r="BX182">
        <v>5.5179727620000003</v>
      </c>
      <c r="BY182">
        <v>4.2552269530000002</v>
      </c>
      <c r="BZ182">
        <v>4.0935476670000002</v>
      </c>
      <c r="CA182">
        <v>9.8065303559999997</v>
      </c>
      <c r="CB182">
        <v>9210</v>
      </c>
      <c r="CC182">
        <v>9.9772505690000006</v>
      </c>
      <c r="CD182">
        <v>8630</v>
      </c>
      <c r="CE182">
        <v>9.6338468410000004</v>
      </c>
      <c r="CF182">
        <v>17837</v>
      </c>
      <c r="CG182">
        <v>3.171920702</v>
      </c>
      <c r="CH182">
        <v>3.1547220359999999</v>
      </c>
      <c r="CI182">
        <v>2.6118513700000001</v>
      </c>
      <c r="CJ182">
        <v>2.3844608169999999</v>
      </c>
      <c r="CK182">
        <v>1.871953201</v>
      </c>
      <c r="CL182">
        <v>1.7637865589999999</v>
      </c>
      <c r="CM182">
        <v>2.3215252949999998</v>
      </c>
      <c r="CN182">
        <v>2.330877428</v>
      </c>
      <c r="CO182">
        <v>298.17868852499998</v>
      </c>
      <c r="CP182">
        <v>0.51482293400000001</v>
      </c>
      <c r="CQ182">
        <v>0</v>
      </c>
      <c r="CR182">
        <v>0</v>
      </c>
      <c r="CS182">
        <v>0</v>
      </c>
      <c r="CT182">
        <v>0</v>
      </c>
      <c r="CU182">
        <v>0</v>
      </c>
      <c r="CV182">
        <v>0</v>
      </c>
      <c r="CW182">
        <v>92309</v>
      </c>
      <c r="CX182">
        <v>50.750453571000001</v>
      </c>
      <c r="CY182">
        <v>89580</v>
      </c>
      <c r="CZ182">
        <v>49.249546428999999</v>
      </c>
      <c r="DA182">
        <v>181889</v>
      </c>
      <c r="DB182">
        <v>0</v>
      </c>
      <c r="DC182">
        <v>2</v>
      </c>
      <c r="DD182">
        <v>1027</v>
      </c>
      <c r="DE182">
        <v>147916</v>
      </c>
      <c r="DF182">
        <v>23.56</v>
      </c>
      <c r="DG182">
        <v>33973</v>
      </c>
      <c r="DH182">
        <v>0</v>
      </c>
      <c r="DI182" t="s">
        <v>356</v>
      </c>
      <c r="DJ182" t="s">
        <v>3555</v>
      </c>
      <c r="EV182" t="s">
        <v>356</v>
      </c>
      <c r="EW182" t="s">
        <v>3555</v>
      </c>
      <c r="EX182">
        <v>1700</v>
      </c>
      <c r="EY182" t="s">
        <v>3557</v>
      </c>
      <c r="EZ182" t="s">
        <v>2242</v>
      </c>
      <c r="FA182" t="s">
        <v>2196</v>
      </c>
      <c r="FB182" t="s">
        <v>2243</v>
      </c>
      <c r="FC182" t="s">
        <v>2229</v>
      </c>
      <c r="FD182" t="s">
        <v>2244</v>
      </c>
      <c r="FE182" t="s">
        <v>2032</v>
      </c>
      <c r="FF182" t="s">
        <v>2049</v>
      </c>
      <c r="FG182" t="s">
        <v>2048</v>
      </c>
      <c r="FH182" t="s">
        <v>2048</v>
      </c>
      <c r="FR182">
        <v>217</v>
      </c>
      <c r="FS182">
        <v>272</v>
      </c>
      <c r="FT182">
        <v>278</v>
      </c>
      <c r="FU182">
        <v>317</v>
      </c>
      <c r="FV182">
        <v>346</v>
      </c>
      <c r="FW182">
        <v>39</v>
      </c>
      <c r="FY182">
        <v>17.600000000000001</v>
      </c>
      <c r="FZ182">
        <v>37.799999999999997</v>
      </c>
      <c r="GA182">
        <v>27.3</v>
      </c>
      <c r="GK182">
        <v>28</v>
      </c>
      <c r="GN182">
        <v>15</v>
      </c>
      <c r="GQ182">
        <v>35</v>
      </c>
      <c r="GS182">
        <v>41</v>
      </c>
      <c r="GT182">
        <v>40</v>
      </c>
      <c r="GU182">
        <v>30</v>
      </c>
      <c r="GZ182">
        <v>111111</v>
      </c>
      <c r="HA182">
        <v>145833</v>
      </c>
      <c r="HC182">
        <v>248994</v>
      </c>
      <c r="HD182">
        <v>0.9</v>
      </c>
      <c r="HE182">
        <v>5216</v>
      </c>
      <c r="HN182">
        <v>1</v>
      </c>
      <c r="HS182">
        <v>300</v>
      </c>
      <c r="IP182">
        <v>3000</v>
      </c>
      <c r="IS182">
        <v>1.6</v>
      </c>
      <c r="IT182">
        <v>500</v>
      </c>
    </row>
    <row r="183" spans="1:262">
      <c r="A183" t="s">
        <v>355</v>
      </c>
      <c r="B183" t="s">
        <v>3558</v>
      </c>
      <c r="C183" t="s">
        <v>2032</v>
      </c>
      <c r="D183" t="s">
        <v>3559</v>
      </c>
      <c r="E183" t="s">
        <v>3558</v>
      </c>
      <c r="F183" t="s">
        <v>3560</v>
      </c>
      <c r="G183" t="s">
        <v>3561</v>
      </c>
      <c r="H183" t="s">
        <v>3562</v>
      </c>
      <c r="I183" t="s">
        <v>3563</v>
      </c>
      <c r="J183" t="s">
        <v>3564</v>
      </c>
      <c r="K183" t="s">
        <v>3565</v>
      </c>
      <c r="L183" t="s">
        <v>3566</v>
      </c>
      <c r="M183" t="s">
        <v>2128</v>
      </c>
      <c r="N183" t="s">
        <v>3560</v>
      </c>
      <c r="Q183" t="s">
        <v>355</v>
      </c>
      <c r="R183" t="s">
        <v>3558</v>
      </c>
      <c r="S183">
        <v>0</v>
      </c>
      <c r="T183">
        <v>0</v>
      </c>
      <c r="U183">
        <v>0</v>
      </c>
      <c r="V183">
        <v>0</v>
      </c>
      <c r="W183">
        <v>0</v>
      </c>
      <c r="X183">
        <v>0</v>
      </c>
      <c r="Y183">
        <v>0</v>
      </c>
      <c r="Z183">
        <v>0</v>
      </c>
      <c r="AA183">
        <v>0</v>
      </c>
      <c r="AB183">
        <v>11.6</v>
      </c>
      <c r="AC183">
        <v>0</v>
      </c>
      <c r="AD183">
        <v>54.361000060999999</v>
      </c>
      <c r="AE183">
        <v>0</v>
      </c>
      <c r="AF183">
        <v>60.992000580000003</v>
      </c>
      <c r="AG183">
        <v>77.010002135999997</v>
      </c>
      <c r="AH183">
        <v>0</v>
      </c>
      <c r="AI183">
        <v>83.884002686000002</v>
      </c>
      <c r="AJ183">
        <v>65.867996215999995</v>
      </c>
      <c r="AK183">
        <v>0</v>
      </c>
      <c r="AL183">
        <v>72.678001404</v>
      </c>
      <c r="AM183">
        <v>0</v>
      </c>
      <c r="AN183">
        <v>0</v>
      </c>
      <c r="AO183">
        <v>7.2962956129999998</v>
      </c>
      <c r="AP183">
        <v>7.1886667739999996</v>
      </c>
      <c r="AQ183">
        <v>22.541307129</v>
      </c>
      <c r="AR183">
        <v>12290</v>
      </c>
      <c r="AS183">
        <v>22.661479173</v>
      </c>
      <c r="AT183">
        <v>12552</v>
      </c>
      <c r="AU183">
        <v>22.423495364000001</v>
      </c>
      <c r="AV183">
        <v>24843</v>
      </c>
      <c r="AW183">
        <v>7.5802555639999998</v>
      </c>
      <c r="AX183">
        <v>7.3423013020000001</v>
      </c>
      <c r="AY183">
        <v>7.7849279960000004</v>
      </c>
      <c r="AZ183">
        <v>7.8925272880000001</v>
      </c>
      <c r="BA183">
        <v>8.3565356889999993</v>
      </c>
      <c r="BB183">
        <v>8.6339032099999997</v>
      </c>
      <c r="BC183">
        <v>67.868906007999996</v>
      </c>
      <c r="BD183">
        <v>36576</v>
      </c>
      <c r="BE183">
        <v>67.442332159000003</v>
      </c>
      <c r="BF183">
        <v>38224</v>
      </c>
      <c r="BG183">
        <v>68.285188559999995</v>
      </c>
      <c r="BH183">
        <v>74798</v>
      </c>
      <c r="BI183">
        <v>8.1739900060000004</v>
      </c>
      <c r="BJ183">
        <v>8.1908641049999993</v>
      </c>
      <c r="BK183">
        <v>7.3442369039999997</v>
      </c>
      <c r="BL183">
        <v>7.3512335420000001</v>
      </c>
      <c r="BM183">
        <v>7.3221101539999998</v>
      </c>
      <c r="BN183">
        <v>7.110063062</v>
      </c>
      <c r="BO183">
        <v>7.2723249680000004</v>
      </c>
      <c r="BP183">
        <v>6.8295907250000001</v>
      </c>
      <c r="BQ183">
        <v>6.6417126099999999</v>
      </c>
      <c r="BR183">
        <v>6.7349089800000002</v>
      </c>
      <c r="BS183">
        <v>6.1162023120000004</v>
      </c>
      <c r="BT183">
        <v>6.4169212360000003</v>
      </c>
      <c r="BU183">
        <v>6.2286799549999996</v>
      </c>
      <c r="BV183">
        <v>6.4437179560000004</v>
      </c>
      <c r="BW183">
        <v>5.7013257609999997</v>
      </c>
      <c r="BX183">
        <v>6.0596316339999996</v>
      </c>
      <c r="BY183">
        <v>4.2852138000000002</v>
      </c>
      <c r="BZ183">
        <v>4.5143541100000002</v>
      </c>
      <c r="CA183">
        <v>9.5897868630000005</v>
      </c>
      <c r="CB183">
        <v>5367</v>
      </c>
      <c r="CC183">
        <v>9.8961886670000005</v>
      </c>
      <c r="CD183">
        <v>5201</v>
      </c>
      <c r="CE183">
        <v>9.2913160759999993</v>
      </c>
      <c r="CF183">
        <v>10569</v>
      </c>
      <c r="CG183">
        <v>3.2729150150000001</v>
      </c>
      <c r="CH183">
        <v>3.2031012740000002</v>
      </c>
      <c r="CI183">
        <v>2.2532406470000002</v>
      </c>
      <c r="CJ183">
        <v>2.2384193510000001</v>
      </c>
      <c r="CK183">
        <v>1.6816329539999999</v>
      </c>
      <c r="CL183">
        <v>1.641745717</v>
      </c>
      <c r="CM183">
        <v>2.688400052</v>
      </c>
      <c r="CN183">
        <v>2.2080497349999999</v>
      </c>
      <c r="CO183">
        <v>282.58974359000001</v>
      </c>
      <c r="CP183">
        <v>0.34812362200000002</v>
      </c>
      <c r="CQ183">
        <v>0</v>
      </c>
      <c r="CR183">
        <v>0</v>
      </c>
      <c r="CS183">
        <v>0</v>
      </c>
      <c r="CT183">
        <v>0</v>
      </c>
      <c r="CU183">
        <v>0</v>
      </c>
      <c r="CV183">
        <v>0</v>
      </c>
      <c r="CW183">
        <v>54233</v>
      </c>
      <c r="CX183">
        <v>49.208783232000002</v>
      </c>
      <c r="CY183">
        <v>55977</v>
      </c>
      <c r="CZ183">
        <v>50.791216767999998</v>
      </c>
      <c r="DA183">
        <v>110210</v>
      </c>
      <c r="DB183">
        <v>0</v>
      </c>
      <c r="DC183">
        <v>0</v>
      </c>
      <c r="DD183">
        <v>1255</v>
      </c>
      <c r="DE183">
        <v>52683</v>
      </c>
      <c r="DF183">
        <v>23.59</v>
      </c>
      <c r="DG183">
        <v>57527</v>
      </c>
      <c r="DH183">
        <v>0</v>
      </c>
      <c r="DI183" t="s">
        <v>355</v>
      </c>
      <c r="DJ183" t="s">
        <v>3558</v>
      </c>
      <c r="EV183" t="s">
        <v>355</v>
      </c>
      <c r="EW183" t="s">
        <v>3558</v>
      </c>
      <c r="EX183">
        <v>200</v>
      </c>
      <c r="EY183" t="s">
        <v>3567</v>
      </c>
      <c r="EZ183" t="s">
        <v>2242</v>
      </c>
      <c r="FA183" t="s">
        <v>2196</v>
      </c>
      <c r="FB183" t="s">
        <v>2243</v>
      </c>
      <c r="FC183" t="s">
        <v>2229</v>
      </c>
      <c r="FD183" t="s">
        <v>2244</v>
      </c>
      <c r="FE183" t="s">
        <v>2032</v>
      </c>
      <c r="FF183" t="s">
        <v>2048</v>
      </c>
      <c r="FG183" t="s">
        <v>2048</v>
      </c>
      <c r="FH183" t="s">
        <v>2048</v>
      </c>
      <c r="FI183">
        <v>0.6</v>
      </c>
      <c r="FJ183">
        <v>35.4</v>
      </c>
      <c r="FR183">
        <v>358</v>
      </c>
      <c r="FS183">
        <v>366</v>
      </c>
      <c r="FT183">
        <v>391</v>
      </c>
      <c r="FU183">
        <v>384</v>
      </c>
      <c r="GH183">
        <v>90</v>
      </c>
      <c r="GK183">
        <v>78</v>
      </c>
      <c r="GN183">
        <v>83</v>
      </c>
      <c r="GQ183">
        <v>82</v>
      </c>
      <c r="GV183">
        <v>1466605</v>
      </c>
      <c r="IO183">
        <v>55</v>
      </c>
      <c r="IP183">
        <v>300</v>
      </c>
    </row>
    <row r="184" spans="1:262">
      <c r="A184" t="s">
        <v>354</v>
      </c>
      <c r="B184" t="s">
        <v>3568</v>
      </c>
      <c r="C184" t="s">
        <v>2209</v>
      </c>
      <c r="D184" t="s">
        <v>3569</v>
      </c>
      <c r="Q184" t="s">
        <v>354</v>
      </c>
      <c r="R184" t="s">
        <v>3568</v>
      </c>
      <c r="S184">
        <v>15.268432617</v>
      </c>
      <c r="T184">
        <v>9.9831609730000004</v>
      </c>
      <c r="U184">
        <v>20.223825455</v>
      </c>
      <c r="V184">
        <v>17.008182525999999</v>
      </c>
      <c r="W184">
        <v>7.5274333950000001</v>
      </c>
      <c r="X184">
        <v>20.423507690000001</v>
      </c>
      <c r="Y184">
        <v>10.123168945</v>
      </c>
      <c r="Z184">
        <v>0</v>
      </c>
      <c r="AA184">
        <v>0</v>
      </c>
      <c r="AB184">
        <v>22.1</v>
      </c>
      <c r="AC184">
        <v>0.2</v>
      </c>
      <c r="AD184">
        <v>29.103000641000001</v>
      </c>
      <c r="AE184">
        <v>0</v>
      </c>
      <c r="AF184">
        <v>30.325000762999998</v>
      </c>
      <c r="AG184">
        <v>68.196998596</v>
      </c>
      <c r="AH184">
        <v>0</v>
      </c>
      <c r="AI184">
        <v>69.261001586999996</v>
      </c>
      <c r="AJ184">
        <v>48.438999176000003</v>
      </c>
      <c r="AK184">
        <v>0</v>
      </c>
      <c r="AL184">
        <v>49.658000946000001</v>
      </c>
      <c r="AM184">
        <v>0</v>
      </c>
      <c r="AN184">
        <v>0</v>
      </c>
      <c r="AO184">
        <v>14.498198091000001</v>
      </c>
      <c r="AP184">
        <v>14.965806625999999</v>
      </c>
      <c r="AQ184">
        <v>40.508791866999999</v>
      </c>
      <c r="AR184">
        <v>8348475</v>
      </c>
      <c r="AS184">
        <v>39.905550447000003</v>
      </c>
      <c r="AT184">
        <v>8584824</v>
      </c>
      <c r="AU184">
        <v>41.113194776</v>
      </c>
      <c r="AV184">
        <v>16933296</v>
      </c>
      <c r="AW184">
        <v>13.274250540000001</v>
      </c>
      <c r="AX184">
        <v>13.673384338</v>
      </c>
      <c r="AY184">
        <v>12.133101817</v>
      </c>
      <c r="AZ184">
        <v>12.474003811999999</v>
      </c>
      <c r="BA184">
        <v>10.820031523000001</v>
      </c>
      <c r="BB184">
        <v>11.0963555</v>
      </c>
      <c r="BC184">
        <v>55.910047605000003</v>
      </c>
      <c r="BD184">
        <v>11771162</v>
      </c>
      <c r="BE184">
        <v>56.265923909000001</v>
      </c>
      <c r="BF184">
        <v>11600094</v>
      </c>
      <c r="BG184">
        <v>55.553488811999998</v>
      </c>
      <c r="BH184">
        <v>23371257</v>
      </c>
      <c r="BI184">
        <v>9.2708636359999996</v>
      </c>
      <c r="BJ184">
        <v>9.4865912679999997</v>
      </c>
      <c r="BK184">
        <v>7.6469129499999999</v>
      </c>
      <c r="BL184">
        <v>7.7480206120000004</v>
      </c>
      <c r="BM184">
        <v>6.3990941750000001</v>
      </c>
      <c r="BN184">
        <v>6.2741649730000004</v>
      </c>
      <c r="BO184">
        <v>5.6083754060000004</v>
      </c>
      <c r="BP184">
        <v>5.3054828069999997</v>
      </c>
      <c r="BQ184">
        <v>4.7223486000000001</v>
      </c>
      <c r="BR184">
        <v>4.4395450280000004</v>
      </c>
      <c r="BS184">
        <v>3.937972866</v>
      </c>
      <c r="BT184">
        <v>3.7775635259999998</v>
      </c>
      <c r="BU184">
        <v>3.248972089</v>
      </c>
      <c r="BV184">
        <v>3.1215443970000001</v>
      </c>
      <c r="BW184">
        <v>2.581223107</v>
      </c>
      <c r="BX184">
        <v>2.4292864889999999</v>
      </c>
      <c r="BY184">
        <v>2.0301295580000001</v>
      </c>
      <c r="BZ184">
        <v>1.8749342099999999</v>
      </c>
      <c r="CA184">
        <v>3.5811605279999998</v>
      </c>
      <c r="CB184">
        <v>800950</v>
      </c>
      <c r="CC184">
        <v>3.828525645</v>
      </c>
      <c r="CD184">
        <v>696028</v>
      </c>
      <c r="CE184">
        <v>3.3333164119999998</v>
      </c>
      <c r="CF184">
        <v>1496980</v>
      </c>
      <c r="CG184">
        <v>1.5370410750000001</v>
      </c>
      <c r="CH184">
        <v>1.392767358</v>
      </c>
      <c r="CI184">
        <v>1.0652713069999999</v>
      </c>
      <c r="CJ184">
        <v>0.93940667200000005</v>
      </c>
      <c r="CK184">
        <v>0.66723752400000003</v>
      </c>
      <c r="CL184">
        <v>0.56274270299999996</v>
      </c>
      <c r="CM184">
        <v>0.558975738</v>
      </c>
      <c r="CN184">
        <v>0.43839967800000001</v>
      </c>
      <c r="CO184">
        <v>0</v>
      </c>
      <c r="CP184">
        <v>2.3922652649999998</v>
      </c>
      <c r="CQ184">
        <v>5534079</v>
      </c>
      <c r="CR184">
        <v>38.216436604000002</v>
      </c>
      <c r="CS184">
        <v>5534079</v>
      </c>
      <c r="CT184">
        <v>13.238937912000001</v>
      </c>
      <c r="CU184">
        <v>0</v>
      </c>
      <c r="CV184">
        <v>91.6</v>
      </c>
      <c r="CW184">
        <v>20920587</v>
      </c>
      <c r="CX184">
        <v>50.047414529999998</v>
      </c>
      <c r="CY184">
        <v>20880946</v>
      </c>
      <c r="CZ184">
        <v>49.952585470000002</v>
      </c>
      <c r="DA184">
        <v>41801533</v>
      </c>
      <c r="DB184">
        <v>0.2</v>
      </c>
      <c r="DC184">
        <v>1078287</v>
      </c>
      <c r="DD184">
        <v>724791</v>
      </c>
      <c r="DE184">
        <v>27320646</v>
      </c>
      <c r="DF184">
        <v>2.67</v>
      </c>
      <c r="DG184">
        <v>14480887</v>
      </c>
      <c r="DH184">
        <v>47.4</v>
      </c>
      <c r="DI184" t="s">
        <v>354</v>
      </c>
      <c r="DJ184" t="s">
        <v>3568</v>
      </c>
      <c r="DK184">
        <v>2700</v>
      </c>
      <c r="DL184">
        <v>46000</v>
      </c>
      <c r="DM184">
        <v>3500</v>
      </c>
      <c r="DN184">
        <v>42000</v>
      </c>
      <c r="DO184">
        <v>22</v>
      </c>
      <c r="DP184">
        <v>4</v>
      </c>
      <c r="DQ184">
        <v>4000</v>
      </c>
      <c r="DR184">
        <v>1000</v>
      </c>
      <c r="DS184">
        <v>40000</v>
      </c>
      <c r="EC184">
        <v>0.09</v>
      </c>
      <c r="ED184">
        <v>0.1</v>
      </c>
      <c r="EE184">
        <v>0.09</v>
      </c>
      <c r="EF184">
        <v>0.13</v>
      </c>
      <c r="EG184">
        <v>0.12</v>
      </c>
      <c r="EH184">
        <v>0.15</v>
      </c>
      <c r="EI184">
        <v>0.04</v>
      </c>
      <c r="EJ184">
        <v>0.08</v>
      </c>
      <c r="EO184">
        <v>0.1</v>
      </c>
      <c r="EP184">
        <v>0.1</v>
      </c>
      <c r="EQ184">
        <v>0.2</v>
      </c>
      <c r="ET184">
        <v>48.4</v>
      </c>
      <c r="EU184">
        <v>1000</v>
      </c>
      <c r="EV184" t="s">
        <v>354</v>
      </c>
      <c r="EW184" t="s">
        <v>3568</v>
      </c>
      <c r="EX184">
        <v>212500</v>
      </c>
      <c r="EY184" t="s">
        <v>3570</v>
      </c>
      <c r="EZ184" t="s">
        <v>354</v>
      </c>
      <c r="FA184" t="s">
        <v>2196</v>
      </c>
      <c r="FB184" t="s">
        <v>2212</v>
      </c>
      <c r="FC184" t="s">
        <v>2216</v>
      </c>
      <c r="FD184" t="s">
        <v>2209</v>
      </c>
      <c r="FE184" t="s">
        <v>2209</v>
      </c>
      <c r="FF184" t="s">
        <v>2048</v>
      </c>
      <c r="FG184" t="s">
        <v>2048</v>
      </c>
      <c r="FH184" t="s">
        <v>2048</v>
      </c>
      <c r="FI184">
        <v>0.7</v>
      </c>
      <c r="FJ184">
        <v>34.9</v>
      </c>
      <c r="FK184">
        <v>84.2</v>
      </c>
      <c r="FM184">
        <v>2122</v>
      </c>
      <c r="FN184">
        <v>2377</v>
      </c>
      <c r="FO184">
        <v>2575</v>
      </c>
      <c r="FP184">
        <v>3308</v>
      </c>
      <c r="FQ184">
        <v>3936</v>
      </c>
      <c r="FR184">
        <v>4388</v>
      </c>
      <c r="FS184">
        <v>5768</v>
      </c>
      <c r="FT184">
        <v>7634</v>
      </c>
      <c r="FU184">
        <v>8803</v>
      </c>
      <c r="FV184">
        <v>10449</v>
      </c>
      <c r="GF184">
        <v>23</v>
      </c>
      <c r="GG184">
        <v>44</v>
      </c>
      <c r="GI184">
        <v>27</v>
      </c>
      <c r="GJ184">
        <v>48</v>
      </c>
      <c r="GL184">
        <v>31</v>
      </c>
      <c r="GM184">
        <v>54</v>
      </c>
      <c r="GO184">
        <v>35</v>
      </c>
      <c r="GP184">
        <v>55</v>
      </c>
      <c r="GR184">
        <v>38</v>
      </c>
      <c r="GS184">
        <v>60</v>
      </c>
      <c r="GV184">
        <v>18458156</v>
      </c>
      <c r="GW184">
        <v>13840875</v>
      </c>
      <c r="HD184">
        <v>1.6</v>
      </c>
      <c r="HE184">
        <v>208229</v>
      </c>
      <c r="HT184">
        <v>1000</v>
      </c>
      <c r="HU184">
        <v>1000</v>
      </c>
      <c r="HV184">
        <v>500</v>
      </c>
      <c r="HW184">
        <v>500</v>
      </c>
      <c r="HX184">
        <v>1000</v>
      </c>
      <c r="HY184">
        <v>1000</v>
      </c>
      <c r="HZ184">
        <v>1000</v>
      </c>
      <c r="IA184">
        <v>1000</v>
      </c>
      <c r="IB184">
        <v>1200</v>
      </c>
      <c r="IC184">
        <v>1300</v>
      </c>
      <c r="ID184">
        <v>2300</v>
      </c>
      <c r="IE184">
        <v>2500</v>
      </c>
      <c r="IF184">
        <v>2800</v>
      </c>
      <c r="IG184">
        <v>2900</v>
      </c>
      <c r="IH184">
        <v>2900</v>
      </c>
      <c r="II184">
        <v>2900</v>
      </c>
      <c r="IJ184">
        <v>2900</v>
      </c>
      <c r="IK184">
        <v>2600</v>
      </c>
      <c r="IL184">
        <v>2400</v>
      </c>
      <c r="IM184">
        <v>2300</v>
      </c>
      <c r="IN184">
        <v>2</v>
      </c>
      <c r="IP184">
        <v>132000</v>
      </c>
      <c r="IQ184">
        <v>0.8</v>
      </c>
    </row>
    <row r="185" spans="1:262">
      <c r="A185" t="s">
        <v>353</v>
      </c>
      <c r="B185" t="s">
        <v>3571</v>
      </c>
      <c r="C185" t="s">
        <v>2032</v>
      </c>
      <c r="D185" t="s">
        <v>3572</v>
      </c>
      <c r="Q185" t="s">
        <v>353</v>
      </c>
      <c r="R185" t="s">
        <v>3571</v>
      </c>
      <c r="S185">
        <v>0</v>
      </c>
      <c r="T185">
        <v>0</v>
      </c>
      <c r="U185">
        <v>0</v>
      </c>
      <c r="V185">
        <v>0</v>
      </c>
      <c r="W185">
        <v>0</v>
      </c>
      <c r="X185">
        <v>0</v>
      </c>
      <c r="Y185">
        <v>0</v>
      </c>
      <c r="Z185">
        <v>0</v>
      </c>
      <c r="AA185">
        <v>0</v>
      </c>
      <c r="AB185">
        <v>12.5</v>
      </c>
      <c r="AC185">
        <v>0.8</v>
      </c>
      <c r="AD185">
        <v>38.752998351999999</v>
      </c>
      <c r="AE185">
        <v>47.650001525999997</v>
      </c>
      <c r="AF185">
        <v>43.124000549000002</v>
      </c>
      <c r="AG185">
        <v>63.667999268000003</v>
      </c>
      <c r="AH185">
        <v>72.559997558999996</v>
      </c>
      <c r="AI185">
        <v>69.133003235000004</v>
      </c>
      <c r="AJ185">
        <v>51.136001587000003</v>
      </c>
      <c r="AK185">
        <v>59.959999084000003</v>
      </c>
      <c r="AL185">
        <v>56.263000488000003</v>
      </c>
      <c r="AM185">
        <v>0</v>
      </c>
      <c r="AN185">
        <v>0</v>
      </c>
      <c r="AO185">
        <v>8.8719252419999997</v>
      </c>
      <c r="AP185">
        <v>9.4488352100000004</v>
      </c>
      <c r="AQ185">
        <v>27.170263373000001</v>
      </c>
      <c r="AR185">
        <v>75393</v>
      </c>
      <c r="AS185">
        <v>26.327331648000001</v>
      </c>
      <c r="AT185">
        <v>81106</v>
      </c>
      <c r="AU185">
        <v>28.003646118999999</v>
      </c>
      <c r="AV185">
        <v>156498</v>
      </c>
      <c r="AW185">
        <v>8.8073221490000009</v>
      </c>
      <c r="AX185">
        <v>9.3559558460000005</v>
      </c>
      <c r="AY185">
        <v>8.6480842560000006</v>
      </c>
      <c r="AZ185">
        <v>9.1988550629999999</v>
      </c>
      <c r="BA185">
        <v>8.4535765670000007</v>
      </c>
      <c r="BB185">
        <v>9.0079171890000005</v>
      </c>
      <c r="BC185">
        <v>65.923366724999994</v>
      </c>
      <c r="BD185">
        <v>187943</v>
      </c>
      <c r="BE185">
        <v>65.630456342000002</v>
      </c>
      <c r="BF185">
        <v>191770</v>
      </c>
      <c r="BG185">
        <v>66.213318693999994</v>
      </c>
      <c r="BH185">
        <v>379713</v>
      </c>
      <c r="BI185">
        <v>8.2590688770000007</v>
      </c>
      <c r="BJ185">
        <v>8.6467580270000006</v>
      </c>
      <c r="BK185">
        <v>7.8557360559999996</v>
      </c>
      <c r="BL185">
        <v>8.1378205460000004</v>
      </c>
      <c r="BM185">
        <v>7.233800338</v>
      </c>
      <c r="BN185">
        <v>7.418264433</v>
      </c>
      <c r="BO185">
        <v>6.6694835939999999</v>
      </c>
      <c r="BP185">
        <v>6.548167791</v>
      </c>
      <c r="BQ185">
        <v>6.3607855740000003</v>
      </c>
      <c r="BR185">
        <v>6.2622788939999996</v>
      </c>
      <c r="BS185">
        <v>6.3796426930000001</v>
      </c>
      <c r="BT185">
        <v>6.2947348789999999</v>
      </c>
      <c r="BU185">
        <v>5.7797069460000001</v>
      </c>
      <c r="BV185">
        <v>5.751269754</v>
      </c>
      <c r="BW185">
        <v>5.1644061399999996</v>
      </c>
      <c r="BX185">
        <v>4.9554075470000001</v>
      </c>
      <c r="BY185">
        <v>3.4742495569999998</v>
      </c>
      <c r="BZ185">
        <v>3.190699634</v>
      </c>
      <c r="CA185">
        <v>6.9063699019999998</v>
      </c>
      <c r="CB185">
        <v>23030</v>
      </c>
      <c r="CC185">
        <v>8.0422120100000001</v>
      </c>
      <c r="CD185">
        <v>16749</v>
      </c>
      <c r="CE185">
        <v>5.7830351870000003</v>
      </c>
      <c r="CF185">
        <v>39780</v>
      </c>
      <c r="CG185">
        <v>2.7737425099999999</v>
      </c>
      <c r="CH185">
        <v>2.2377366439999999</v>
      </c>
      <c r="CI185">
        <v>2.1151401710000002</v>
      </c>
      <c r="CJ185">
        <v>1.5703172750000001</v>
      </c>
      <c r="CK185">
        <v>1.5096171309999999</v>
      </c>
      <c r="CL185">
        <v>0.967119324</v>
      </c>
      <c r="CM185">
        <v>1.643712198</v>
      </c>
      <c r="CN185">
        <v>1.0078619449999999</v>
      </c>
      <c r="CO185">
        <v>3.69225</v>
      </c>
      <c r="CP185">
        <v>0.95858776899999998</v>
      </c>
      <c r="CQ185">
        <v>0</v>
      </c>
      <c r="CR185">
        <v>0</v>
      </c>
      <c r="CS185">
        <v>0</v>
      </c>
      <c r="CT185">
        <v>0</v>
      </c>
      <c r="CU185">
        <v>0</v>
      </c>
      <c r="CV185">
        <v>7.3</v>
      </c>
      <c r="CW185">
        <v>286366</v>
      </c>
      <c r="CX185">
        <v>49.717094308999997</v>
      </c>
      <c r="CY185">
        <v>289625</v>
      </c>
      <c r="CZ185">
        <v>50.282905691000003</v>
      </c>
      <c r="DA185">
        <v>575991</v>
      </c>
      <c r="DB185">
        <v>1.4</v>
      </c>
      <c r="DC185">
        <v>43</v>
      </c>
      <c r="DD185">
        <v>20</v>
      </c>
      <c r="DE185">
        <v>195491</v>
      </c>
      <c r="DF185">
        <v>0</v>
      </c>
      <c r="DG185">
        <v>380500</v>
      </c>
      <c r="DH185">
        <v>43.3</v>
      </c>
      <c r="DI185" t="s">
        <v>353</v>
      </c>
      <c r="DJ185" t="s">
        <v>3571</v>
      </c>
      <c r="DK185">
        <v>500</v>
      </c>
      <c r="DL185">
        <v>5800</v>
      </c>
      <c r="DM185">
        <v>500</v>
      </c>
      <c r="DN185">
        <v>5600</v>
      </c>
      <c r="DO185">
        <v>50</v>
      </c>
      <c r="DP185">
        <v>74</v>
      </c>
      <c r="DQ185">
        <v>200</v>
      </c>
      <c r="DR185">
        <v>100</v>
      </c>
      <c r="DS185">
        <v>2100</v>
      </c>
      <c r="EC185">
        <v>0.35</v>
      </c>
      <c r="ED185">
        <v>0.43</v>
      </c>
      <c r="EE185">
        <v>0.27</v>
      </c>
      <c r="EF185">
        <v>0.75</v>
      </c>
      <c r="EG185">
        <v>0.63</v>
      </c>
      <c r="EH185">
        <v>0.87</v>
      </c>
      <c r="EI185">
        <v>0.16</v>
      </c>
      <c r="EJ185">
        <v>0.45</v>
      </c>
      <c r="EO185">
        <v>0.3</v>
      </c>
      <c r="EP185">
        <v>0.2</v>
      </c>
      <c r="EQ185">
        <v>1.3</v>
      </c>
      <c r="ET185">
        <v>45</v>
      </c>
      <c r="EU185">
        <v>100</v>
      </c>
      <c r="EV185" t="s">
        <v>353</v>
      </c>
      <c r="EW185" t="s">
        <v>3571</v>
      </c>
      <c r="EX185">
        <v>2200</v>
      </c>
      <c r="EY185" t="s">
        <v>3573</v>
      </c>
      <c r="EZ185" t="s">
        <v>2242</v>
      </c>
      <c r="FA185" t="s">
        <v>2196</v>
      </c>
      <c r="FB185" t="s">
        <v>2243</v>
      </c>
      <c r="FC185" t="s">
        <v>2229</v>
      </c>
      <c r="FD185" t="s">
        <v>2244</v>
      </c>
      <c r="FE185" t="s">
        <v>2032</v>
      </c>
      <c r="FF185" t="s">
        <v>2048</v>
      </c>
      <c r="FG185" t="s">
        <v>2048</v>
      </c>
      <c r="FH185" t="s">
        <v>2048</v>
      </c>
      <c r="FI185">
        <v>10.3</v>
      </c>
      <c r="FJ185">
        <v>90.8</v>
      </c>
      <c r="FK185">
        <v>51</v>
      </c>
      <c r="FM185">
        <v>1121</v>
      </c>
      <c r="FN185">
        <v>1295</v>
      </c>
      <c r="FO185">
        <v>1683</v>
      </c>
      <c r="FP185">
        <v>1940</v>
      </c>
      <c r="FQ185">
        <v>2178</v>
      </c>
      <c r="FR185">
        <v>2302</v>
      </c>
      <c r="FS185">
        <v>2562</v>
      </c>
      <c r="FT185">
        <v>2691</v>
      </c>
      <c r="FU185">
        <v>2868</v>
      </c>
      <c r="FV185">
        <v>2871</v>
      </c>
      <c r="FW185">
        <v>33</v>
      </c>
      <c r="FX185">
        <v>37</v>
      </c>
      <c r="FY185">
        <v>28.3</v>
      </c>
      <c r="FZ185">
        <v>33.5</v>
      </c>
      <c r="GA185">
        <v>29.5</v>
      </c>
      <c r="GF185">
        <v>60</v>
      </c>
      <c r="GG185">
        <v>71</v>
      </c>
      <c r="GH185">
        <v>81</v>
      </c>
      <c r="GI185">
        <v>61</v>
      </c>
      <c r="GJ185">
        <v>76</v>
      </c>
      <c r="GK185">
        <v>78</v>
      </c>
      <c r="GL185">
        <v>62</v>
      </c>
      <c r="GM185">
        <v>78</v>
      </c>
      <c r="GN185">
        <v>85</v>
      </c>
      <c r="GO185">
        <v>61</v>
      </c>
      <c r="GP185">
        <v>83</v>
      </c>
      <c r="GQ185">
        <v>86</v>
      </c>
      <c r="GR185">
        <v>60</v>
      </c>
      <c r="GS185">
        <v>83</v>
      </c>
      <c r="GT185">
        <v>90</v>
      </c>
      <c r="HD185">
        <v>1.7</v>
      </c>
      <c r="HE185">
        <v>37298</v>
      </c>
      <c r="HL185">
        <v>1.3</v>
      </c>
      <c r="HQ185">
        <v>0</v>
      </c>
      <c r="HT185">
        <v>200</v>
      </c>
      <c r="HU185">
        <v>200</v>
      </c>
      <c r="HV185">
        <v>200</v>
      </c>
      <c r="HW185">
        <v>200</v>
      </c>
      <c r="HX185">
        <v>500</v>
      </c>
      <c r="HY185">
        <v>500</v>
      </c>
      <c r="HZ185">
        <v>500</v>
      </c>
      <c r="IA185">
        <v>500</v>
      </c>
      <c r="IB185">
        <v>500</v>
      </c>
      <c r="IC185">
        <v>500</v>
      </c>
      <c r="ID185">
        <v>200</v>
      </c>
      <c r="IE185">
        <v>200</v>
      </c>
      <c r="IF185">
        <v>200</v>
      </c>
      <c r="IG185">
        <v>200</v>
      </c>
      <c r="IH185">
        <v>200</v>
      </c>
      <c r="II185">
        <v>200</v>
      </c>
      <c r="IJ185">
        <v>200</v>
      </c>
      <c r="IK185">
        <v>200</v>
      </c>
      <c r="IL185">
        <v>200</v>
      </c>
      <c r="IM185">
        <v>200</v>
      </c>
      <c r="IN185">
        <v>-20</v>
      </c>
      <c r="IO185">
        <v>97.5</v>
      </c>
      <c r="IP185">
        <v>1300</v>
      </c>
      <c r="IQ185">
        <v>16.600000000000001</v>
      </c>
    </row>
    <row r="186" spans="1:262">
      <c r="A186" t="s">
        <v>352</v>
      </c>
      <c r="B186" t="s">
        <v>3574</v>
      </c>
      <c r="C186" t="s">
        <v>2682</v>
      </c>
      <c r="D186" t="s">
        <v>3575</v>
      </c>
      <c r="Q186" t="s">
        <v>352</v>
      </c>
      <c r="R186" t="s">
        <v>3574</v>
      </c>
      <c r="S186">
        <v>47.024394989000001</v>
      </c>
      <c r="T186">
        <v>42.130794524999999</v>
      </c>
      <c r="U186">
        <v>52.093811035000002</v>
      </c>
      <c r="V186">
        <v>45.777912139999998</v>
      </c>
      <c r="W186">
        <v>38.475013732999997</v>
      </c>
      <c r="X186">
        <v>52.689903258999998</v>
      </c>
      <c r="Y186">
        <v>49.335670471</v>
      </c>
      <c r="Z186">
        <v>0</v>
      </c>
      <c r="AA186">
        <v>0</v>
      </c>
      <c r="AB186">
        <v>6.1</v>
      </c>
      <c r="AC186">
        <v>0.2</v>
      </c>
      <c r="AD186">
        <v>31.284000397</v>
      </c>
      <c r="AE186">
        <v>32.63999939</v>
      </c>
      <c r="AF186">
        <v>32.865001677999999</v>
      </c>
      <c r="AG186">
        <v>52.833999634000001</v>
      </c>
      <c r="AH186">
        <v>52.869998932000001</v>
      </c>
      <c r="AI186">
        <v>54.895999908</v>
      </c>
      <c r="AJ186">
        <v>42.020999908</v>
      </c>
      <c r="AK186">
        <v>42.380001067999999</v>
      </c>
      <c r="AL186">
        <v>43.880001067999999</v>
      </c>
      <c r="AM186">
        <v>0</v>
      </c>
      <c r="AN186">
        <v>0</v>
      </c>
      <c r="AO186">
        <v>14.323212889000001</v>
      </c>
      <c r="AP186">
        <v>14.882228660999999</v>
      </c>
      <c r="AQ186">
        <v>36.784284079000003</v>
      </c>
      <c r="AR186">
        <v>1627535</v>
      </c>
      <c r="AS186">
        <v>36.066910298000003</v>
      </c>
      <c r="AT186">
        <v>1720146</v>
      </c>
      <c r="AU186">
        <v>37.489892765999997</v>
      </c>
      <c r="AV186">
        <v>3347678</v>
      </c>
      <c r="AW186">
        <v>12.115170384000001</v>
      </c>
      <c r="AX186">
        <v>12.591030486999999</v>
      </c>
      <c r="AY186">
        <v>9.6285270250000004</v>
      </c>
      <c r="AZ186">
        <v>10.016633619</v>
      </c>
      <c r="BA186">
        <v>8.8003033320000004</v>
      </c>
      <c r="BB186">
        <v>9.0925000950000001</v>
      </c>
      <c r="BC186">
        <v>60.193828367999998</v>
      </c>
      <c r="BD186">
        <v>2738583</v>
      </c>
      <c r="BE186">
        <v>60.688227429999998</v>
      </c>
      <c r="BF186">
        <v>2739557</v>
      </c>
      <c r="BG186">
        <v>59.707542971000002</v>
      </c>
      <c r="BH186">
        <v>5478142</v>
      </c>
      <c r="BI186">
        <v>9.1273690320000007</v>
      </c>
      <c r="BJ186">
        <v>9.3448594660000008</v>
      </c>
      <c r="BK186">
        <v>9.0254089210000004</v>
      </c>
      <c r="BL186">
        <v>9.0129499000000006</v>
      </c>
      <c r="BM186">
        <v>8.1042000870000006</v>
      </c>
      <c r="BN186">
        <v>7.9510964629999998</v>
      </c>
      <c r="BO186">
        <v>6.0364773879999998</v>
      </c>
      <c r="BP186">
        <v>5.9765516539999997</v>
      </c>
      <c r="BQ186">
        <v>4.9837021159999999</v>
      </c>
      <c r="BR186">
        <v>4.8027830800000002</v>
      </c>
      <c r="BS186">
        <v>4.515474513</v>
      </c>
      <c r="BT186">
        <v>4.2303268010000004</v>
      </c>
      <c r="BU186">
        <v>4.139256992</v>
      </c>
      <c r="BV186">
        <v>3.8386347179999998</v>
      </c>
      <c r="BW186">
        <v>3.5186543129999999</v>
      </c>
      <c r="BX186">
        <v>3.2418121050000002</v>
      </c>
      <c r="BY186">
        <v>2.4373807350000001</v>
      </c>
      <c r="BZ186">
        <v>2.2160286889999998</v>
      </c>
      <c r="CA186">
        <v>3.0218875519999999</v>
      </c>
      <c r="CB186">
        <v>146426</v>
      </c>
      <c r="CC186">
        <v>3.2448622720000002</v>
      </c>
      <c r="CD186">
        <v>128590</v>
      </c>
      <c r="CE186">
        <v>2.8025642620000002</v>
      </c>
      <c r="CF186">
        <v>275017</v>
      </c>
      <c r="CG186">
        <v>1.3958186379999999</v>
      </c>
      <c r="CH186">
        <v>1.2152872370000001</v>
      </c>
      <c r="CI186">
        <v>0.765044324</v>
      </c>
      <c r="CJ186">
        <v>0.69343795900000005</v>
      </c>
      <c r="CK186">
        <v>0.48693100099999997</v>
      </c>
      <c r="CL186">
        <v>0.44402085499999999</v>
      </c>
      <c r="CM186">
        <v>0.59706830899999996</v>
      </c>
      <c r="CN186">
        <v>0.44981821100000002</v>
      </c>
      <c r="CO186">
        <v>65.572714172000005</v>
      </c>
      <c r="CP186">
        <v>2.453465059</v>
      </c>
      <c r="CQ186">
        <v>872653</v>
      </c>
      <c r="CR186">
        <v>35.338364742000003</v>
      </c>
      <c r="CS186">
        <v>0</v>
      </c>
      <c r="CT186">
        <v>0</v>
      </c>
      <c r="CU186">
        <v>0</v>
      </c>
      <c r="CV186">
        <v>0</v>
      </c>
      <c r="CW186">
        <v>4512544</v>
      </c>
      <c r="CX186">
        <v>49.583835438999998</v>
      </c>
      <c r="CY186">
        <v>4588293</v>
      </c>
      <c r="CZ186">
        <v>50.416164561000002</v>
      </c>
      <c r="DA186">
        <v>9100837</v>
      </c>
      <c r="DB186">
        <v>0.2</v>
      </c>
      <c r="DC186">
        <v>2657</v>
      </c>
      <c r="DD186">
        <v>1701</v>
      </c>
      <c r="DE186">
        <v>6631416</v>
      </c>
      <c r="DF186">
        <v>41.68</v>
      </c>
      <c r="DG186">
        <v>2469421</v>
      </c>
      <c r="DH186">
        <v>28.1</v>
      </c>
      <c r="DI186" t="s">
        <v>352</v>
      </c>
      <c r="DJ186" t="s">
        <v>3574</v>
      </c>
      <c r="DK186">
        <v>1100</v>
      </c>
      <c r="DL186">
        <v>14000</v>
      </c>
      <c r="DM186">
        <v>1600</v>
      </c>
      <c r="DN186">
        <v>13000</v>
      </c>
      <c r="DO186">
        <v>51</v>
      </c>
      <c r="DP186">
        <v>88</v>
      </c>
      <c r="DQ186">
        <v>1000</v>
      </c>
      <c r="DR186">
        <v>500</v>
      </c>
      <c r="DS186">
        <v>3200</v>
      </c>
      <c r="EC186">
        <v>0.16</v>
      </c>
      <c r="ED186">
        <v>0.09</v>
      </c>
      <c r="EE186">
        <v>0.23</v>
      </c>
      <c r="EF186">
        <v>0.25</v>
      </c>
      <c r="EG186">
        <v>0.12</v>
      </c>
      <c r="EH186">
        <v>0.38</v>
      </c>
      <c r="EI186">
        <v>0.06</v>
      </c>
      <c r="EJ186">
        <v>0.17</v>
      </c>
      <c r="EO186">
        <v>0.1</v>
      </c>
      <c r="EP186">
        <v>0.1</v>
      </c>
      <c r="EQ186">
        <v>0.2</v>
      </c>
      <c r="ET186">
        <v>25.6</v>
      </c>
      <c r="EU186">
        <v>500</v>
      </c>
      <c r="EV186" t="s">
        <v>352</v>
      </c>
      <c r="EW186" t="s">
        <v>3574</v>
      </c>
      <c r="EX186">
        <v>17500</v>
      </c>
      <c r="EY186" t="s">
        <v>3576</v>
      </c>
      <c r="EZ186" t="s">
        <v>352</v>
      </c>
      <c r="FA186" t="s">
        <v>2196</v>
      </c>
      <c r="FB186" t="s">
        <v>2207</v>
      </c>
      <c r="FC186" t="s">
        <v>2197</v>
      </c>
      <c r="FD186" t="s">
        <v>2207</v>
      </c>
      <c r="FE186" t="s">
        <v>2682</v>
      </c>
      <c r="FF186" t="s">
        <v>2048</v>
      </c>
      <c r="FG186" t="s">
        <v>2048</v>
      </c>
      <c r="FH186" t="s">
        <v>2048</v>
      </c>
      <c r="FI186">
        <v>2.9</v>
      </c>
      <c r="FJ186">
        <v>76.599999999999994</v>
      </c>
      <c r="FK186">
        <v>98.8</v>
      </c>
      <c r="FL186">
        <v>74.400000000000006</v>
      </c>
      <c r="FM186">
        <v>437</v>
      </c>
      <c r="FN186">
        <v>655</v>
      </c>
      <c r="FO186">
        <v>876</v>
      </c>
      <c r="FP186">
        <v>1222</v>
      </c>
      <c r="FQ186">
        <v>1917</v>
      </c>
      <c r="FR186">
        <v>2887</v>
      </c>
      <c r="FS186">
        <v>3890</v>
      </c>
      <c r="FT186">
        <v>4891</v>
      </c>
      <c r="FU186">
        <v>5995</v>
      </c>
      <c r="FV186">
        <v>7055</v>
      </c>
      <c r="FW186">
        <v>41</v>
      </c>
      <c r="FX186">
        <v>31</v>
      </c>
      <c r="FY186">
        <v>35.9</v>
      </c>
      <c r="GA186">
        <v>32.299999999999997</v>
      </c>
      <c r="GB186">
        <v>22200</v>
      </c>
      <c r="GC186">
        <v>12.1</v>
      </c>
      <c r="GD186">
        <v>57.7</v>
      </c>
      <c r="GF186">
        <v>47</v>
      </c>
      <c r="GG186">
        <v>63</v>
      </c>
      <c r="GI186">
        <v>51</v>
      </c>
      <c r="GJ186">
        <v>72</v>
      </c>
      <c r="GL186">
        <v>55</v>
      </c>
      <c r="GM186">
        <v>77</v>
      </c>
      <c r="GN186">
        <v>65</v>
      </c>
      <c r="GO186">
        <v>61</v>
      </c>
      <c r="GP186">
        <v>78</v>
      </c>
      <c r="GQ186">
        <v>69</v>
      </c>
      <c r="GR186">
        <v>63</v>
      </c>
      <c r="GS186">
        <v>82</v>
      </c>
      <c r="GT186">
        <v>73</v>
      </c>
      <c r="GU186">
        <v>31.3</v>
      </c>
      <c r="GV186">
        <v>12715924</v>
      </c>
      <c r="GW186">
        <v>14077893</v>
      </c>
      <c r="HA186">
        <v>11756424</v>
      </c>
      <c r="HB186">
        <v>4439989</v>
      </c>
      <c r="HD186">
        <v>0.1</v>
      </c>
      <c r="HE186">
        <v>1062508</v>
      </c>
      <c r="HF186">
        <v>22200</v>
      </c>
      <c r="HH186">
        <v>200</v>
      </c>
      <c r="HI186">
        <v>55.6</v>
      </c>
      <c r="HT186">
        <v>100</v>
      </c>
      <c r="HU186">
        <v>100</v>
      </c>
      <c r="HV186">
        <v>100</v>
      </c>
      <c r="HW186">
        <v>200</v>
      </c>
      <c r="HX186">
        <v>200</v>
      </c>
      <c r="HY186">
        <v>200</v>
      </c>
      <c r="HZ186">
        <v>500</v>
      </c>
      <c r="IA186">
        <v>500</v>
      </c>
      <c r="IB186">
        <v>500</v>
      </c>
      <c r="IC186">
        <v>500</v>
      </c>
      <c r="ID186">
        <v>100</v>
      </c>
      <c r="IE186">
        <v>200</v>
      </c>
      <c r="IF186">
        <v>200</v>
      </c>
      <c r="IG186">
        <v>200</v>
      </c>
      <c r="IH186">
        <v>500</v>
      </c>
      <c r="II186">
        <v>500</v>
      </c>
      <c r="IJ186">
        <v>500</v>
      </c>
      <c r="IK186">
        <v>500</v>
      </c>
      <c r="IL186">
        <v>500</v>
      </c>
      <c r="IM186">
        <v>500</v>
      </c>
      <c r="IN186">
        <v>217</v>
      </c>
      <c r="IP186">
        <v>13400</v>
      </c>
      <c r="IQ186">
        <v>2.2999999999999998</v>
      </c>
      <c r="IR186">
        <v>97.4</v>
      </c>
      <c r="IT186">
        <v>9800</v>
      </c>
      <c r="IU186">
        <v>18842</v>
      </c>
      <c r="IV186">
        <v>22960</v>
      </c>
      <c r="IW186">
        <v>16</v>
      </c>
      <c r="JB186">
        <v>0.6</v>
      </c>
    </row>
    <row r="187" spans="1:262">
      <c r="A187" t="s">
        <v>351</v>
      </c>
      <c r="B187" t="s">
        <v>3577</v>
      </c>
      <c r="C187" t="s">
        <v>2214</v>
      </c>
      <c r="D187" t="s">
        <v>3578</v>
      </c>
      <c r="E187" t="s">
        <v>3577</v>
      </c>
      <c r="F187" t="s">
        <v>351</v>
      </c>
      <c r="G187" t="s">
        <v>3579</v>
      </c>
      <c r="H187" t="s">
        <v>3580</v>
      </c>
      <c r="I187" t="s">
        <v>3581</v>
      </c>
      <c r="J187" t="s">
        <v>3582</v>
      </c>
      <c r="K187" t="s">
        <v>3583</v>
      </c>
      <c r="L187" t="s">
        <v>3584</v>
      </c>
      <c r="M187" t="s">
        <v>3585</v>
      </c>
      <c r="N187" t="s">
        <v>351</v>
      </c>
      <c r="O187" t="s">
        <v>3586</v>
      </c>
      <c r="P187" t="s">
        <v>351</v>
      </c>
      <c r="Q187" t="s">
        <v>351</v>
      </c>
      <c r="R187" t="s">
        <v>3577</v>
      </c>
      <c r="S187">
        <v>46.751564025999997</v>
      </c>
      <c r="T187">
        <v>42.152221679999997</v>
      </c>
      <c r="U187">
        <v>51.553569793999998</v>
      </c>
      <c r="V187">
        <v>47.415683745999999</v>
      </c>
      <c r="W187">
        <v>37.250518798999998</v>
      </c>
      <c r="X187">
        <v>53.041828156000001</v>
      </c>
      <c r="Y187">
        <v>45.632663727000001</v>
      </c>
      <c r="Z187">
        <v>0</v>
      </c>
      <c r="AA187">
        <v>0</v>
      </c>
      <c r="AB187">
        <v>5.7</v>
      </c>
      <c r="AC187">
        <v>2.5</v>
      </c>
      <c r="AD187">
        <v>79.565002441000004</v>
      </c>
      <c r="AE187">
        <v>80.131698607999994</v>
      </c>
      <c r="AF187">
        <v>80.968002318999993</v>
      </c>
      <c r="AG187">
        <v>87.337997436999999</v>
      </c>
      <c r="AH187">
        <v>88.122398376000007</v>
      </c>
      <c r="AI187">
        <v>88.067001343000001</v>
      </c>
      <c r="AJ187">
        <v>83.412002563000001</v>
      </c>
      <c r="AK187">
        <v>83.966697693</v>
      </c>
      <c r="AL187">
        <v>84.507003784000005</v>
      </c>
      <c r="AM187">
        <v>0</v>
      </c>
      <c r="AN187">
        <v>0</v>
      </c>
      <c r="AO187">
        <v>16.335365681999999</v>
      </c>
      <c r="AP187">
        <v>16.751676870000001</v>
      </c>
      <c r="AQ187">
        <v>44.098238150999997</v>
      </c>
      <c r="AR187">
        <v>12278385</v>
      </c>
      <c r="AS187">
        <v>43.559059271000002</v>
      </c>
      <c r="AT187">
        <v>12557000</v>
      </c>
      <c r="AU187">
        <v>44.638469800999999</v>
      </c>
      <c r="AV187">
        <v>24835399</v>
      </c>
      <c r="AW187">
        <v>14.557895265999999</v>
      </c>
      <c r="AX187">
        <v>14.935212590000001</v>
      </c>
      <c r="AY187">
        <v>12.665798323000001</v>
      </c>
      <c r="AZ187">
        <v>12.95158034</v>
      </c>
      <c r="BA187">
        <v>10.497700799</v>
      </c>
      <c r="BB187">
        <v>10.656223074</v>
      </c>
      <c r="BC187">
        <v>53.300462670999998</v>
      </c>
      <c r="BD187">
        <v>15060651</v>
      </c>
      <c r="BE187">
        <v>53.429482475999997</v>
      </c>
      <c r="BF187">
        <v>14957293</v>
      </c>
      <c r="BG187">
        <v>53.171192857000001</v>
      </c>
      <c r="BH187">
        <v>30017940</v>
      </c>
      <c r="BI187">
        <v>8.8067750419999999</v>
      </c>
      <c r="BJ187">
        <v>8.8832919340000007</v>
      </c>
      <c r="BK187">
        <v>7.7087758190000004</v>
      </c>
      <c r="BL187">
        <v>7.7335335230000002</v>
      </c>
      <c r="BM187">
        <v>6.5228482440000004</v>
      </c>
      <c r="BN187">
        <v>6.5043417950000002</v>
      </c>
      <c r="BO187">
        <v>5.4253067039999996</v>
      </c>
      <c r="BP187">
        <v>5.4158213049999997</v>
      </c>
      <c r="BQ187">
        <v>4.4231867449999998</v>
      </c>
      <c r="BR187">
        <v>4.4194047809999999</v>
      </c>
      <c r="BS187">
        <v>3.504507007</v>
      </c>
      <c r="BT187">
        <v>3.4752458009999998</v>
      </c>
      <c r="BU187">
        <v>2.7506499099999999</v>
      </c>
      <c r="BV187">
        <v>2.6600935240000001</v>
      </c>
      <c r="BW187">
        <v>2.1477253080000001</v>
      </c>
      <c r="BX187">
        <v>1.9848978930000001</v>
      </c>
      <c r="BY187">
        <v>1.6420068969999999</v>
      </c>
      <c r="BZ187">
        <v>1.4383392260000001</v>
      </c>
      <c r="CA187">
        <v>2.6012991780000001</v>
      </c>
      <c r="CB187">
        <v>848867</v>
      </c>
      <c r="CC187">
        <v>3.0114582529999998</v>
      </c>
      <c r="CD187">
        <v>616152</v>
      </c>
      <c r="CE187">
        <v>2.1903373419999999</v>
      </c>
      <c r="CF187">
        <v>1465009</v>
      </c>
      <c r="CG187">
        <v>1.23603854</v>
      </c>
      <c r="CH187">
        <v>1.0002490049999999</v>
      </c>
      <c r="CI187">
        <v>0.89364554399999996</v>
      </c>
      <c r="CJ187">
        <v>0.64984366500000001</v>
      </c>
      <c r="CK187">
        <v>0.52575002500000001</v>
      </c>
      <c r="CL187">
        <v>0.344510857</v>
      </c>
      <c r="CM187">
        <v>0.35602414399999999</v>
      </c>
      <c r="CN187">
        <v>0.195733816</v>
      </c>
      <c r="CO187">
        <v>63.579078799000001</v>
      </c>
      <c r="CP187">
        <v>2.9816741150000001</v>
      </c>
      <c r="CQ187">
        <v>6047600</v>
      </c>
      <c r="CR187">
        <v>31.792519064</v>
      </c>
      <c r="CS187">
        <v>7050867</v>
      </c>
      <c r="CT187">
        <v>12.519662330999999</v>
      </c>
      <c r="CU187">
        <v>0</v>
      </c>
      <c r="CV187">
        <v>50.7</v>
      </c>
      <c r="CW187">
        <v>28187903</v>
      </c>
      <c r="CX187">
        <v>50.051010910000002</v>
      </c>
      <c r="CY187">
        <v>28130445</v>
      </c>
      <c r="CZ187">
        <v>49.948989089999998</v>
      </c>
      <c r="DA187">
        <v>56318348</v>
      </c>
      <c r="DB187">
        <v>4.5999999999999996</v>
      </c>
      <c r="DC187">
        <v>278322</v>
      </c>
      <c r="DD187">
        <v>735</v>
      </c>
      <c r="DE187">
        <v>37296263</v>
      </c>
      <c r="DF187">
        <v>0.46</v>
      </c>
      <c r="DG187">
        <v>19022085</v>
      </c>
      <c r="DH187">
        <v>60.3</v>
      </c>
      <c r="DI187" t="s">
        <v>351</v>
      </c>
      <c r="DJ187" t="s">
        <v>3577</v>
      </c>
      <c r="DK187">
        <v>63000</v>
      </c>
      <c r="DL187">
        <v>1700000</v>
      </c>
      <c r="DM187">
        <v>77000</v>
      </c>
      <c r="DN187">
        <v>1600000</v>
      </c>
      <c r="DO187">
        <v>75</v>
      </c>
      <c r="DP187">
        <v>92</v>
      </c>
      <c r="DQ187">
        <v>93000</v>
      </c>
      <c r="DR187">
        <v>8600</v>
      </c>
      <c r="DS187">
        <v>860000</v>
      </c>
      <c r="EC187">
        <v>2.2999999999999998</v>
      </c>
      <c r="ED187">
        <v>3.19</v>
      </c>
      <c r="EE187">
        <v>1.42</v>
      </c>
      <c r="EF187">
        <v>2.57</v>
      </c>
      <c r="EG187">
        <v>3.07</v>
      </c>
      <c r="EH187">
        <v>2.08</v>
      </c>
      <c r="EI187">
        <v>1.3</v>
      </c>
      <c r="EJ187">
        <v>1.46</v>
      </c>
      <c r="EO187">
        <v>2.2000000000000002</v>
      </c>
      <c r="EP187">
        <v>1.2</v>
      </c>
      <c r="EQ187">
        <v>4.8</v>
      </c>
      <c r="ET187">
        <v>61</v>
      </c>
      <c r="EU187">
        <v>24000</v>
      </c>
      <c r="EV187" t="s">
        <v>351</v>
      </c>
      <c r="EW187" t="s">
        <v>3577</v>
      </c>
      <c r="EX187">
        <v>155500</v>
      </c>
      <c r="EY187" t="s">
        <v>3587</v>
      </c>
      <c r="EZ187" t="s">
        <v>351</v>
      </c>
      <c r="FA187" t="s">
        <v>2196</v>
      </c>
      <c r="FB187" t="s">
        <v>2216</v>
      </c>
      <c r="FC187" t="s">
        <v>2216</v>
      </c>
      <c r="FD187" t="s">
        <v>2336</v>
      </c>
      <c r="FE187" t="s">
        <v>2214</v>
      </c>
      <c r="FF187" t="s">
        <v>2048</v>
      </c>
      <c r="FG187" t="s">
        <v>2048</v>
      </c>
      <c r="FH187" t="s">
        <v>2048</v>
      </c>
      <c r="FI187">
        <v>15.4</v>
      </c>
      <c r="FJ187">
        <v>72.400000000000006</v>
      </c>
      <c r="FK187">
        <v>98.3</v>
      </c>
      <c r="FM187">
        <v>244225</v>
      </c>
      <c r="FN187">
        <v>268557</v>
      </c>
      <c r="FO187">
        <v>433578</v>
      </c>
      <c r="FP187">
        <v>515482</v>
      </c>
      <c r="FQ187">
        <v>643682</v>
      </c>
      <c r="FR187">
        <v>744072</v>
      </c>
      <c r="FS187">
        <v>851057</v>
      </c>
      <c r="FT187">
        <v>970362</v>
      </c>
      <c r="FU187">
        <v>1108728</v>
      </c>
      <c r="FV187">
        <v>1277012</v>
      </c>
      <c r="GB187">
        <v>36000</v>
      </c>
      <c r="GC187">
        <v>15.5</v>
      </c>
      <c r="GE187">
        <v>97.6</v>
      </c>
      <c r="GF187">
        <v>65</v>
      </c>
      <c r="GG187">
        <v>75</v>
      </c>
      <c r="GI187">
        <v>71</v>
      </c>
      <c r="GJ187">
        <v>76</v>
      </c>
      <c r="GL187">
        <v>76</v>
      </c>
      <c r="GM187">
        <v>79</v>
      </c>
      <c r="GO187">
        <v>80</v>
      </c>
      <c r="GP187">
        <v>83</v>
      </c>
      <c r="GQ187">
        <v>88</v>
      </c>
      <c r="GR187">
        <v>83</v>
      </c>
      <c r="GS187">
        <v>90</v>
      </c>
      <c r="GT187">
        <v>92</v>
      </c>
      <c r="HB187">
        <v>439974512</v>
      </c>
      <c r="HC187">
        <v>532840109</v>
      </c>
      <c r="HF187">
        <v>36000</v>
      </c>
      <c r="HH187">
        <v>15</v>
      </c>
      <c r="HI187">
        <v>84.2</v>
      </c>
      <c r="HT187">
        <v>42000</v>
      </c>
      <c r="HU187">
        <v>42000</v>
      </c>
      <c r="HV187">
        <v>42000</v>
      </c>
      <c r="HW187">
        <v>50000</v>
      </c>
      <c r="HX187">
        <v>56000</v>
      </c>
      <c r="HY187">
        <v>59000</v>
      </c>
      <c r="HZ187">
        <v>61000</v>
      </c>
      <c r="IA187">
        <v>61000</v>
      </c>
      <c r="IB187">
        <v>62000</v>
      </c>
      <c r="IC187">
        <v>63000</v>
      </c>
      <c r="ID187">
        <v>52000</v>
      </c>
      <c r="IE187">
        <v>50000</v>
      </c>
      <c r="IF187">
        <v>50000</v>
      </c>
      <c r="IG187">
        <v>40000</v>
      </c>
      <c r="IH187">
        <v>34000</v>
      </c>
      <c r="II187">
        <v>32000</v>
      </c>
      <c r="IJ187">
        <v>30000</v>
      </c>
      <c r="IK187">
        <v>29000</v>
      </c>
      <c r="IL187">
        <v>28000</v>
      </c>
      <c r="IM187">
        <v>27000</v>
      </c>
      <c r="IN187">
        <v>-47</v>
      </c>
      <c r="IP187">
        <v>49700</v>
      </c>
      <c r="IQ187">
        <v>8.4</v>
      </c>
      <c r="IS187">
        <v>6.7</v>
      </c>
    </row>
    <row r="188" spans="1:262">
      <c r="A188" t="s">
        <v>3588</v>
      </c>
      <c r="B188" t="s">
        <v>3589</v>
      </c>
      <c r="C188" t="s">
        <v>2032</v>
      </c>
      <c r="D188" t="s">
        <v>3590</v>
      </c>
      <c r="E188" t="s">
        <v>3589</v>
      </c>
      <c r="F188" t="s">
        <v>3588</v>
      </c>
      <c r="G188" t="s">
        <v>3591</v>
      </c>
      <c r="H188" t="s">
        <v>3592</v>
      </c>
      <c r="I188" t="s">
        <v>3593</v>
      </c>
      <c r="J188" t="s">
        <v>3594</v>
      </c>
      <c r="K188" t="s">
        <v>3595</v>
      </c>
      <c r="L188" t="s">
        <v>3596</v>
      </c>
      <c r="M188" t="s">
        <v>3597</v>
      </c>
      <c r="N188" t="s">
        <v>3588</v>
      </c>
      <c r="O188" t="s">
        <v>3598</v>
      </c>
      <c r="P188" t="s">
        <v>3588</v>
      </c>
      <c r="Q188" t="s">
        <v>3588</v>
      </c>
      <c r="R188" t="s">
        <v>3589</v>
      </c>
      <c r="S188">
        <v>48.708488463999998</v>
      </c>
      <c r="T188">
        <v>50.757251740000001</v>
      </c>
      <c r="U188">
        <v>46.466377258000001</v>
      </c>
      <c r="V188">
        <v>53.370029449</v>
      </c>
      <c r="W188">
        <v>38.061279296999999</v>
      </c>
      <c r="X188">
        <v>55.789810181</v>
      </c>
      <c r="Y188">
        <v>33.105312347000002</v>
      </c>
      <c r="Z188">
        <v>0</v>
      </c>
      <c r="AA188">
        <v>0</v>
      </c>
      <c r="AB188">
        <v>5.9</v>
      </c>
      <c r="AC188">
        <v>0.3</v>
      </c>
      <c r="AD188">
        <v>50.721000670999999</v>
      </c>
      <c r="AE188">
        <v>49.522701263000002</v>
      </c>
      <c r="AF188">
        <v>59.005001067999999</v>
      </c>
      <c r="AG188">
        <v>72.730003357000001</v>
      </c>
      <c r="AH188">
        <v>71.006698607999994</v>
      </c>
      <c r="AI188">
        <v>79.694999695000007</v>
      </c>
      <c r="AJ188">
        <v>61.301998138000002</v>
      </c>
      <c r="AK188">
        <v>59.595199585000003</v>
      </c>
      <c r="AL188">
        <v>69.212997436999999</v>
      </c>
      <c r="AM188">
        <v>0</v>
      </c>
      <c r="AN188">
        <v>0</v>
      </c>
      <c r="AO188">
        <v>8.0902257449999997</v>
      </c>
      <c r="AP188">
        <v>8.8244353550000003</v>
      </c>
      <c r="AQ188">
        <v>24.760933834999999</v>
      </c>
      <c r="AR188">
        <v>5407790</v>
      </c>
      <c r="AS188">
        <v>23.720664580000001</v>
      </c>
      <c r="AT188">
        <v>5609438</v>
      </c>
      <c r="AU188">
        <v>25.853876397000001</v>
      </c>
      <c r="AV188">
        <v>11017254</v>
      </c>
      <c r="AW188">
        <v>7.9115018790000002</v>
      </c>
      <c r="AX188">
        <v>8.6234014349999999</v>
      </c>
      <c r="AY188">
        <v>7.7189369560000003</v>
      </c>
      <c r="AZ188">
        <v>8.4060396070000003</v>
      </c>
      <c r="BA188">
        <v>7.5972227610000003</v>
      </c>
      <c r="BB188">
        <v>8.2512110829999994</v>
      </c>
      <c r="BC188">
        <v>64.121277289000005</v>
      </c>
      <c r="BD188">
        <v>14464449</v>
      </c>
      <c r="BE188">
        <v>63.446677633999997</v>
      </c>
      <c r="BF188">
        <v>14065973</v>
      </c>
      <c r="BG188">
        <v>64.830015689999996</v>
      </c>
      <c r="BH188">
        <v>28530443</v>
      </c>
      <c r="BI188">
        <v>7.6102454980000003</v>
      </c>
      <c r="BJ188">
        <v>8.2097209959999997</v>
      </c>
      <c r="BK188">
        <v>7.5850799379999998</v>
      </c>
      <c r="BL188">
        <v>8.0694405840000005</v>
      </c>
      <c r="BM188">
        <v>7.1229883559999996</v>
      </c>
      <c r="BN188">
        <v>7.4506350020000003</v>
      </c>
      <c r="BO188">
        <v>6.9526324779999999</v>
      </c>
      <c r="BP188">
        <v>7.1618686169999997</v>
      </c>
      <c r="BQ188">
        <v>6.6367123189999999</v>
      </c>
      <c r="BR188">
        <v>6.6792383559999999</v>
      </c>
      <c r="BS188">
        <v>5.6711819630000004</v>
      </c>
      <c r="BT188">
        <v>5.5678818740000002</v>
      </c>
      <c r="BU188">
        <v>5.1546368620000003</v>
      </c>
      <c r="BV188">
        <v>4.9621450920000001</v>
      </c>
      <c r="BW188">
        <v>4.7985046029999996</v>
      </c>
      <c r="BX188">
        <v>4.5190586970000002</v>
      </c>
      <c r="BY188">
        <v>4.3174728570000003</v>
      </c>
      <c r="BZ188">
        <v>3.9588153909999999</v>
      </c>
      <c r="CA188">
        <v>11.117788876000001</v>
      </c>
      <c r="CB188">
        <v>2925564</v>
      </c>
      <c r="CC188">
        <v>12.832657786</v>
      </c>
      <c r="CD188">
        <v>2021288</v>
      </c>
      <c r="CE188">
        <v>9.3161079129999997</v>
      </c>
      <c r="CF188">
        <v>4946805</v>
      </c>
      <c r="CG188">
        <v>3.8312848110000002</v>
      </c>
      <c r="CH188">
        <v>3.3405183219999999</v>
      </c>
      <c r="CI188">
        <v>3.157688142</v>
      </c>
      <c r="CJ188">
        <v>2.5239934050000001</v>
      </c>
      <c r="CK188">
        <v>2.396152802</v>
      </c>
      <c r="CL188">
        <v>1.676777381</v>
      </c>
      <c r="CM188">
        <v>3.4475320310000002</v>
      </c>
      <c r="CN188">
        <v>1.7748188039999999</v>
      </c>
      <c r="CO188">
        <v>16.258510097999999</v>
      </c>
      <c r="CP188">
        <v>1.0158083490000001</v>
      </c>
      <c r="CQ188">
        <v>14966530</v>
      </c>
      <c r="CR188">
        <v>36.61348375</v>
      </c>
      <c r="CS188">
        <v>19136241</v>
      </c>
      <c r="CT188">
        <v>43.008102438999998</v>
      </c>
      <c r="CU188">
        <v>0</v>
      </c>
      <c r="CV188">
        <v>16.7</v>
      </c>
      <c r="CW188">
        <v>22797803</v>
      </c>
      <c r="CX188">
        <v>51.237348445999999</v>
      </c>
      <c r="CY188">
        <v>21696699</v>
      </c>
      <c r="CZ188">
        <v>48.762651554000001</v>
      </c>
      <c r="DA188">
        <v>44494502</v>
      </c>
      <c r="DB188">
        <v>0.4</v>
      </c>
      <c r="DC188">
        <v>3468</v>
      </c>
      <c r="DD188">
        <v>117</v>
      </c>
      <c r="DE188">
        <v>3617403</v>
      </c>
      <c r="DF188">
        <v>50.05</v>
      </c>
      <c r="DG188">
        <v>40877099</v>
      </c>
      <c r="DH188">
        <v>32.299999999999997</v>
      </c>
      <c r="DI188" t="s">
        <v>3588</v>
      </c>
      <c r="DJ188" t="s">
        <v>3589</v>
      </c>
      <c r="DK188">
        <v>5400</v>
      </c>
      <c r="DL188">
        <v>140000</v>
      </c>
      <c r="DM188">
        <v>5900</v>
      </c>
      <c r="DN188">
        <v>130000</v>
      </c>
      <c r="DO188">
        <v>58</v>
      </c>
      <c r="DS188">
        <v>26000</v>
      </c>
      <c r="DZ188">
        <v>140000</v>
      </c>
      <c r="EC188">
        <v>0.16</v>
      </c>
      <c r="ED188">
        <v>0.1</v>
      </c>
      <c r="EE188">
        <v>0.22</v>
      </c>
      <c r="EF188">
        <v>0.24</v>
      </c>
      <c r="EG188">
        <v>0.14000000000000001</v>
      </c>
      <c r="EH188">
        <v>0.34</v>
      </c>
      <c r="EI188">
        <v>0.04</v>
      </c>
      <c r="EJ188">
        <v>0.13</v>
      </c>
      <c r="EK188">
        <v>0.13</v>
      </c>
      <c r="EL188">
        <v>1400</v>
      </c>
      <c r="EM188">
        <v>5900</v>
      </c>
      <c r="EN188">
        <v>1794</v>
      </c>
      <c r="EO188">
        <v>0.1</v>
      </c>
      <c r="EP188">
        <v>0.1</v>
      </c>
      <c r="EQ188">
        <v>0.4</v>
      </c>
      <c r="ER188">
        <v>1800</v>
      </c>
      <c r="ES188">
        <v>90769</v>
      </c>
      <c r="ET188">
        <v>32.299999999999997</v>
      </c>
      <c r="EU188">
        <v>1100</v>
      </c>
      <c r="EV188" t="s">
        <v>3588</v>
      </c>
      <c r="EW188" t="s">
        <v>3589</v>
      </c>
      <c r="EX188">
        <v>74900</v>
      </c>
      <c r="EY188" t="s">
        <v>3599</v>
      </c>
      <c r="EZ188" t="s">
        <v>3588</v>
      </c>
      <c r="FA188" t="s">
        <v>2034</v>
      </c>
      <c r="FB188" t="s">
        <v>2046</v>
      </c>
      <c r="FD188" t="s">
        <v>3600</v>
      </c>
      <c r="FE188" t="s">
        <v>2032</v>
      </c>
      <c r="FF188" t="s">
        <v>2049</v>
      </c>
      <c r="FG188" t="s">
        <v>2049</v>
      </c>
      <c r="FH188" t="s">
        <v>2049</v>
      </c>
      <c r="FI188">
        <v>5.4</v>
      </c>
      <c r="FJ188">
        <v>96.3</v>
      </c>
      <c r="FM188">
        <v>48877</v>
      </c>
      <c r="FN188">
        <v>53446</v>
      </c>
      <c r="FO188">
        <v>57950</v>
      </c>
      <c r="FP188">
        <v>62469</v>
      </c>
      <c r="FQ188">
        <v>66999</v>
      </c>
      <c r="FR188">
        <v>71854</v>
      </c>
      <c r="FS188">
        <v>76383</v>
      </c>
      <c r="FT188">
        <v>80914</v>
      </c>
      <c r="FU188">
        <v>85455</v>
      </c>
      <c r="FV188">
        <v>90769</v>
      </c>
      <c r="FW188">
        <v>32</v>
      </c>
      <c r="FX188">
        <v>33</v>
      </c>
      <c r="FY188">
        <v>31.7</v>
      </c>
      <c r="GB188">
        <v>6300</v>
      </c>
      <c r="GV188">
        <v>501794225</v>
      </c>
      <c r="GX188">
        <v>716730000</v>
      </c>
      <c r="GY188">
        <v>807350000</v>
      </c>
      <c r="GZ188">
        <v>627390000</v>
      </c>
      <c r="HD188">
        <v>0.6</v>
      </c>
      <c r="HE188">
        <v>974774</v>
      </c>
      <c r="HF188">
        <v>6300</v>
      </c>
      <c r="HS188">
        <v>5400</v>
      </c>
      <c r="HT188">
        <v>3600</v>
      </c>
      <c r="HU188">
        <v>3700</v>
      </c>
      <c r="HV188">
        <v>3900</v>
      </c>
      <c r="HW188">
        <v>4000</v>
      </c>
      <c r="HX188">
        <v>4000</v>
      </c>
      <c r="HY188">
        <v>4000</v>
      </c>
      <c r="HZ188">
        <v>4000</v>
      </c>
      <c r="IA188">
        <v>4100</v>
      </c>
      <c r="IB188">
        <v>4100</v>
      </c>
      <c r="IC188">
        <v>4100</v>
      </c>
      <c r="ID188">
        <v>1400</v>
      </c>
      <c r="IE188">
        <v>1400</v>
      </c>
      <c r="IF188">
        <v>1300</v>
      </c>
      <c r="IG188">
        <v>1300</v>
      </c>
      <c r="IH188">
        <v>1300</v>
      </c>
      <c r="II188">
        <v>1400</v>
      </c>
      <c r="IJ188">
        <v>1400</v>
      </c>
      <c r="IK188">
        <v>1400</v>
      </c>
      <c r="IL188">
        <v>1400</v>
      </c>
      <c r="IM188">
        <v>1400</v>
      </c>
      <c r="IN188">
        <v>1</v>
      </c>
      <c r="IP188">
        <v>205600</v>
      </c>
      <c r="IQ188">
        <v>15.7</v>
      </c>
      <c r="IR188">
        <v>87.4</v>
      </c>
      <c r="IS188">
        <v>2.7</v>
      </c>
      <c r="IU188">
        <v>21600</v>
      </c>
    </row>
    <row r="189" spans="1:262">
      <c r="A189" t="s">
        <v>2419</v>
      </c>
      <c r="B189" t="s">
        <v>3601</v>
      </c>
      <c r="C189" t="s">
        <v>2032</v>
      </c>
      <c r="D189" t="s">
        <v>3602</v>
      </c>
      <c r="Q189" t="s">
        <v>2419</v>
      </c>
      <c r="R189" t="s">
        <v>3601</v>
      </c>
      <c r="S189">
        <v>74.349243164000001</v>
      </c>
      <c r="T189">
        <v>71.273788452000005</v>
      </c>
      <c r="U189">
        <v>77.753868103000002</v>
      </c>
      <c r="V189">
        <v>74.283798218000001</v>
      </c>
      <c r="W189">
        <v>66.871986389</v>
      </c>
      <c r="X189">
        <v>79.311157226999995</v>
      </c>
      <c r="Y189">
        <v>74.641166686999995</v>
      </c>
      <c r="Z189">
        <v>0</v>
      </c>
      <c r="AA189">
        <v>0</v>
      </c>
      <c r="AB189">
        <v>8.6</v>
      </c>
      <c r="AC189">
        <v>0.5</v>
      </c>
      <c r="AD189">
        <v>51.798000336000001</v>
      </c>
      <c r="AE189">
        <v>49.248699188000003</v>
      </c>
      <c r="AF189">
        <v>59.297000885000003</v>
      </c>
      <c r="AG189">
        <v>73.974998474000003</v>
      </c>
      <c r="AH189">
        <v>70.751602172999995</v>
      </c>
      <c r="AI189">
        <v>79.362998962000006</v>
      </c>
      <c r="AJ189">
        <v>62.644001007</v>
      </c>
      <c r="AK189">
        <v>59.839298247999999</v>
      </c>
      <c r="AL189">
        <v>69.313003539999997</v>
      </c>
      <c r="AM189">
        <v>22.9</v>
      </c>
      <c r="AN189">
        <v>0</v>
      </c>
      <c r="AO189">
        <v>6.2132778990000004</v>
      </c>
      <c r="AP189">
        <v>6.6378888859999998</v>
      </c>
      <c r="AQ189">
        <v>19.753902471</v>
      </c>
      <c r="AR189">
        <v>1816837</v>
      </c>
      <c r="AS189">
        <v>19.123100808</v>
      </c>
      <c r="AT189">
        <v>1882893</v>
      </c>
      <c r="AU189">
        <v>20.403219794000002</v>
      </c>
      <c r="AV189">
        <v>3699740</v>
      </c>
      <c r="AW189">
        <v>6.5286530010000003</v>
      </c>
      <c r="AX189">
        <v>6.9634485479999997</v>
      </c>
      <c r="AY189">
        <v>6.3811699080000004</v>
      </c>
      <c r="AZ189">
        <v>6.8018823599999996</v>
      </c>
      <c r="BA189">
        <v>6.6270557590000001</v>
      </c>
      <c r="BB189">
        <v>7.0522395180000004</v>
      </c>
      <c r="BC189">
        <v>68.716295872000003</v>
      </c>
      <c r="BD189">
        <v>6451161</v>
      </c>
      <c r="BE189">
        <v>67.901618292999999</v>
      </c>
      <c r="BF189">
        <v>6418809</v>
      </c>
      <c r="BG189">
        <v>69.554851017000004</v>
      </c>
      <c r="BH189">
        <v>12869985</v>
      </c>
      <c r="BI189">
        <v>7.5650343390000003</v>
      </c>
      <c r="BJ189">
        <v>8.0351926050000007</v>
      </c>
      <c r="BK189">
        <v>8.0896771310000002</v>
      </c>
      <c r="BL189">
        <v>8.5857746329999998</v>
      </c>
      <c r="BM189">
        <v>7.58925348</v>
      </c>
      <c r="BN189">
        <v>8.0179307039999994</v>
      </c>
      <c r="BO189">
        <v>7.0496118729999999</v>
      </c>
      <c r="BP189">
        <v>7.3541114749999998</v>
      </c>
      <c r="BQ189">
        <v>6.8046101620000004</v>
      </c>
      <c r="BR189">
        <v>6.9802228250000002</v>
      </c>
      <c r="BS189">
        <v>6.5979001659999996</v>
      </c>
      <c r="BT189">
        <v>6.6397743660000001</v>
      </c>
      <c r="BU189">
        <v>6.4460174200000004</v>
      </c>
      <c r="BV189">
        <v>6.3542757500000002</v>
      </c>
      <c r="BW189">
        <v>5.9595295110000004</v>
      </c>
      <c r="BX189">
        <v>5.7287621189999998</v>
      </c>
      <c r="BY189">
        <v>5.1729284529999999</v>
      </c>
      <c r="BZ189">
        <v>4.8065670210000002</v>
      </c>
      <c r="CA189">
        <v>11.529801657</v>
      </c>
      <c r="CB189">
        <v>1232749</v>
      </c>
      <c r="CC189">
        <v>12.975280898999999</v>
      </c>
      <c r="CD189">
        <v>926711</v>
      </c>
      <c r="CE189">
        <v>10.041929188999999</v>
      </c>
      <c r="CF189">
        <v>2159435</v>
      </c>
      <c r="CG189">
        <v>4.1740809939999997</v>
      </c>
      <c r="CH189">
        <v>3.7312253800000001</v>
      </c>
      <c r="CI189">
        <v>3.0676525539999999</v>
      </c>
      <c r="CJ189">
        <v>2.5824691909999999</v>
      </c>
      <c r="CK189">
        <v>2.3171433829999999</v>
      </c>
      <c r="CL189">
        <v>1.7430076839999999</v>
      </c>
      <c r="CM189">
        <v>3.416403968</v>
      </c>
      <c r="CN189">
        <v>1.9852269339999999</v>
      </c>
      <c r="CO189">
        <v>25.189446066999999</v>
      </c>
      <c r="CP189">
        <v>1.391010541</v>
      </c>
      <c r="CQ189">
        <v>6680371</v>
      </c>
      <c r="CR189">
        <v>40.733964544999999</v>
      </c>
      <c r="CS189">
        <v>6680371</v>
      </c>
      <c r="CT189">
        <v>35.668289448000003</v>
      </c>
      <c r="CU189">
        <v>0</v>
      </c>
      <c r="CV189">
        <v>0</v>
      </c>
      <c r="CW189">
        <v>9500747</v>
      </c>
      <c r="CX189">
        <v>50.727031838999999</v>
      </c>
      <c r="CY189">
        <v>9228413</v>
      </c>
      <c r="CZ189">
        <v>49.272968161000001</v>
      </c>
      <c r="DA189">
        <v>18729160</v>
      </c>
      <c r="DB189">
        <v>0.5</v>
      </c>
      <c r="DC189">
        <v>2033</v>
      </c>
      <c r="DD189">
        <v>482</v>
      </c>
      <c r="DE189">
        <v>2329158</v>
      </c>
      <c r="DF189">
        <v>0</v>
      </c>
      <c r="DG189">
        <v>16400002</v>
      </c>
      <c r="DH189">
        <v>17.100000000000001</v>
      </c>
      <c r="DI189" t="s">
        <v>2419</v>
      </c>
      <c r="DJ189" t="s">
        <v>3601</v>
      </c>
      <c r="DK189">
        <v>4500</v>
      </c>
      <c r="DL189">
        <v>74000</v>
      </c>
      <c r="DM189">
        <v>5100</v>
      </c>
      <c r="DN189">
        <v>74000</v>
      </c>
      <c r="DO189">
        <v>68</v>
      </c>
      <c r="DP189">
        <v>96</v>
      </c>
      <c r="DQ189">
        <v>500</v>
      </c>
      <c r="DR189">
        <v>100</v>
      </c>
      <c r="EC189">
        <v>0.31</v>
      </c>
      <c r="ED189">
        <v>0.15</v>
      </c>
      <c r="EE189">
        <v>0.47</v>
      </c>
      <c r="EF189">
        <v>0.46</v>
      </c>
      <c r="EG189">
        <v>0.19</v>
      </c>
      <c r="EH189">
        <v>0.74</v>
      </c>
      <c r="EI189">
        <v>0.1</v>
      </c>
      <c r="EJ189">
        <v>0.27</v>
      </c>
      <c r="EO189">
        <v>0.1</v>
      </c>
      <c r="EP189">
        <v>0.2</v>
      </c>
      <c r="EQ189">
        <v>0.5</v>
      </c>
      <c r="ET189">
        <v>17.7</v>
      </c>
      <c r="EU189">
        <v>1000</v>
      </c>
      <c r="EV189" t="s">
        <v>2419</v>
      </c>
      <c r="EW189" t="s">
        <v>3601</v>
      </c>
      <c r="EZ189" t="s">
        <v>2419</v>
      </c>
      <c r="FA189" t="s">
        <v>2034</v>
      </c>
      <c r="FB189" t="s">
        <v>2046</v>
      </c>
      <c r="FD189" t="s">
        <v>3600</v>
      </c>
      <c r="FE189" t="s">
        <v>2032</v>
      </c>
      <c r="FF189" t="s">
        <v>2049</v>
      </c>
      <c r="FG189" t="s">
        <v>2049</v>
      </c>
      <c r="FH189" t="s">
        <v>2049</v>
      </c>
      <c r="FI189">
        <v>0</v>
      </c>
      <c r="FJ189">
        <v>97</v>
      </c>
      <c r="FK189">
        <v>58</v>
      </c>
      <c r="FL189">
        <v>87</v>
      </c>
      <c r="FM189">
        <v>14356</v>
      </c>
      <c r="FN189">
        <v>15617</v>
      </c>
      <c r="FO189">
        <v>19071</v>
      </c>
      <c r="FP189">
        <v>22706</v>
      </c>
      <c r="FQ189">
        <v>25106</v>
      </c>
      <c r="FR189">
        <v>28081</v>
      </c>
      <c r="FS189">
        <v>32738</v>
      </c>
      <c r="FT189">
        <v>39088</v>
      </c>
      <c r="FU189">
        <v>45103</v>
      </c>
      <c r="FV189">
        <v>50270</v>
      </c>
      <c r="FW189">
        <v>40</v>
      </c>
      <c r="FX189">
        <v>43</v>
      </c>
      <c r="FY189">
        <v>32.1</v>
      </c>
      <c r="FZ189">
        <v>30.8</v>
      </c>
      <c r="GA189">
        <v>20.5</v>
      </c>
      <c r="GH189">
        <v>84</v>
      </c>
      <c r="GK189">
        <v>91</v>
      </c>
      <c r="GN189">
        <v>91</v>
      </c>
      <c r="GO189">
        <v>87</v>
      </c>
      <c r="GP189">
        <v>74</v>
      </c>
      <c r="GQ189">
        <v>91</v>
      </c>
      <c r="GR189">
        <v>90</v>
      </c>
      <c r="GS189">
        <v>75</v>
      </c>
      <c r="GT189">
        <v>91</v>
      </c>
      <c r="GU189">
        <v>1.4</v>
      </c>
      <c r="GV189">
        <v>212550139</v>
      </c>
      <c r="GY189">
        <v>172772050</v>
      </c>
      <c r="GZ189">
        <v>184816554</v>
      </c>
      <c r="HA189">
        <v>282358585</v>
      </c>
      <c r="HB189">
        <v>316014348</v>
      </c>
      <c r="HC189">
        <v>325931502</v>
      </c>
      <c r="HD189">
        <v>0.5</v>
      </c>
      <c r="HE189">
        <v>1593348</v>
      </c>
      <c r="HK189">
        <v>89</v>
      </c>
      <c r="HP189">
        <v>259</v>
      </c>
      <c r="IO189">
        <v>62.2</v>
      </c>
      <c r="IQ189">
        <v>13.9</v>
      </c>
      <c r="IR189">
        <v>88.7</v>
      </c>
      <c r="IS189">
        <v>0.3</v>
      </c>
      <c r="IT189">
        <v>43000</v>
      </c>
      <c r="IU189">
        <v>40818</v>
      </c>
      <c r="IX189">
        <v>92.2</v>
      </c>
    </row>
    <row r="190" spans="1:262">
      <c r="A190" t="s">
        <v>3603</v>
      </c>
      <c r="B190" t="s">
        <v>3604</v>
      </c>
      <c r="C190" t="s">
        <v>2032</v>
      </c>
      <c r="D190" t="s">
        <v>3605</v>
      </c>
      <c r="E190" t="s">
        <v>3604</v>
      </c>
      <c r="F190" t="s">
        <v>3603</v>
      </c>
      <c r="G190" t="s">
        <v>3606</v>
      </c>
      <c r="H190" t="s">
        <v>3607</v>
      </c>
      <c r="I190" t="s">
        <v>3608</v>
      </c>
      <c r="J190" t="s">
        <v>3609</v>
      </c>
      <c r="K190" t="s">
        <v>2057</v>
      </c>
      <c r="L190" t="s">
        <v>3610</v>
      </c>
      <c r="M190" t="s">
        <v>3611</v>
      </c>
      <c r="N190" t="s">
        <v>3603</v>
      </c>
      <c r="O190" t="s">
        <v>3612</v>
      </c>
      <c r="P190" t="s">
        <v>3603</v>
      </c>
      <c r="Q190" t="s">
        <v>3603</v>
      </c>
      <c r="R190" t="s">
        <v>3604</v>
      </c>
      <c r="S190">
        <v>63.868003844999997</v>
      </c>
      <c r="T190">
        <v>60.628837584999999</v>
      </c>
      <c r="U190">
        <v>67.605850219999994</v>
      </c>
      <c r="V190">
        <v>68.674316406000003</v>
      </c>
      <c r="W190">
        <v>48.614727019999997</v>
      </c>
      <c r="X190">
        <v>74.032974242999998</v>
      </c>
      <c r="Y190">
        <v>44.116924286</v>
      </c>
      <c r="Z190">
        <v>0</v>
      </c>
      <c r="AA190">
        <v>0</v>
      </c>
      <c r="AB190">
        <v>7.3</v>
      </c>
      <c r="AC190">
        <v>0.5</v>
      </c>
      <c r="AD190">
        <v>55.578998566000003</v>
      </c>
      <c r="AE190">
        <v>55.960399627999998</v>
      </c>
      <c r="AF190">
        <v>68.230003357000001</v>
      </c>
      <c r="AG190">
        <v>73.323997497999997</v>
      </c>
      <c r="AH190">
        <v>72.125297545999999</v>
      </c>
      <c r="AI190">
        <v>82.611000060999999</v>
      </c>
      <c r="AJ190">
        <v>64.021003723000007</v>
      </c>
      <c r="AK190">
        <v>63.678901672000002</v>
      </c>
      <c r="AL190">
        <v>75.356002808</v>
      </c>
      <c r="AM190">
        <v>0</v>
      </c>
      <c r="AN190">
        <v>0</v>
      </c>
      <c r="AO190">
        <v>6.5617877770000002</v>
      </c>
      <c r="AP190">
        <v>7.3351732820000004</v>
      </c>
      <c r="AQ190">
        <v>20.607981074000001</v>
      </c>
      <c r="AR190">
        <v>347610</v>
      </c>
      <c r="AS190">
        <v>19.48452545</v>
      </c>
      <c r="AT190">
        <v>363210</v>
      </c>
      <c r="AU190">
        <v>21.81089605</v>
      </c>
      <c r="AV190">
        <v>710831</v>
      </c>
      <c r="AW190">
        <v>6.4098281080000001</v>
      </c>
      <c r="AX190">
        <v>7.1763396070000001</v>
      </c>
      <c r="AY190">
        <v>6.5129095650000002</v>
      </c>
      <c r="AZ190">
        <v>7.2993831609999997</v>
      </c>
      <c r="BA190">
        <v>6.8822427480000004</v>
      </c>
      <c r="BB190">
        <v>7.6648507380000002</v>
      </c>
      <c r="BC190">
        <v>64.577499395000004</v>
      </c>
      <c r="BD190">
        <v>1124485</v>
      </c>
      <c r="BE190">
        <v>63.030583634999999</v>
      </c>
      <c r="BF190">
        <v>1102977</v>
      </c>
      <c r="BG190">
        <v>66.234182688000004</v>
      </c>
      <c r="BH190">
        <v>2227471</v>
      </c>
      <c r="BI190">
        <v>7.1190666499999997</v>
      </c>
      <c r="BJ190">
        <v>7.8899802069999998</v>
      </c>
      <c r="BK190">
        <v>7.0150322919999999</v>
      </c>
      <c r="BL190">
        <v>7.7283241580000004</v>
      </c>
      <c r="BM190">
        <v>6.4480001969999998</v>
      </c>
      <c r="BN190">
        <v>6.9839376819999996</v>
      </c>
      <c r="BO190">
        <v>6.3781581660000004</v>
      </c>
      <c r="BP190">
        <v>6.7732203420000001</v>
      </c>
      <c r="BQ190">
        <v>6.6020338269999996</v>
      </c>
      <c r="BR190">
        <v>6.9529516039999999</v>
      </c>
      <c r="BS190">
        <v>6.0348335730000002</v>
      </c>
      <c r="BT190">
        <v>6.237629589</v>
      </c>
      <c r="BU190">
        <v>5.711688058</v>
      </c>
      <c r="BV190">
        <v>5.6730344260000001</v>
      </c>
      <c r="BW190">
        <v>5.704513275</v>
      </c>
      <c r="BX190">
        <v>5.5205060579999996</v>
      </c>
      <c r="BY190">
        <v>5.135014848</v>
      </c>
      <c r="BZ190">
        <v>4.8097478840000001</v>
      </c>
      <c r="CA190">
        <v>14.814519531</v>
      </c>
      <c r="CB190">
        <v>311936</v>
      </c>
      <c r="CC190">
        <v>17.484890915000001</v>
      </c>
      <c r="CD190">
        <v>199081</v>
      </c>
      <c r="CE190">
        <v>11.954921261999999</v>
      </c>
      <c r="CF190">
        <v>510997</v>
      </c>
      <c r="CG190">
        <v>4.4049806450000002</v>
      </c>
      <c r="CH190">
        <v>3.9208197619999998</v>
      </c>
      <c r="CI190">
        <v>3.8336885220000001</v>
      </c>
      <c r="CJ190">
        <v>3.0894801059999999</v>
      </c>
      <c r="CK190">
        <v>3.170077118</v>
      </c>
      <c r="CL190">
        <v>2.2312378100000001</v>
      </c>
      <c r="CM190">
        <v>6.0761446299999999</v>
      </c>
      <c r="CN190">
        <v>2.7133835839999998</v>
      </c>
      <c r="CO190">
        <v>19.708027653999999</v>
      </c>
      <c r="CP190">
        <v>0.36750262299999997</v>
      </c>
      <c r="CQ190">
        <v>1736989</v>
      </c>
      <c r="CR190">
        <v>52.822429452000002</v>
      </c>
      <c r="CS190">
        <v>1736989</v>
      </c>
      <c r="CT190">
        <v>50.357739355</v>
      </c>
      <c r="CU190">
        <v>0</v>
      </c>
      <c r="CV190">
        <v>0</v>
      </c>
      <c r="CW190">
        <v>1784031</v>
      </c>
      <c r="CX190">
        <v>51.721542694</v>
      </c>
      <c r="CY190">
        <v>1665268</v>
      </c>
      <c r="CZ190">
        <v>48.278457306</v>
      </c>
      <c r="DA190">
        <v>3449299</v>
      </c>
      <c r="DB190">
        <v>0.6</v>
      </c>
      <c r="DC190">
        <v>391</v>
      </c>
      <c r="DD190">
        <v>19</v>
      </c>
      <c r="DE190">
        <v>160944</v>
      </c>
      <c r="DF190">
        <v>38.9</v>
      </c>
      <c r="DG190">
        <v>3288355</v>
      </c>
      <c r="DH190">
        <v>28.9</v>
      </c>
      <c r="DI190" t="s">
        <v>3603</v>
      </c>
      <c r="DJ190" t="s">
        <v>3604</v>
      </c>
      <c r="EV190" t="s">
        <v>3603</v>
      </c>
      <c r="EW190" t="s">
        <v>3604</v>
      </c>
      <c r="EX190">
        <v>6900</v>
      </c>
      <c r="EY190" t="s">
        <v>3613</v>
      </c>
      <c r="EZ190" t="s">
        <v>3603</v>
      </c>
      <c r="FA190" t="s">
        <v>2034</v>
      </c>
      <c r="FB190" t="s">
        <v>2046</v>
      </c>
      <c r="FD190" t="s">
        <v>3600</v>
      </c>
      <c r="FE190" t="s">
        <v>2032</v>
      </c>
      <c r="FF190" t="s">
        <v>2049</v>
      </c>
      <c r="FG190" t="s">
        <v>2049</v>
      </c>
      <c r="FH190" t="s">
        <v>2049</v>
      </c>
      <c r="FI190">
        <v>1</v>
      </c>
      <c r="FJ190">
        <v>93.5</v>
      </c>
      <c r="FR190">
        <v>6116</v>
      </c>
      <c r="FS190">
        <v>6386</v>
      </c>
      <c r="FT190">
        <v>7041</v>
      </c>
      <c r="FU190">
        <v>8106</v>
      </c>
      <c r="FV190">
        <v>8659</v>
      </c>
      <c r="FZ190">
        <v>21.6</v>
      </c>
      <c r="GB190">
        <v>1600</v>
      </c>
      <c r="GH190">
        <v>58</v>
      </c>
      <c r="GK190">
        <v>71</v>
      </c>
      <c r="GN190">
        <v>81</v>
      </c>
      <c r="GU190">
        <v>96</v>
      </c>
      <c r="HD190">
        <v>0.17</v>
      </c>
      <c r="HE190">
        <v>538874</v>
      </c>
      <c r="HF190">
        <v>1600</v>
      </c>
      <c r="HM190">
        <v>2.4</v>
      </c>
      <c r="HN190">
        <v>28</v>
      </c>
      <c r="HO190">
        <v>54</v>
      </c>
      <c r="HS190">
        <v>1600</v>
      </c>
      <c r="IP190">
        <v>25300</v>
      </c>
      <c r="IQ190">
        <v>8.5</v>
      </c>
      <c r="IS190">
        <v>1.3</v>
      </c>
      <c r="IT190">
        <v>11600</v>
      </c>
    </row>
    <row r="191" spans="1:262">
      <c r="A191" t="s">
        <v>3614</v>
      </c>
      <c r="B191" t="s">
        <v>3615</v>
      </c>
      <c r="C191" t="s">
        <v>2806</v>
      </c>
      <c r="D191" t="s">
        <v>3045</v>
      </c>
      <c r="E191" t="s">
        <v>3615</v>
      </c>
      <c r="F191" t="s">
        <v>3614</v>
      </c>
      <c r="G191" t="s">
        <v>3616</v>
      </c>
      <c r="H191" t="s">
        <v>3617</v>
      </c>
      <c r="I191" t="s">
        <v>3618</v>
      </c>
      <c r="J191" t="s">
        <v>3619</v>
      </c>
      <c r="K191" t="s">
        <v>3008</v>
      </c>
      <c r="L191" t="s">
        <v>3620</v>
      </c>
      <c r="M191" t="s">
        <v>3621</v>
      </c>
      <c r="N191" t="s">
        <v>3614</v>
      </c>
      <c r="O191" t="s">
        <v>3622</v>
      </c>
      <c r="P191" t="s">
        <v>3614</v>
      </c>
      <c r="Q191" t="s">
        <v>3614</v>
      </c>
      <c r="R191" t="s">
        <v>3615</v>
      </c>
      <c r="S191">
        <v>0</v>
      </c>
      <c r="T191">
        <v>0</v>
      </c>
      <c r="U191">
        <v>0</v>
      </c>
      <c r="V191">
        <v>0</v>
      </c>
      <c r="W191">
        <v>0</v>
      </c>
      <c r="X191">
        <v>0</v>
      </c>
      <c r="Y191">
        <v>0</v>
      </c>
      <c r="Z191">
        <v>0</v>
      </c>
      <c r="AA191">
        <v>0</v>
      </c>
      <c r="AB191">
        <v>5.9</v>
      </c>
      <c r="AC191">
        <v>0</v>
      </c>
      <c r="AD191">
        <v>0</v>
      </c>
      <c r="AE191">
        <v>66.080001831000004</v>
      </c>
      <c r="AF191">
        <v>0</v>
      </c>
      <c r="AG191">
        <v>0</v>
      </c>
      <c r="AH191">
        <v>85.430000304999993</v>
      </c>
      <c r="AI191">
        <v>0</v>
      </c>
      <c r="AJ191">
        <v>0</v>
      </c>
      <c r="AK191">
        <v>75.5</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563.08333333300004</v>
      </c>
      <c r="CP191">
        <v>0.33799842400000002</v>
      </c>
      <c r="CQ191">
        <v>0</v>
      </c>
      <c r="CR191">
        <v>0</v>
      </c>
      <c r="CS191">
        <v>0</v>
      </c>
      <c r="CT191">
        <v>0</v>
      </c>
      <c r="CU191">
        <v>0</v>
      </c>
      <c r="CV191">
        <v>0</v>
      </c>
      <c r="CW191">
        <v>0</v>
      </c>
      <c r="CX191">
        <v>0</v>
      </c>
      <c r="CY191">
        <v>0</v>
      </c>
      <c r="CZ191">
        <v>0</v>
      </c>
      <c r="DA191">
        <v>33785</v>
      </c>
      <c r="DB191">
        <v>0</v>
      </c>
      <c r="DC191">
        <v>0</v>
      </c>
      <c r="DD191">
        <v>2</v>
      </c>
      <c r="DE191">
        <v>937</v>
      </c>
      <c r="DF191">
        <v>112.86</v>
      </c>
      <c r="DG191">
        <v>32848</v>
      </c>
      <c r="DH191">
        <v>0</v>
      </c>
      <c r="DI191" t="s">
        <v>3614</v>
      </c>
      <c r="DJ191" t="s">
        <v>3615</v>
      </c>
      <c r="EV191" t="s">
        <v>3614</v>
      </c>
      <c r="EW191" t="s">
        <v>3615</v>
      </c>
      <c r="EZ191" t="s">
        <v>3614</v>
      </c>
      <c r="FA191" t="s">
        <v>3045</v>
      </c>
      <c r="FB191" t="s">
        <v>3045</v>
      </c>
      <c r="FD191" t="s">
        <v>2806</v>
      </c>
      <c r="FE191" t="s">
        <v>2806</v>
      </c>
      <c r="FF191" t="s">
        <v>2049</v>
      </c>
      <c r="FG191" t="s">
        <v>2049</v>
      </c>
      <c r="FH191" t="s">
        <v>2049</v>
      </c>
    </row>
    <row r="192" spans="1:262">
      <c r="A192" t="s">
        <v>3623</v>
      </c>
      <c r="B192" t="s">
        <v>3624</v>
      </c>
      <c r="C192" t="s">
        <v>2806</v>
      </c>
      <c r="D192" t="s">
        <v>3625</v>
      </c>
      <c r="Q192" t="s">
        <v>3623</v>
      </c>
      <c r="R192" t="s">
        <v>3624</v>
      </c>
      <c r="S192">
        <v>0</v>
      </c>
      <c r="T192">
        <v>0</v>
      </c>
      <c r="U192">
        <v>0</v>
      </c>
      <c r="V192">
        <v>0</v>
      </c>
      <c r="W192">
        <v>0</v>
      </c>
      <c r="X192">
        <v>0</v>
      </c>
      <c r="Y192">
        <v>0</v>
      </c>
      <c r="Z192">
        <v>0</v>
      </c>
      <c r="AA192">
        <v>0</v>
      </c>
      <c r="AB192">
        <v>7.7</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163.84255319100001</v>
      </c>
      <c r="CP192">
        <v>6.4932109999999996E-3</v>
      </c>
      <c r="CQ192">
        <v>0</v>
      </c>
      <c r="CR192">
        <v>0</v>
      </c>
      <c r="CS192">
        <v>0</v>
      </c>
      <c r="CT192">
        <v>0</v>
      </c>
      <c r="CU192">
        <v>0</v>
      </c>
      <c r="CV192">
        <v>0</v>
      </c>
      <c r="CW192">
        <v>0</v>
      </c>
      <c r="CX192">
        <v>0</v>
      </c>
      <c r="CY192">
        <v>0</v>
      </c>
      <c r="CZ192">
        <v>0</v>
      </c>
      <c r="DA192">
        <v>77006</v>
      </c>
      <c r="DB192">
        <v>0</v>
      </c>
      <c r="DC192">
        <v>0</v>
      </c>
      <c r="DD192">
        <v>3</v>
      </c>
      <c r="DE192">
        <v>9193</v>
      </c>
      <c r="DF192">
        <v>83.11</v>
      </c>
      <c r="DG192">
        <v>67813</v>
      </c>
      <c r="DH192">
        <v>0</v>
      </c>
      <c r="DI192" t="s">
        <v>3623</v>
      </c>
      <c r="DJ192" t="s">
        <v>3624</v>
      </c>
      <c r="EV192" t="s">
        <v>3623</v>
      </c>
      <c r="EW192" t="s">
        <v>3624</v>
      </c>
      <c r="EZ192" t="s">
        <v>3623</v>
      </c>
      <c r="FA192" t="s">
        <v>2106</v>
      </c>
      <c r="FB192" t="s">
        <v>2942</v>
      </c>
      <c r="FD192" t="s">
        <v>3626</v>
      </c>
      <c r="FE192" t="s">
        <v>2806</v>
      </c>
      <c r="FF192" t="s">
        <v>2049</v>
      </c>
      <c r="FG192" t="s">
        <v>2049</v>
      </c>
      <c r="FH192" t="s">
        <v>2049</v>
      </c>
    </row>
    <row r="193" spans="1:260">
      <c r="A193" t="s">
        <v>3626</v>
      </c>
      <c r="B193" t="s">
        <v>3627</v>
      </c>
      <c r="C193" t="s">
        <v>2806</v>
      </c>
      <c r="D193" t="s">
        <v>3628</v>
      </c>
      <c r="E193" t="s">
        <v>3627</v>
      </c>
      <c r="F193" t="s">
        <v>422</v>
      </c>
      <c r="G193" t="s">
        <v>3629</v>
      </c>
      <c r="H193" t="s">
        <v>3630</v>
      </c>
      <c r="I193" t="s">
        <v>3631</v>
      </c>
      <c r="J193" t="s">
        <v>3632</v>
      </c>
      <c r="K193" t="s">
        <v>3633</v>
      </c>
      <c r="L193" t="s">
        <v>3634</v>
      </c>
      <c r="M193" t="s">
        <v>3635</v>
      </c>
      <c r="N193" t="s">
        <v>422</v>
      </c>
      <c r="O193" t="s">
        <v>3636</v>
      </c>
      <c r="P193" t="s">
        <v>422</v>
      </c>
      <c r="Q193" t="s">
        <v>3626</v>
      </c>
      <c r="R193" t="s">
        <v>3627</v>
      </c>
      <c r="S193">
        <v>93.755706786999994</v>
      </c>
      <c r="T193">
        <v>91.64125061</v>
      </c>
      <c r="U193">
        <v>95.881042480000005</v>
      </c>
      <c r="V193">
        <v>97.993690490999995</v>
      </c>
      <c r="W193">
        <v>93.088760375999996</v>
      </c>
      <c r="X193">
        <v>94.143798828000001</v>
      </c>
      <c r="Y193">
        <v>65.318817139000004</v>
      </c>
      <c r="Z193">
        <v>0</v>
      </c>
      <c r="AA193">
        <v>0</v>
      </c>
      <c r="AB193">
        <v>6.9</v>
      </c>
      <c r="AC193">
        <v>0.13</v>
      </c>
      <c r="AD193">
        <v>51.853000641000001</v>
      </c>
      <c r="AE193">
        <v>52.4231987</v>
      </c>
      <c r="AF193">
        <v>68.891998290999993</v>
      </c>
      <c r="AG193">
        <v>63.429000854000002</v>
      </c>
      <c r="AH193">
        <v>63.721199036000002</v>
      </c>
      <c r="AI193">
        <v>79.002998352000006</v>
      </c>
      <c r="AJ193">
        <v>57.492000580000003</v>
      </c>
      <c r="AK193">
        <v>57.919300079000003</v>
      </c>
      <c r="AL193">
        <v>73.975997925000001</v>
      </c>
      <c r="AM193">
        <v>0</v>
      </c>
      <c r="AN193">
        <v>0</v>
      </c>
      <c r="AO193">
        <v>4.1370709210000003</v>
      </c>
      <c r="AP193">
        <v>4.5457987089999996</v>
      </c>
      <c r="AQ193">
        <v>14.667001107999999</v>
      </c>
      <c r="AR193">
        <v>3325187</v>
      </c>
      <c r="AS193">
        <v>13.96089282</v>
      </c>
      <c r="AT193">
        <v>3538264</v>
      </c>
      <c r="AU193">
        <v>15.398034452999999</v>
      </c>
      <c r="AV193">
        <v>6863649</v>
      </c>
      <c r="AW193">
        <v>4.9105497099999997</v>
      </c>
      <c r="AX193">
        <v>5.4274241480000001</v>
      </c>
      <c r="AY193">
        <v>4.9132721899999998</v>
      </c>
      <c r="AZ193">
        <v>5.4248115950000004</v>
      </c>
      <c r="BA193">
        <v>4.5123397130000003</v>
      </c>
      <c r="BB193">
        <v>4.9276283550000004</v>
      </c>
      <c r="BC193">
        <v>65.95449137</v>
      </c>
      <c r="BD193">
        <v>15353999</v>
      </c>
      <c r="BE193">
        <v>64.464208627999994</v>
      </c>
      <c r="BF193">
        <v>15509978</v>
      </c>
      <c r="BG193">
        <v>67.497275356000003</v>
      </c>
      <c r="BH193">
        <v>30864420</v>
      </c>
      <c r="BI193">
        <v>4.6771696599999997</v>
      </c>
      <c r="BJ193">
        <v>5.0755276440000001</v>
      </c>
      <c r="BK193">
        <v>5.0087188779999998</v>
      </c>
      <c r="BL193">
        <v>5.3439009579999999</v>
      </c>
      <c r="BM193">
        <v>5.9665436280000002</v>
      </c>
      <c r="BN193">
        <v>6.1684296820000002</v>
      </c>
      <c r="BO193">
        <v>7.5778013800000004</v>
      </c>
      <c r="BP193">
        <v>7.8855356329999999</v>
      </c>
      <c r="BQ193">
        <v>8.379350745</v>
      </c>
      <c r="BR193">
        <v>9.0123049070000008</v>
      </c>
      <c r="BS193">
        <v>7.894770394</v>
      </c>
      <c r="BT193">
        <v>8.5009249049999998</v>
      </c>
      <c r="BU193">
        <v>7.500242267</v>
      </c>
      <c r="BV193">
        <v>7.7716824019999997</v>
      </c>
      <c r="BW193">
        <v>7.0184980079999999</v>
      </c>
      <c r="BX193">
        <v>7.0235108840000002</v>
      </c>
      <c r="BY193">
        <v>5.9287739549999996</v>
      </c>
      <c r="BZ193">
        <v>5.7878299860000002</v>
      </c>
      <c r="CA193">
        <v>19.378507522</v>
      </c>
      <c r="CB193">
        <v>5138681</v>
      </c>
      <c r="CC193">
        <v>21.574898552000001</v>
      </c>
      <c r="CD193">
        <v>3930431</v>
      </c>
      <c r="CE193">
        <v>17.104690191</v>
      </c>
      <c r="CF193">
        <v>9068471</v>
      </c>
      <c r="CG193">
        <v>5.1610767539999998</v>
      </c>
      <c r="CH193">
        <v>4.8743741429999998</v>
      </c>
      <c r="CI193">
        <v>4.8333314329999997</v>
      </c>
      <c r="CJ193">
        <v>4.3178087490000001</v>
      </c>
      <c r="CK193">
        <v>3.9235477200000002</v>
      </c>
      <c r="CL193">
        <v>3.2350385319999999</v>
      </c>
      <c r="CM193">
        <v>7.656942645</v>
      </c>
      <c r="CN193">
        <v>4.6774687669999997</v>
      </c>
      <c r="CO193">
        <v>93.674767324000001</v>
      </c>
      <c r="CP193">
        <v>0.43538881800000001</v>
      </c>
      <c r="CQ193">
        <v>6497124</v>
      </c>
      <c r="CR193">
        <v>17.285355013</v>
      </c>
      <c r="CS193">
        <v>11991249</v>
      </c>
      <c r="CT193">
        <v>25.624221363</v>
      </c>
      <c r="CU193">
        <v>0</v>
      </c>
      <c r="CV193">
        <v>0</v>
      </c>
      <c r="CW193">
        <v>23817867</v>
      </c>
      <c r="CX193">
        <v>50.896641313000003</v>
      </c>
      <c r="CY193">
        <v>22978673</v>
      </c>
      <c r="CZ193">
        <v>49.103358686999997</v>
      </c>
      <c r="DA193">
        <v>46796540</v>
      </c>
      <c r="DB193">
        <v>0.3</v>
      </c>
      <c r="DC193">
        <v>20457</v>
      </c>
      <c r="DD193">
        <v>48</v>
      </c>
      <c r="DE193">
        <v>9209091</v>
      </c>
      <c r="DF193">
        <v>79.900000000000006</v>
      </c>
      <c r="DG193">
        <v>37587449</v>
      </c>
      <c r="DH193">
        <v>18.2</v>
      </c>
      <c r="DI193" t="s">
        <v>3626</v>
      </c>
      <c r="DJ193" t="s">
        <v>3627</v>
      </c>
      <c r="DK193">
        <v>2500</v>
      </c>
      <c r="DL193">
        <v>150000</v>
      </c>
      <c r="DM193">
        <v>2700</v>
      </c>
      <c r="DN193">
        <v>150000</v>
      </c>
      <c r="DO193">
        <v>85</v>
      </c>
      <c r="DP193">
        <v>100</v>
      </c>
      <c r="DQ193">
        <v>100</v>
      </c>
      <c r="DR193">
        <v>100</v>
      </c>
      <c r="DS193">
        <v>6200</v>
      </c>
      <c r="EC193">
        <v>0.13</v>
      </c>
      <c r="ED193">
        <v>0.03</v>
      </c>
      <c r="EE193">
        <v>0.23</v>
      </c>
      <c r="EF193">
        <v>0.12</v>
      </c>
      <c r="EG193">
        <v>0.03</v>
      </c>
      <c r="EH193">
        <v>0.21</v>
      </c>
      <c r="EI193">
        <v>0.01</v>
      </c>
      <c r="EJ193">
        <v>0.06</v>
      </c>
      <c r="EO193">
        <v>0.1</v>
      </c>
      <c r="EP193">
        <v>0.1</v>
      </c>
      <c r="EQ193">
        <v>0.4</v>
      </c>
      <c r="ET193">
        <v>18.399999999999999</v>
      </c>
      <c r="EU193">
        <v>1000</v>
      </c>
      <c r="EV193" t="s">
        <v>3626</v>
      </c>
      <c r="EW193" t="s">
        <v>3627</v>
      </c>
      <c r="EX193">
        <v>70300</v>
      </c>
      <c r="EY193" t="s">
        <v>3637</v>
      </c>
      <c r="EZ193" t="s">
        <v>3626</v>
      </c>
      <c r="FA193" t="s">
        <v>2106</v>
      </c>
      <c r="FB193" t="s">
        <v>2942</v>
      </c>
      <c r="FD193" t="s">
        <v>3626</v>
      </c>
      <c r="FE193" t="s">
        <v>2806</v>
      </c>
      <c r="FF193" t="s">
        <v>2049</v>
      </c>
      <c r="FG193" t="s">
        <v>2049</v>
      </c>
      <c r="FH193" t="s">
        <v>2049</v>
      </c>
      <c r="FI193">
        <v>2</v>
      </c>
      <c r="FM193">
        <v>88057</v>
      </c>
      <c r="FN193">
        <v>90903</v>
      </c>
      <c r="FO193">
        <v>95853</v>
      </c>
      <c r="FP193">
        <v>99102</v>
      </c>
      <c r="FQ193">
        <v>102286</v>
      </c>
      <c r="FR193">
        <v>107154</v>
      </c>
      <c r="FS193">
        <v>118038</v>
      </c>
      <c r="FT193">
        <v>122288</v>
      </c>
      <c r="FU193">
        <v>123092</v>
      </c>
      <c r="FV193">
        <v>127927</v>
      </c>
      <c r="GB193">
        <v>9900</v>
      </c>
      <c r="GC193">
        <v>16.399999999999999</v>
      </c>
      <c r="GD193">
        <v>91.2</v>
      </c>
      <c r="GE193">
        <v>97.6</v>
      </c>
      <c r="GI193">
        <v>87</v>
      </c>
      <c r="GJ193">
        <v>93</v>
      </c>
      <c r="GK193">
        <v>90</v>
      </c>
      <c r="GV193">
        <v>978031084</v>
      </c>
      <c r="GW193">
        <v>919488342</v>
      </c>
      <c r="HF193">
        <v>9900</v>
      </c>
      <c r="HH193">
        <v>130</v>
      </c>
      <c r="HK193">
        <v>76.8</v>
      </c>
      <c r="HT193">
        <v>4900</v>
      </c>
      <c r="HU193">
        <v>4900</v>
      </c>
      <c r="HV193">
        <v>4800</v>
      </c>
      <c r="HW193">
        <v>4600</v>
      </c>
      <c r="HX193">
        <v>4500</v>
      </c>
      <c r="HY193">
        <v>4400</v>
      </c>
      <c r="HZ193">
        <v>4200</v>
      </c>
      <c r="IA193">
        <v>4100</v>
      </c>
      <c r="IB193">
        <v>4000</v>
      </c>
      <c r="IC193">
        <v>3900</v>
      </c>
      <c r="ID193">
        <v>1300</v>
      </c>
      <c r="IE193">
        <v>1100</v>
      </c>
      <c r="IF193">
        <v>1100</v>
      </c>
      <c r="IG193">
        <v>1000</v>
      </c>
      <c r="IH193">
        <v>1000</v>
      </c>
      <c r="II193">
        <v>1000</v>
      </c>
      <c r="IJ193">
        <v>1000</v>
      </c>
      <c r="IK193">
        <v>1000</v>
      </c>
      <c r="IL193">
        <v>1000</v>
      </c>
      <c r="IM193">
        <v>1000</v>
      </c>
      <c r="IN193">
        <v>-30</v>
      </c>
      <c r="IO193">
        <v>83.5</v>
      </c>
      <c r="IP193">
        <v>890200</v>
      </c>
      <c r="IQ193">
        <v>11.3</v>
      </c>
      <c r="IS193">
        <v>5.4</v>
      </c>
      <c r="IT193">
        <v>55400</v>
      </c>
    </row>
    <row r="194" spans="1:260">
      <c r="A194" t="s">
        <v>2542</v>
      </c>
      <c r="B194" t="s">
        <v>3638</v>
      </c>
      <c r="C194" t="s">
        <v>2131</v>
      </c>
      <c r="D194" t="s">
        <v>3639</v>
      </c>
      <c r="E194" t="s">
        <v>3638</v>
      </c>
      <c r="F194" t="s">
        <v>2495</v>
      </c>
      <c r="G194" t="s">
        <v>3640</v>
      </c>
      <c r="H194" t="s">
        <v>3641</v>
      </c>
      <c r="I194" t="s">
        <v>3111</v>
      </c>
      <c r="J194" t="s">
        <v>3642</v>
      </c>
      <c r="K194" t="s">
        <v>3643</v>
      </c>
      <c r="L194" t="s">
        <v>3644</v>
      </c>
      <c r="M194" t="s">
        <v>3645</v>
      </c>
      <c r="N194" t="s">
        <v>2495</v>
      </c>
      <c r="O194" t="s">
        <v>3646</v>
      </c>
      <c r="P194" t="s">
        <v>3647</v>
      </c>
      <c r="Q194" t="s">
        <v>2542</v>
      </c>
      <c r="R194" t="s">
        <v>3638</v>
      </c>
      <c r="S194">
        <v>98.429664611999996</v>
      </c>
      <c r="T194">
        <v>98.856651306000003</v>
      </c>
      <c r="U194">
        <v>97.981910705999994</v>
      </c>
      <c r="V194">
        <v>99.814064025999997</v>
      </c>
      <c r="W194">
        <v>97.438232421999999</v>
      </c>
      <c r="X194">
        <v>99.088989257999998</v>
      </c>
      <c r="Y194">
        <v>89.408836364999999</v>
      </c>
      <c r="Z194">
        <v>0</v>
      </c>
      <c r="AA194">
        <v>0</v>
      </c>
      <c r="AB194">
        <v>5.7</v>
      </c>
      <c r="AC194">
        <v>0</v>
      </c>
      <c r="AD194">
        <v>62.903999329000001</v>
      </c>
      <c r="AE194">
        <v>62.913101196</v>
      </c>
      <c r="AF194">
        <v>80.000999450999998</v>
      </c>
      <c r="AG194">
        <v>73.753997803000004</v>
      </c>
      <c r="AH194">
        <v>74.238899231000005</v>
      </c>
      <c r="AI194">
        <v>88.310997009000005</v>
      </c>
      <c r="AJ194">
        <v>68.252998352000006</v>
      </c>
      <c r="AK194">
        <v>68.484199524000005</v>
      </c>
      <c r="AL194">
        <v>84.196998596</v>
      </c>
      <c r="AM194">
        <v>0</v>
      </c>
      <c r="AN194">
        <v>0</v>
      </c>
      <c r="AO194">
        <v>5.0351668280000004</v>
      </c>
      <c r="AP194">
        <v>5.391927677</v>
      </c>
      <c r="AQ194">
        <v>14.910954769</v>
      </c>
      <c r="AR194">
        <v>618412</v>
      </c>
      <c r="AS194">
        <v>14.405210989</v>
      </c>
      <c r="AT194">
        <v>650993</v>
      </c>
      <c r="AU194">
        <v>15.425450359999999</v>
      </c>
      <c r="AV194">
        <v>1269403</v>
      </c>
      <c r="AW194">
        <v>4.7632106460000001</v>
      </c>
      <c r="AX194">
        <v>5.1142203559999997</v>
      </c>
      <c r="AY194">
        <v>4.6068335149999999</v>
      </c>
      <c r="AZ194">
        <v>4.9193023269999996</v>
      </c>
      <c r="BA194">
        <v>4.8942576119999996</v>
      </c>
      <c r="BB194">
        <v>5.1976011690000004</v>
      </c>
      <c r="BC194">
        <v>66.465828665999993</v>
      </c>
      <c r="BD194">
        <v>2801248</v>
      </c>
      <c r="BE194">
        <v>65.251899065000003</v>
      </c>
      <c r="BF194">
        <v>2857139</v>
      </c>
      <c r="BG194">
        <v>67.700677079000002</v>
      </c>
      <c r="BH194">
        <v>5658387</v>
      </c>
      <c r="BI194">
        <v>5.6429512129999999</v>
      </c>
      <c r="BJ194">
        <v>5.9554343279999999</v>
      </c>
      <c r="BK194">
        <v>6.4232319240000004</v>
      </c>
      <c r="BL194">
        <v>6.7087246049999996</v>
      </c>
      <c r="BM194">
        <v>6.9588869799999999</v>
      </c>
      <c r="BN194">
        <v>7.1821544240000001</v>
      </c>
      <c r="BO194">
        <v>6.9139951369999997</v>
      </c>
      <c r="BP194">
        <v>7.0971410129999999</v>
      </c>
      <c r="BQ194">
        <v>6.5408578579999999</v>
      </c>
      <c r="BR194">
        <v>6.7361475229999996</v>
      </c>
      <c r="BS194">
        <v>7.2679428980000003</v>
      </c>
      <c r="BT194">
        <v>7.5118682789999998</v>
      </c>
      <c r="BU194">
        <v>7.8352315839999997</v>
      </c>
      <c r="BV194">
        <v>8.1348346300000003</v>
      </c>
      <c r="BW194">
        <v>7.0116639709999999</v>
      </c>
      <c r="BX194">
        <v>7.2855996320000003</v>
      </c>
      <c r="BY194">
        <v>5.7628798889999997</v>
      </c>
      <c r="BZ194">
        <v>5.8911714770000003</v>
      </c>
      <c r="CA194">
        <v>18.623216565</v>
      </c>
      <c r="CB194">
        <v>873315</v>
      </c>
      <c r="CC194">
        <v>20.342889946</v>
      </c>
      <c r="CD194">
        <v>712120</v>
      </c>
      <c r="CE194">
        <v>16.873872560999999</v>
      </c>
      <c r="CF194">
        <v>1585437</v>
      </c>
      <c r="CG194">
        <v>5.2529504180000002</v>
      </c>
      <c r="CH194">
        <v>5.05852273</v>
      </c>
      <c r="CI194">
        <v>4.9235419800000004</v>
      </c>
      <c r="CJ194">
        <v>4.5636798479999996</v>
      </c>
      <c r="CK194">
        <v>3.8479287649999998</v>
      </c>
      <c r="CL194">
        <v>3.2713718940000001</v>
      </c>
      <c r="CM194">
        <v>6.3184687830000001</v>
      </c>
      <c r="CN194">
        <v>3.9802980890000002</v>
      </c>
      <c r="CO194">
        <v>215.43746304300001</v>
      </c>
      <c r="CP194">
        <v>0.72369024999999998</v>
      </c>
      <c r="CQ194">
        <v>1370779</v>
      </c>
      <c r="CR194">
        <v>21.818984335</v>
      </c>
      <c r="CS194">
        <v>1370779</v>
      </c>
      <c r="CT194">
        <v>16.101755538999999</v>
      </c>
      <c r="CU194">
        <v>0</v>
      </c>
      <c r="CV194">
        <v>0</v>
      </c>
      <c r="CW194">
        <v>4292976</v>
      </c>
      <c r="CX194">
        <v>50.427124661999997</v>
      </c>
      <c r="CY194">
        <v>4220251</v>
      </c>
      <c r="CZ194">
        <v>49.572875338000003</v>
      </c>
      <c r="DA194">
        <v>8513227</v>
      </c>
      <c r="DB194">
        <v>0</v>
      </c>
      <c r="DC194">
        <v>104037</v>
      </c>
      <c r="DD194">
        <v>7</v>
      </c>
      <c r="DE194">
        <v>2230721</v>
      </c>
      <c r="DF194">
        <v>94.76</v>
      </c>
      <c r="DG194">
        <v>6282506</v>
      </c>
      <c r="DH194">
        <v>0</v>
      </c>
      <c r="DI194" t="s">
        <v>2542</v>
      </c>
      <c r="DJ194" t="s">
        <v>3638</v>
      </c>
      <c r="DK194">
        <v>500</v>
      </c>
      <c r="DL194">
        <v>17000</v>
      </c>
      <c r="DM194">
        <v>500</v>
      </c>
      <c r="DN194">
        <v>17000</v>
      </c>
      <c r="DZ194">
        <v>17000</v>
      </c>
      <c r="EF194">
        <v>0.05</v>
      </c>
      <c r="EJ194">
        <v>0.03</v>
      </c>
      <c r="EK194">
        <v>0.03</v>
      </c>
      <c r="EL194">
        <v>100</v>
      </c>
      <c r="EM194">
        <v>500</v>
      </c>
      <c r="EQ194">
        <v>0.2</v>
      </c>
      <c r="EV194" t="s">
        <v>2542</v>
      </c>
      <c r="EW194" t="s">
        <v>3638</v>
      </c>
      <c r="EX194">
        <v>20000</v>
      </c>
      <c r="EY194" t="s">
        <v>3648</v>
      </c>
      <c r="EZ194" t="s">
        <v>2542</v>
      </c>
      <c r="FA194" t="s">
        <v>2106</v>
      </c>
      <c r="FB194" t="s">
        <v>2118</v>
      </c>
      <c r="FD194" t="s">
        <v>2542</v>
      </c>
      <c r="FE194" t="s">
        <v>2131</v>
      </c>
      <c r="FF194" t="s">
        <v>2049</v>
      </c>
      <c r="FG194" t="s">
        <v>2049</v>
      </c>
      <c r="FH194" t="s">
        <v>2049</v>
      </c>
      <c r="FO194">
        <v>10812</v>
      </c>
      <c r="FR194">
        <v>12308</v>
      </c>
      <c r="FS194">
        <v>13359</v>
      </c>
      <c r="FT194">
        <v>14460</v>
      </c>
      <c r="FU194">
        <v>14862</v>
      </c>
      <c r="FV194">
        <v>15009</v>
      </c>
      <c r="GB194">
        <v>42000</v>
      </c>
      <c r="GC194">
        <v>9.8000000000000007</v>
      </c>
      <c r="GF194">
        <v>85</v>
      </c>
      <c r="GG194">
        <v>91</v>
      </c>
      <c r="GH194">
        <v>97</v>
      </c>
      <c r="GI194">
        <v>87</v>
      </c>
      <c r="GJ194">
        <v>94</v>
      </c>
      <c r="GK194">
        <v>96</v>
      </c>
      <c r="GL194">
        <v>91</v>
      </c>
      <c r="GM194">
        <v>96</v>
      </c>
      <c r="GN194">
        <v>97</v>
      </c>
      <c r="GO194">
        <v>93</v>
      </c>
      <c r="GP194">
        <v>96</v>
      </c>
      <c r="GQ194">
        <v>97</v>
      </c>
      <c r="GR194">
        <v>93</v>
      </c>
      <c r="GS194">
        <v>97</v>
      </c>
      <c r="GT194">
        <v>96</v>
      </c>
      <c r="GV194">
        <v>3411878</v>
      </c>
      <c r="GX194">
        <v>7971393</v>
      </c>
      <c r="GY194">
        <v>7239334</v>
      </c>
      <c r="GZ194">
        <v>7179990</v>
      </c>
      <c r="HF194">
        <v>42000</v>
      </c>
      <c r="HH194">
        <v>139</v>
      </c>
      <c r="HI194">
        <v>55.6</v>
      </c>
      <c r="HK194">
        <v>87.7</v>
      </c>
      <c r="HT194">
        <v>500</v>
      </c>
      <c r="HU194">
        <v>500</v>
      </c>
      <c r="HV194">
        <v>500</v>
      </c>
      <c r="HW194">
        <v>1000</v>
      </c>
      <c r="HX194">
        <v>1000</v>
      </c>
      <c r="HY194">
        <v>1000</v>
      </c>
      <c r="HZ194">
        <v>500</v>
      </c>
      <c r="IA194">
        <v>500</v>
      </c>
      <c r="IB194">
        <v>500</v>
      </c>
      <c r="IC194">
        <v>500</v>
      </c>
      <c r="ID194">
        <v>200</v>
      </c>
      <c r="IE194">
        <v>200</v>
      </c>
      <c r="IF194">
        <v>200</v>
      </c>
      <c r="IG194">
        <v>200</v>
      </c>
      <c r="IH194">
        <v>200</v>
      </c>
      <c r="II194">
        <v>200</v>
      </c>
      <c r="IJ194">
        <v>200</v>
      </c>
      <c r="IK194">
        <v>200</v>
      </c>
      <c r="IL194">
        <v>200</v>
      </c>
      <c r="IM194">
        <v>100</v>
      </c>
      <c r="IN194">
        <v>-26</v>
      </c>
      <c r="IO194">
        <v>91</v>
      </c>
      <c r="IP194">
        <v>80000</v>
      </c>
      <c r="IQ194">
        <v>15.5</v>
      </c>
      <c r="IT194">
        <v>6900</v>
      </c>
    </row>
    <row r="195" spans="1:260">
      <c r="A195" t="s">
        <v>3649</v>
      </c>
      <c r="B195" t="s">
        <v>3650</v>
      </c>
      <c r="C195" t="s">
        <v>2138</v>
      </c>
      <c r="D195" t="s">
        <v>3651</v>
      </c>
      <c r="E195" t="s">
        <v>3650</v>
      </c>
      <c r="F195" t="s">
        <v>3652</v>
      </c>
      <c r="G195" t="s">
        <v>3653</v>
      </c>
      <c r="H195" t="s">
        <v>3654</v>
      </c>
      <c r="I195" t="s">
        <v>3655</v>
      </c>
      <c r="J195" t="s">
        <v>3656</v>
      </c>
      <c r="K195" t="s">
        <v>3657</v>
      </c>
      <c r="L195" t="s">
        <v>3658</v>
      </c>
      <c r="M195" t="s">
        <v>3649</v>
      </c>
      <c r="N195" t="s">
        <v>3652</v>
      </c>
      <c r="O195" t="s">
        <v>3659</v>
      </c>
      <c r="P195" t="s">
        <v>3660</v>
      </c>
      <c r="Q195" t="s">
        <v>3649</v>
      </c>
      <c r="R195" t="s">
        <v>3650</v>
      </c>
      <c r="S195">
        <v>0</v>
      </c>
      <c r="T195">
        <v>0</v>
      </c>
      <c r="U195">
        <v>0</v>
      </c>
      <c r="V195">
        <v>0</v>
      </c>
      <c r="W195">
        <v>0</v>
      </c>
      <c r="X195">
        <v>0</v>
      </c>
      <c r="Y195">
        <v>0</v>
      </c>
      <c r="Z195">
        <v>0</v>
      </c>
      <c r="AA195">
        <v>0</v>
      </c>
      <c r="AB195">
        <v>13.5</v>
      </c>
      <c r="AC195">
        <v>0.01</v>
      </c>
      <c r="AD195">
        <v>14.446000099000001</v>
      </c>
      <c r="AE195">
        <v>0</v>
      </c>
      <c r="AF195">
        <v>15.472000122000001</v>
      </c>
      <c r="AG195">
        <v>74.119003296000002</v>
      </c>
      <c r="AH195">
        <v>0</v>
      </c>
      <c r="AI195">
        <v>77.648002625000004</v>
      </c>
      <c r="AJ195">
        <v>44.113998412999997</v>
      </c>
      <c r="AK195">
        <v>0</v>
      </c>
      <c r="AL195">
        <v>46.568000793000003</v>
      </c>
      <c r="AM195">
        <v>0</v>
      </c>
      <c r="AN195">
        <v>0</v>
      </c>
      <c r="AO195">
        <v>10.413077806</v>
      </c>
      <c r="AP195">
        <v>10.792034301999999</v>
      </c>
      <c r="AQ195">
        <v>31.421540807</v>
      </c>
      <c r="AR195">
        <v>2602318</v>
      </c>
      <c r="AS195">
        <v>30.900033870000001</v>
      </c>
      <c r="AT195">
        <v>2709893</v>
      </c>
      <c r="AU195">
        <v>31.939144496000001</v>
      </c>
      <c r="AV195">
        <v>5312215</v>
      </c>
      <c r="AW195">
        <v>10.499370398</v>
      </c>
      <c r="AX195">
        <v>10.828969805</v>
      </c>
      <c r="AY195">
        <v>9.9875856659999993</v>
      </c>
      <c r="AZ195">
        <v>10.318140389</v>
      </c>
      <c r="BA195">
        <v>9.2563850769999991</v>
      </c>
      <c r="BB195">
        <v>9.6163305490000006</v>
      </c>
      <c r="BC195">
        <v>64.075334772000005</v>
      </c>
      <c r="BD195">
        <v>5408630</v>
      </c>
      <c r="BE195">
        <v>64.222302228000004</v>
      </c>
      <c r="BF195">
        <v>5424124</v>
      </c>
      <c r="BG195">
        <v>63.929417794000003</v>
      </c>
      <c r="BH195">
        <v>10832757</v>
      </c>
      <c r="BI195">
        <v>9.1253468620000007</v>
      </c>
      <c r="BJ195">
        <v>9.5301006709999996</v>
      </c>
      <c r="BK195">
        <v>8.7404184009999994</v>
      </c>
      <c r="BL195">
        <v>9.1313712710000008</v>
      </c>
      <c r="BM195">
        <v>8.8038702299999994</v>
      </c>
      <c r="BN195">
        <v>8.9187069680000004</v>
      </c>
      <c r="BO195">
        <v>7.7130223979999997</v>
      </c>
      <c r="BP195">
        <v>7.4443324579999999</v>
      </c>
      <c r="BQ195">
        <v>5.9632872639999999</v>
      </c>
      <c r="BR195">
        <v>5.6290718279999998</v>
      </c>
      <c r="BS195">
        <v>4.6575609260000004</v>
      </c>
      <c r="BT195">
        <v>4.3994758709999999</v>
      </c>
      <c r="BU195">
        <v>3.9847654010000002</v>
      </c>
      <c r="BV195">
        <v>3.7436443239999999</v>
      </c>
      <c r="BW195">
        <v>3.347842194</v>
      </c>
      <c r="BX195">
        <v>3.1154703079999999</v>
      </c>
      <c r="BY195">
        <v>2.6298034760000002</v>
      </c>
      <c r="BZ195">
        <v>2.4009135449999999</v>
      </c>
      <c r="CA195">
        <v>4.5031244209999999</v>
      </c>
      <c r="CB195">
        <v>410784</v>
      </c>
      <c r="CC195">
        <v>4.8776639020000001</v>
      </c>
      <c r="CD195">
        <v>350534</v>
      </c>
      <c r="CE195">
        <v>4.1314377110000002</v>
      </c>
      <c r="CF195">
        <v>761311</v>
      </c>
      <c r="CG195">
        <v>1.891080125</v>
      </c>
      <c r="CH195">
        <v>1.7038426449999999</v>
      </c>
      <c r="CI195">
        <v>1.1774365959999999</v>
      </c>
      <c r="CJ195">
        <v>1.0375689690000001</v>
      </c>
      <c r="CK195">
        <v>0.904437351</v>
      </c>
      <c r="CL195">
        <v>0.70012828100000002</v>
      </c>
      <c r="CM195">
        <v>0.90470982899999997</v>
      </c>
      <c r="CN195">
        <v>0.689897816</v>
      </c>
      <c r="CO195">
        <v>92.067107770999996</v>
      </c>
      <c r="CP195">
        <v>-0.95201545200000004</v>
      </c>
      <c r="CQ195">
        <v>2319545</v>
      </c>
      <c r="CR195">
        <v>25.331445625000001</v>
      </c>
      <c r="CS195">
        <v>5368378</v>
      </c>
      <c r="CT195">
        <v>31.753745042999999</v>
      </c>
      <c r="CU195">
        <v>0</v>
      </c>
      <c r="CV195">
        <v>19.3</v>
      </c>
      <c r="CW195">
        <v>8421732</v>
      </c>
      <c r="CX195">
        <v>49.814211360999998</v>
      </c>
      <c r="CY195">
        <v>8484551</v>
      </c>
      <c r="CZ195">
        <v>50.185788639000002</v>
      </c>
      <c r="DA195">
        <v>16906283</v>
      </c>
      <c r="DB195">
        <v>0.1</v>
      </c>
      <c r="DC195">
        <v>576621</v>
      </c>
      <c r="DD195">
        <v>6654386</v>
      </c>
      <c r="DE195">
        <v>7749502</v>
      </c>
      <c r="DF195">
        <v>0</v>
      </c>
      <c r="DG195">
        <v>9156781</v>
      </c>
      <c r="DH195">
        <v>30.7</v>
      </c>
      <c r="DI195" t="s">
        <v>3649</v>
      </c>
      <c r="DJ195" t="s">
        <v>3650</v>
      </c>
      <c r="DK195">
        <v>100</v>
      </c>
      <c r="DL195">
        <v>1000</v>
      </c>
      <c r="DM195">
        <v>100</v>
      </c>
      <c r="DN195">
        <v>1000</v>
      </c>
      <c r="DO195">
        <v>22</v>
      </c>
      <c r="DS195">
        <v>500</v>
      </c>
      <c r="EC195">
        <v>0.01</v>
      </c>
      <c r="ED195">
        <v>0.01</v>
      </c>
      <c r="EE195">
        <v>0.01</v>
      </c>
      <c r="EF195">
        <v>0.01</v>
      </c>
      <c r="EG195">
        <v>0.01</v>
      </c>
      <c r="EH195">
        <v>0.01</v>
      </c>
      <c r="EI195">
        <v>0.01</v>
      </c>
      <c r="EJ195">
        <v>0.01</v>
      </c>
      <c r="EO195">
        <v>0.1</v>
      </c>
      <c r="EP195">
        <v>0.1</v>
      </c>
      <c r="EQ195">
        <v>0.1</v>
      </c>
      <c r="ET195">
        <v>30.8</v>
      </c>
      <c r="EU195">
        <v>100</v>
      </c>
      <c r="EV195" t="s">
        <v>3649</v>
      </c>
      <c r="EW195" t="s">
        <v>3650</v>
      </c>
      <c r="EX195">
        <v>25000</v>
      </c>
      <c r="EY195" t="s">
        <v>3661</v>
      </c>
      <c r="EZ195" t="s">
        <v>3649</v>
      </c>
      <c r="FA195" t="s">
        <v>2034</v>
      </c>
      <c r="FB195" t="s">
        <v>2146</v>
      </c>
      <c r="FD195" t="s">
        <v>3649</v>
      </c>
      <c r="FE195" t="s">
        <v>2138</v>
      </c>
      <c r="FF195" t="s">
        <v>2049</v>
      </c>
      <c r="FG195" t="s">
        <v>2048</v>
      </c>
      <c r="FH195" t="s">
        <v>2049</v>
      </c>
      <c r="FM195">
        <v>75</v>
      </c>
      <c r="FN195">
        <v>102</v>
      </c>
      <c r="FO195">
        <v>124</v>
      </c>
      <c r="FP195">
        <v>132</v>
      </c>
      <c r="FQ195">
        <v>140</v>
      </c>
      <c r="FR195">
        <v>141</v>
      </c>
      <c r="FS195">
        <v>147</v>
      </c>
      <c r="FT195">
        <v>147</v>
      </c>
      <c r="FU195">
        <v>199</v>
      </c>
      <c r="FV195">
        <v>254</v>
      </c>
      <c r="FY195">
        <v>11.9</v>
      </c>
      <c r="FZ195">
        <v>0</v>
      </c>
      <c r="GA195">
        <v>22.5</v>
      </c>
      <c r="GC195">
        <v>0.5</v>
      </c>
      <c r="HT195">
        <v>100</v>
      </c>
      <c r="HU195">
        <v>100</v>
      </c>
      <c r="HV195">
        <v>100</v>
      </c>
      <c r="HW195">
        <v>100</v>
      </c>
      <c r="HX195">
        <v>100</v>
      </c>
      <c r="HY195">
        <v>100</v>
      </c>
      <c r="HZ195">
        <v>100</v>
      </c>
      <c r="IA195">
        <v>100</v>
      </c>
      <c r="IB195">
        <v>100</v>
      </c>
      <c r="IC195">
        <v>100</v>
      </c>
      <c r="ID195">
        <v>100</v>
      </c>
      <c r="IE195">
        <v>100</v>
      </c>
      <c r="IF195">
        <v>100</v>
      </c>
      <c r="IG195">
        <v>100</v>
      </c>
      <c r="IH195">
        <v>100</v>
      </c>
      <c r="II195">
        <v>100</v>
      </c>
      <c r="IJ195">
        <v>100</v>
      </c>
      <c r="IK195">
        <v>100</v>
      </c>
      <c r="IL195">
        <v>100</v>
      </c>
      <c r="IM195">
        <v>100</v>
      </c>
      <c r="IN195">
        <v>-6</v>
      </c>
      <c r="IP195">
        <v>10000</v>
      </c>
      <c r="IS195">
        <v>0</v>
      </c>
    </row>
    <row r="196" spans="1:260">
      <c r="A196" t="s">
        <v>3662</v>
      </c>
      <c r="B196" t="s">
        <v>3663</v>
      </c>
      <c r="C196" t="s">
        <v>2497</v>
      </c>
      <c r="D196" t="s">
        <v>3664</v>
      </c>
    </row>
    <row r="197" spans="1:260">
      <c r="A197" t="s">
        <v>3665</v>
      </c>
      <c r="B197" t="s">
        <v>3666</v>
      </c>
      <c r="C197" t="s">
        <v>2138</v>
      </c>
      <c r="D197" t="s">
        <v>3667</v>
      </c>
      <c r="Q197" t="s">
        <v>3665</v>
      </c>
      <c r="R197" t="s">
        <v>3666</v>
      </c>
      <c r="S197">
        <v>68.590309142999999</v>
      </c>
      <c r="T197">
        <v>54.293823242000002</v>
      </c>
      <c r="U197">
        <v>82.994560242000006</v>
      </c>
      <c r="V197">
        <v>71.940238953000005</v>
      </c>
      <c r="W197">
        <v>56.375408172999997</v>
      </c>
      <c r="X197">
        <v>76.674697875999996</v>
      </c>
      <c r="Y197">
        <v>55.927097320999998</v>
      </c>
      <c r="Z197">
        <v>0</v>
      </c>
      <c r="AA197">
        <v>0</v>
      </c>
      <c r="AB197">
        <v>11.1</v>
      </c>
      <c r="AC197">
        <v>0</v>
      </c>
      <c r="AD197">
        <v>34.013000488000003</v>
      </c>
      <c r="AE197">
        <v>34.125400542999998</v>
      </c>
      <c r="AF197">
        <v>38.236999511999997</v>
      </c>
      <c r="AG197">
        <v>72.585998535000002</v>
      </c>
      <c r="AH197">
        <v>72.607101439999994</v>
      </c>
      <c r="AI197">
        <v>78.372001647999994</v>
      </c>
      <c r="AJ197">
        <v>52.828998566000003</v>
      </c>
      <c r="AK197">
        <v>53.163398743000002</v>
      </c>
      <c r="AL197">
        <v>58.150001525999997</v>
      </c>
      <c r="AM197">
        <v>0</v>
      </c>
      <c r="AN197">
        <v>0</v>
      </c>
      <c r="AO197">
        <v>7.8964882149999998</v>
      </c>
      <c r="AP197">
        <v>8.5054188380000006</v>
      </c>
      <c r="AQ197">
        <v>24.649410139</v>
      </c>
      <c r="AR197">
        <v>9916271</v>
      </c>
      <c r="AS197">
        <v>23.769858803000002</v>
      </c>
      <c r="AT197">
        <v>10375174</v>
      </c>
      <c r="AU197">
        <v>25.553427855999999</v>
      </c>
      <c r="AV197">
        <v>20291326</v>
      </c>
      <c r="AW197">
        <v>7.9623550109999996</v>
      </c>
      <c r="AX197">
        <v>8.5547984140000004</v>
      </c>
      <c r="AY197">
        <v>7.9110155759999996</v>
      </c>
      <c r="AZ197">
        <v>8.4932106039999997</v>
      </c>
      <c r="BA197">
        <v>7.9872350939999999</v>
      </c>
      <c r="BB197">
        <v>8.5578787890000001</v>
      </c>
      <c r="BC197">
        <v>66.867376921000002</v>
      </c>
      <c r="BD197">
        <v>27788382</v>
      </c>
      <c r="BE197">
        <v>66.610315428000007</v>
      </c>
      <c r="BF197">
        <v>27256686</v>
      </c>
      <c r="BG197">
        <v>67.131571894999993</v>
      </c>
      <c r="BH197">
        <v>55045040</v>
      </c>
      <c r="BI197">
        <v>7.8001431979999998</v>
      </c>
      <c r="BJ197">
        <v>8.2844763879999999</v>
      </c>
      <c r="BK197">
        <v>7.5342100539999999</v>
      </c>
      <c r="BL197">
        <v>7.9035070799999998</v>
      </c>
      <c r="BM197">
        <v>7.6495374570000001</v>
      </c>
      <c r="BN197">
        <v>7.9163333590000002</v>
      </c>
      <c r="BO197">
        <v>7.5369659870000003</v>
      </c>
      <c r="BP197">
        <v>7.6882550749999998</v>
      </c>
      <c r="BQ197">
        <v>7.0416673330000004</v>
      </c>
      <c r="BR197">
        <v>7.0357990590000004</v>
      </c>
      <c r="BS197">
        <v>6.3333686169999996</v>
      </c>
      <c r="BT197">
        <v>6.2095271360000002</v>
      </c>
      <c r="BU197">
        <v>5.5662031750000001</v>
      </c>
      <c r="BV197">
        <v>5.3855451800000003</v>
      </c>
      <c r="BW197">
        <v>4.9288541549999998</v>
      </c>
      <c r="BX197">
        <v>4.5415961859999996</v>
      </c>
      <c r="BY197">
        <v>4.232130357</v>
      </c>
      <c r="BZ197">
        <v>3.6086536439999999</v>
      </c>
      <c r="CA197">
        <v>8.4832129399999996</v>
      </c>
      <c r="CB197">
        <v>4013183</v>
      </c>
      <c r="CC197">
        <v>9.6198257690000002</v>
      </c>
      <c r="CD197">
        <v>2970028</v>
      </c>
      <c r="CE197">
        <v>7.3150002489999997</v>
      </c>
      <c r="CF197">
        <v>6983357</v>
      </c>
      <c r="CG197">
        <v>3.33865452</v>
      </c>
      <c r="CH197">
        <v>2.7314188659999998</v>
      </c>
      <c r="CI197">
        <v>2.4209504389999998</v>
      </c>
      <c r="CJ197">
        <v>1.9571833729999999</v>
      </c>
      <c r="CK197">
        <v>1.763497487</v>
      </c>
      <c r="CL197">
        <v>1.3681619140000001</v>
      </c>
      <c r="CM197">
        <v>2.096723323</v>
      </c>
      <c r="CN197">
        <v>1.258236095</v>
      </c>
      <c r="CO197">
        <v>106.960128893</v>
      </c>
      <c r="CP197">
        <v>1.490444868</v>
      </c>
      <c r="CQ197">
        <v>14750771</v>
      </c>
      <c r="CR197">
        <v>23.846370473</v>
      </c>
      <c r="CS197">
        <v>30339219</v>
      </c>
      <c r="CT197">
        <v>36.855345870999997</v>
      </c>
      <c r="CU197">
        <v>0</v>
      </c>
      <c r="CV197">
        <v>11.9</v>
      </c>
      <c r="CW197">
        <v>41717836</v>
      </c>
      <c r="CX197">
        <v>50.677813200999999</v>
      </c>
      <c r="CY197">
        <v>40601888</v>
      </c>
      <c r="CZ197">
        <v>49.322186799000001</v>
      </c>
      <c r="DA197">
        <v>82319724</v>
      </c>
      <c r="DB197">
        <v>0</v>
      </c>
      <c r="DC197">
        <v>3681685</v>
      </c>
      <c r="DD197">
        <v>68903</v>
      </c>
      <c r="DE197">
        <v>20462214</v>
      </c>
      <c r="DF197">
        <v>47.63</v>
      </c>
      <c r="DG197">
        <v>61857510</v>
      </c>
      <c r="DH197">
        <v>0</v>
      </c>
      <c r="DI197" t="s">
        <v>3665</v>
      </c>
      <c r="DJ197" t="s">
        <v>3666</v>
      </c>
      <c r="EV197" t="s">
        <v>3665</v>
      </c>
      <c r="EW197" t="s">
        <v>3666</v>
      </c>
      <c r="EZ197" t="s">
        <v>3665</v>
      </c>
      <c r="FA197" t="s">
        <v>2106</v>
      </c>
      <c r="FB197" t="s">
        <v>2520</v>
      </c>
      <c r="FD197" t="s">
        <v>3665</v>
      </c>
      <c r="FE197" t="s">
        <v>2138</v>
      </c>
      <c r="FF197" t="s">
        <v>2049</v>
      </c>
      <c r="FG197" t="s">
        <v>2049</v>
      </c>
      <c r="FH197" t="s">
        <v>2049</v>
      </c>
      <c r="FZ197">
        <v>23.4</v>
      </c>
      <c r="GA197">
        <v>22.9</v>
      </c>
      <c r="GV197">
        <v>12291905</v>
      </c>
    </row>
    <row r="198" spans="1:260">
      <c r="A198" t="s">
        <v>3668</v>
      </c>
      <c r="B198" t="s">
        <v>3669</v>
      </c>
      <c r="C198" t="s">
        <v>2138</v>
      </c>
      <c r="D198" t="s">
        <v>3670</v>
      </c>
      <c r="E198" t="s">
        <v>3669</v>
      </c>
      <c r="F198" t="s">
        <v>3668</v>
      </c>
      <c r="G198" t="s">
        <v>3671</v>
      </c>
      <c r="H198" t="s">
        <v>3672</v>
      </c>
      <c r="I198" t="s">
        <v>3673</v>
      </c>
      <c r="J198" t="s">
        <v>3674</v>
      </c>
      <c r="K198" t="s">
        <v>3675</v>
      </c>
      <c r="L198" t="s">
        <v>3676</v>
      </c>
      <c r="M198" t="s">
        <v>3668</v>
      </c>
      <c r="N198" t="s">
        <v>2128</v>
      </c>
      <c r="O198" t="s">
        <v>3677</v>
      </c>
      <c r="P198" t="s">
        <v>2128</v>
      </c>
      <c r="Q198" t="s">
        <v>3668</v>
      </c>
      <c r="R198" t="s">
        <v>3669</v>
      </c>
      <c r="S198">
        <v>88.210388183999996</v>
      </c>
      <c r="T198">
        <v>76.416717528999996</v>
      </c>
      <c r="U198">
        <v>92.672157287999994</v>
      </c>
      <c r="V198">
        <v>90.735336304</v>
      </c>
      <c r="W198">
        <v>82.990371703999998</v>
      </c>
      <c r="X198">
        <v>91.679527282999999</v>
      </c>
      <c r="Y198">
        <v>60.209621429000002</v>
      </c>
      <c r="Z198">
        <v>0</v>
      </c>
      <c r="AA198">
        <v>0</v>
      </c>
      <c r="AB198">
        <v>16.3</v>
      </c>
      <c r="AC198">
        <v>0</v>
      </c>
      <c r="AD198">
        <v>52.390998840000002</v>
      </c>
      <c r="AE198">
        <v>52.742099762000002</v>
      </c>
      <c r="AF198">
        <v>53.247001648000001</v>
      </c>
      <c r="AG198">
        <v>93.388999939000001</v>
      </c>
      <c r="AH198">
        <v>93.078002929999997</v>
      </c>
      <c r="AI198">
        <v>94.031997681000007</v>
      </c>
      <c r="AJ198">
        <v>82.094001770000006</v>
      </c>
      <c r="AK198">
        <v>81.006599425999994</v>
      </c>
      <c r="AL198">
        <v>82.833000182999996</v>
      </c>
      <c r="AM198">
        <v>0</v>
      </c>
      <c r="AN198">
        <v>0</v>
      </c>
      <c r="AO198">
        <v>8.397452865</v>
      </c>
      <c r="AP198">
        <v>3.8227148639999999</v>
      </c>
      <c r="AQ198">
        <v>14.603509369999999</v>
      </c>
      <c r="AR198">
        <v>697316</v>
      </c>
      <c r="AS198">
        <v>23.632951706</v>
      </c>
      <c r="AT198">
        <v>712329</v>
      </c>
      <c r="AU198">
        <v>10.663052887999999</v>
      </c>
      <c r="AV198">
        <v>1406458</v>
      </c>
      <c r="AW198">
        <v>8.2713094139999992</v>
      </c>
      <c r="AX198">
        <v>3.7722534890000001</v>
      </c>
      <c r="AY198">
        <v>6.964189427</v>
      </c>
      <c r="AZ198">
        <v>3.0680845350000001</v>
      </c>
      <c r="BA198">
        <v>6.1884173740000001</v>
      </c>
      <c r="BB198">
        <v>3.3644758810000002</v>
      </c>
      <c r="BC198">
        <v>84.311489644999995</v>
      </c>
      <c r="BD198">
        <v>2217729</v>
      </c>
      <c r="BE198">
        <v>75.161805580000006</v>
      </c>
      <c r="BF198">
        <v>5899043</v>
      </c>
      <c r="BG198">
        <v>88.304367565999996</v>
      </c>
      <c r="BH198">
        <v>8120005</v>
      </c>
      <c r="BI198">
        <v>7.9790646609999998</v>
      </c>
      <c r="BJ198">
        <v>7.7627438169999996</v>
      </c>
      <c r="BK198">
        <v>12.384799206</v>
      </c>
      <c r="BL198">
        <v>15.192391664000001</v>
      </c>
      <c r="BM198">
        <v>15.166191115</v>
      </c>
      <c r="BN198">
        <v>18.217709024000001</v>
      </c>
      <c r="BO198">
        <v>12.394831033000001</v>
      </c>
      <c r="BP198">
        <v>14.650130225</v>
      </c>
      <c r="BQ198">
        <v>8.0312911669999991</v>
      </c>
      <c r="BR198">
        <v>11.195165168999999</v>
      </c>
      <c r="BS198">
        <v>5.5768487120000003</v>
      </c>
      <c r="BT198">
        <v>8.0133891049999999</v>
      </c>
      <c r="BU198">
        <v>3.946473423</v>
      </c>
      <c r="BV198">
        <v>4.936682276</v>
      </c>
      <c r="BW198">
        <v>2.3977422970000002</v>
      </c>
      <c r="BX198">
        <v>3.4384689320000001</v>
      </c>
      <c r="BY198">
        <v>1.096146592</v>
      </c>
      <c r="BZ198">
        <v>1.533211474</v>
      </c>
      <c r="CA198">
        <v>1.085000985</v>
      </c>
      <c r="CB198">
        <v>35562</v>
      </c>
      <c r="CC198">
        <v>1.2052427139999999</v>
      </c>
      <c r="CD198">
        <v>68980</v>
      </c>
      <c r="CE198">
        <v>1.032579546</v>
      </c>
      <c r="CF198">
        <v>104496</v>
      </c>
      <c r="CG198">
        <v>0.57188194000000003</v>
      </c>
      <c r="CH198">
        <v>0.42900401900000001</v>
      </c>
      <c r="CI198">
        <v>0.329660758</v>
      </c>
      <c r="CJ198">
        <v>0.334353389</v>
      </c>
      <c r="CK198">
        <v>0.13983553900000001</v>
      </c>
      <c r="CL198">
        <v>0.17153274900000001</v>
      </c>
      <c r="CM198">
        <v>0.16386447700000001</v>
      </c>
      <c r="CN198">
        <v>9.7689390000000001E-2</v>
      </c>
      <c r="CO198">
        <v>135.60911010999999</v>
      </c>
      <c r="CP198">
        <v>1.5038967599999999</v>
      </c>
      <c r="CQ198">
        <v>2785376</v>
      </c>
      <c r="CR198">
        <v>33.426258187999998</v>
      </c>
      <c r="CS198">
        <v>5775924</v>
      </c>
      <c r="CT198">
        <v>59.972470031</v>
      </c>
      <c r="CU198">
        <v>0</v>
      </c>
      <c r="CV198">
        <v>0</v>
      </c>
      <c r="CW198">
        <v>2950607</v>
      </c>
      <c r="CX198">
        <v>30.636687949999999</v>
      </c>
      <c r="CY198">
        <v>6680352</v>
      </c>
      <c r="CZ198">
        <v>69.363312050000005</v>
      </c>
      <c r="DA198">
        <v>9630959</v>
      </c>
      <c r="DB198">
        <v>0</v>
      </c>
      <c r="DC198">
        <v>1164</v>
      </c>
      <c r="DD198">
        <v>177</v>
      </c>
      <c r="DE198">
        <v>1298061</v>
      </c>
      <c r="DF198">
        <v>0</v>
      </c>
      <c r="DG198">
        <v>8332898</v>
      </c>
      <c r="DH198">
        <v>0</v>
      </c>
      <c r="DI198" t="s">
        <v>3668</v>
      </c>
      <c r="DJ198" t="s">
        <v>3669</v>
      </c>
      <c r="EV198" t="s">
        <v>3668</v>
      </c>
      <c r="EW198" t="s">
        <v>3669</v>
      </c>
      <c r="EZ198" t="s">
        <v>3668</v>
      </c>
      <c r="FA198" t="s">
        <v>2034</v>
      </c>
      <c r="FB198" t="s">
        <v>2146</v>
      </c>
      <c r="FD198" t="s">
        <v>3668</v>
      </c>
      <c r="FE198" t="s">
        <v>2138</v>
      </c>
      <c r="FF198" t="s">
        <v>2049</v>
      </c>
      <c r="FG198" t="s">
        <v>2049</v>
      </c>
      <c r="FH198" t="s">
        <v>2049</v>
      </c>
      <c r="FW198">
        <v>16</v>
      </c>
      <c r="FX198">
        <v>23</v>
      </c>
      <c r="FY198">
        <v>5.9</v>
      </c>
      <c r="FZ198">
        <v>17.3</v>
      </c>
      <c r="GA198">
        <v>16.100000000000001</v>
      </c>
      <c r="GU198">
        <v>66.7</v>
      </c>
      <c r="GV198">
        <v>32476417</v>
      </c>
      <c r="HA198">
        <v>34579274</v>
      </c>
      <c r="HC198">
        <v>18524681</v>
      </c>
      <c r="IS198">
        <v>0.4</v>
      </c>
    </row>
    <row r="199" spans="1:260">
      <c r="A199" t="s">
        <v>3678</v>
      </c>
      <c r="B199" t="s">
        <v>3679</v>
      </c>
      <c r="C199" t="s">
        <v>3131</v>
      </c>
      <c r="D199" t="s">
        <v>3680</v>
      </c>
      <c r="Q199" t="s">
        <v>3678</v>
      </c>
      <c r="R199" t="s">
        <v>3679</v>
      </c>
      <c r="S199">
        <v>95.340454101999995</v>
      </c>
      <c r="T199">
        <v>95.307037354000002</v>
      </c>
      <c r="U199">
        <v>95.375404357999997</v>
      </c>
      <c r="V199">
        <v>97.549468993999994</v>
      </c>
      <c r="W199">
        <v>92.939399718999994</v>
      </c>
      <c r="X199">
        <v>96.941062927000004</v>
      </c>
      <c r="Y199">
        <v>83.747688292999996</v>
      </c>
      <c r="Z199">
        <v>0</v>
      </c>
      <c r="AA199">
        <v>0</v>
      </c>
      <c r="AB199">
        <v>3.2</v>
      </c>
      <c r="AC199">
        <v>0.1</v>
      </c>
      <c r="AD199">
        <v>55.972999573000003</v>
      </c>
      <c r="AE199">
        <v>56.040100098000003</v>
      </c>
      <c r="AF199">
        <v>67.375</v>
      </c>
      <c r="AG199">
        <v>68.364997864000003</v>
      </c>
      <c r="AH199">
        <v>68.523803710999999</v>
      </c>
      <c r="AI199">
        <v>79.002998352000006</v>
      </c>
      <c r="AJ199">
        <v>62.067001343000001</v>
      </c>
      <c r="AK199">
        <v>62.169998169000003</v>
      </c>
      <c r="AL199">
        <v>73.148002625000004</v>
      </c>
      <c r="AM199">
        <v>24.1</v>
      </c>
      <c r="AN199">
        <v>0</v>
      </c>
      <c r="AO199">
        <v>6.5734483309999998</v>
      </c>
      <c r="AP199">
        <v>7.0856058769999999</v>
      </c>
      <c r="AQ199">
        <v>21.406419586999998</v>
      </c>
      <c r="AR199">
        <v>508583</v>
      </c>
      <c r="AS199">
        <v>20.721558646999998</v>
      </c>
      <c r="AT199">
        <v>533324</v>
      </c>
      <c r="AU199">
        <v>22.102624576</v>
      </c>
      <c r="AV199">
        <v>1041917</v>
      </c>
      <c r="AW199">
        <v>7.313246779</v>
      </c>
      <c r="AX199">
        <v>7.7859030499999999</v>
      </c>
      <c r="AY199">
        <v>6.8348635370000004</v>
      </c>
      <c r="AZ199">
        <v>7.2311156490000004</v>
      </c>
      <c r="BA199">
        <v>6.0013967929999996</v>
      </c>
      <c r="BB199">
        <v>6.3318937240000004</v>
      </c>
      <c r="BC199">
        <v>64.727778712000003</v>
      </c>
      <c r="BD199">
        <v>1587539</v>
      </c>
      <c r="BE199">
        <v>64.682278871999998</v>
      </c>
      <c r="BF199">
        <v>1562959</v>
      </c>
      <c r="BG199">
        <v>64.773951238999999</v>
      </c>
      <c r="BH199">
        <v>3150501</v>
      </c>
      <c r="BI199">
        <v>5.5626456109999998</v>
      </c>
      <c r="BJ199">
        <v>5.8764849760000004</v>
      </c>
      <c r="BK199">
        <v>5.5928120699999999</v>
      </c>
      <c r="BL199">
        <v>5.8231955800000001</v>
      </c>
      <c r="BM199">
        <v>6.9687812129999998</v>
      </c>
      <c r="BN199">
        <v>6.8263590369999996</v>
      </c>
      <c r="BO199">
        <v>8.3155716129999995</v>
      </c>
      <c r="BP199">
        <v>7.9261801629999997</v>
      </c>
      <c r="BQ199">
        <v>8.0944880979999994</v>
      </c>
      <c r="BR199">
        <v>7.8872491829999998</v>
      </c>
      <c r="BS199">
        <v>7.1266509759999996</v>
      </c>
      <c r="BT199">
        <v>7.1444209599999997</v>
      </c>
      <c r="BU199">
        <v>6.2219452960000003</v>
      </c>
      <c r="BV199">
        <v>6.2589713930000004</v>
      </c>
      <c r="BW199">
        <v>5.7163587400000004</v>
      </c>
      <c r="BX199">
        <v>5.6864348140000001</v>
      </c>
      <c r="BY199">
        <v>5.0816284620000003</v>
      </c>
      <c r="BZ199">
        <v>5.0127614080000003</v>
      </c>
      <c r="CA199">
        <v>13.865801701000001</v>
      </c>
      <c r="CB199">
        <v>358243</v>
      </c>
      <c r="CC199">
        <v>14.596162481</v>
      </c>
      <c r="CD199">
        <v>316661</v>
      </c>
      <c r="CE199">
        <v>13.123424184999999</v>
      </c>
      <c r="CF199">
        <v>674891</v>
      </c>
      <c r="CG199">
        <v>4.6937857510000001</v>
      </c>
      <c r="CH199">
        <v>4.6109350840000003</v>
      </c>
      <c r="CI199">
        <v>3.7553743009999998</v>
      </c>
      <c r="CJ199">
        <v>3.6262324480000001</v>
      </c>
      <c r="CK199">
        <v>2.6093781059999999</v>
      </c>
      <c r="CL199">
        <v>2.3861760689999998</v>
      </c>
      <c r="CM199">
        <v>3.5376243230000002</v>
      </c>
      <c r="CN199">
        <v>2.5000805829999999</v>
      </c>
      <c r="CO199">
        <v>70.653345913999999</v>
      </c>
      <c r="CP199">
        <v>1.238731636</v>
      </c>
      <c r="CQ199">
        <v>1201426</v>
      </c>
      <c r="CR199">
        <v>39.074843260000002</v>
      </c>
      <c r="CS199">
        <v>1201426</v>
      </c>
      <c r="CT199">
        <v>24.683577721999999</v>
      </c>
      <c r="CU199">
        <v>0</v>
      </c>
      <c r="CV199">
        <v>0</v>
      </c>
      <c r="CW199">
        <v>2454365</v>
      </c>
      <c r="CX199">
        <v>50.425509484999999</v>
      </c>
      <c r="CY199">
        <v>2412944</v>
      </c>
      <c r="CZ199">
        <v>49.574490515000001</v>
      </c>
      <c r="DA199">
        <v>4867309</v>
      </c>
      <c r="DB199">
        <v>0.2</v>
      </c>
      <c r="DC199">
        <v>6041</v>
      </c>
      <c r="DD199">
        <v>4</v>
      </c>
      <c r="DE199">
        <v>1792630</v>
      </c>
      <c r="DF199">
        <v>71.97</v>
      </c>
      <c r="DG199">
        <v>3074679</v>
      </c>
      <c r="DH199">
        <v>34.200000000000003</v>
      </c>
      <c r="DI199" t="s">
        <v>3678</v>
      </c>
      <c r="DJ199" t="s">
        <v>3679</v>
      </c>
      <c r="DL199">
        <v>7500</v>
      </c>
      <c r="DN199">
        <v>7500</v>
      </c>
      <c r="DS199">
        <v>200</v>
      </c>
      <c r="EO199">
        <v>0.1</v>
      </c>
      <c r="EP199">
        <v>0.1</v>
      </c>
      <c r="EQ199">
        <v>0.2</v>
      </c>
      <c r="ET199">
        <v>29.4</v>
      </c>
      <c r="EV199" t="s">
        <v>3678</v>
      </c>
      <c r="EW199" t="s">
        <v>3679</v>
      </c>
      <c r="EX199">
        <v>1000</v>
      </c>
      <c r="EY199" t="s">
        <v>3681</v>
      </c>
      <c r="EZ199" t="s">
        <v>3678</v>
      </c>
      <c r="FA199" t="s">
        <v>2106</v>
      </c>
      <c r="FB199" t="s">
        <v>2942</v>
      </c>
      <c r="FD199" t="s">
        <v>3682</v>
      </c>
      <c r="FE199" t="s">
        <v>3131</v>
      </c>
      <c r="FF199" t="s">
        <v>2049</v>
      </c>
      <c r="FG199" t="s">
        <v>2049</v>
      </c>
      <c r="FH199" t="s">
        <v>2049</v>
      </c>
      <c r="FJ199">
        <v>80</v>
      </c>
      <c r="FM199">
        <v>2862</v>
      </c>
      <c r="FN199">
        <v>3197</v>
      </c>
      <c r="FO199">
        <v>3532</v>
      </c>
      <c r="FP199">
        <v>3868</v>
      </c>
      <c r="FQ199">
        <v>4201</v>
      </c>
      <c r="FR199">
        <v>4537</v>
      </c>
      <c r="FS199">
        <v>4891</v>
      </c>
      <c r="FT199">
        <v>5224</v>
      </c>
      <c r="FU199">
        <v>5724</v>
      </c>
      <c r="FV199">
        <v>6324</v>
      </c>
      <c r="FW199">
        <v>28</v>
      </c>
      <c r="FX199">
        <v>22</v>
      </c>
      <c r="GB199">
        <v>16400</v>
      </c>
      <c r="GL199">
        <v>86</v>
      </c>
      <c r="GM199">
        <v>88</v>
      </c>
      <c r="GN199">
        <v>97</v>
      </c>
      <c r="GO199">
        <v>90</v>
      </c>
      <c r="GP199">
        <v>89</v>
      </c>
      <c r="GQ199">
        <v>96</v>
      </c>
      <c r="HF199">
        <v>16400</v>
      </c>
      <c r="HH199">
        <v>168</v>
      </c>
      <c r="HK199">
        <v>78.900000000000006</v>
      </c>
      <c r="HT199">
        <v>200</v>
      </c>
      <c r="HU199">
        <v>500</v>
      </c>
      <c r="HV199">
        <v>500</v>
      </c>
      <c r="HW199">
        <v>500</v>
      </c>
      <c r="HX199">
        <v>500</v>
      </c>
      <c r="HY199">
        <v>500</v>
      </c>
      <c r="HZ199">
        <v>500</v>
      </c>
      <c r="IA199">
        <v>500</v>
      </c>
      <c r="IB199">
        <v>500</v>
      </c>
      <c r="IC199">
        <v>500</v>
      </c>
      <c r="ID199">
        <v>100</v>
      </c>
      <c r="IE199">
        <v>100</v>
      </c>
      <c r="IF199">
        <v>100</v>
      </c>
      <c r="IG199">
        <v>100</v>
      </c>
      <c r="IH199">
        <v>100</v>
      </c>
      <c r="II199">
        <v>100</v>
      </c>
      <c r="IJ199">
        <v>100</v>
      </c>
      <c r="IK199">
        <v>100</v>
      </c>
      <c r="IL199">
        <v>100</v>
      </c>
      <c r="IM199">
        <v>100</v>
      </c>
      <c r="IN199">
        <v>-30</v>
      </c>
      <c r="IO199">
        <v>63.3</v>
      </c>
      <c r="IP199">
        <v>86500</v>
      </c>
      <c r="IQ199">
        <v>7.8</v>
      </c>
      <c r="IS199">
        <v>1.9</v>
      </c>
      <c r="IT199">
        <v>3800</v>
      </c>
    </row>
    <row r="200" spans="1:260">
      <c r="A200" t="s">
        <v>3683</v>
      </c>
      <c r="B200" t="s">
        <v>3684</v>
      </c>
      <c r="C200" t="s">
        <v>3131</v>
      </c>
      <c r="D200" t="s">
        <v>3685</v>
      </c>
      <c r="E200" t="s">
        <v>3684</v>
      </c>
      <c r="F200" t="s">
        <v>416</v>
      </c>
      <c r="G200" t="s">
        <v>3686</v>
      </c>
      <c r="H200" t="s">
        <v>3687</v>
      </c>
      <c r="I200" t="s">
        <v>3688</v>
      </c>
      <c r="J200" t="s">
        <v>3689</v>
      </c>
      <c r="K200" t="s">
        <v>3690</v>
      </c>
      <c r="L200" t="s">
        <v>3691</v>
      </c>
      <c r="M200" t="s">
        <v>3692</v>
      </c>
      <c r="N200" t="s">
        <v>416</v>
      </c>
      <c r="O200" t="s">
        <v>3693</v>
      </c>
      <c r="P200" t="s">
        <v>416</v>
      </c>
      <c r="Q200" t="s">
        <v>3683</v>
      </c>
      <c r="R200" t="s">
        <v>3684</v>
      </c>
      <c r="S200">
        <v>96.366317749000004</v>
      </c>
      <c r="T200">
        <v>96.073440551999994</v>
      </c>
      <c r="U200">
        <v>96.674087524000001</v>
      </c>
      <c r="V200">
        <v>98.713180542000003</v>
      </c>
      <c r="W200">
        <v>94.473510742000002</v>
      </c>
      <c r="X200">
        <v>97.619750976999995</v>
      </c>
      <c r="Y200">
        <v>83.520332335999996</v>
      </c>
      <c r="Z200">
        <v>0</v>
      </c>
      <c r="AA200">
        <v>0</v>
      </c>
      <c r="AB200">
        <v>3.9</v>
      </c>
      <c r="AC200">
        <v>0</v>
      </c>
      <c r="AD200">
        <v>57.646999358999999</v>
      </c>
      <c r="AE200">
        <v>58.030799866000002</v>
      </c>
      <c r="AF200">
        <v>73.222999572999996</v>
      </c>
      <c r="AG200">
        <v>68.11000061</v>
      </c>
      <c r="AH200">
        <v>68.347602843999994</v>
      </c>
      <c r="AI200">
        <v>82.446998596</v>
      </c>
      <c r="AJ200">
        <v>62.773998259999999</v>
      </c>
      <c r="AK200">
        <v>63.079498291</v>
      </c>
      <c r="AL200">
        <v>77.827003478999998</v>
      </c>
      <c r="AM200">
        <v>0</v>
      </c>
      <c r="AN200">
        <v>0</v>
      </c>
      <c r="AO200">
        <v>5.7069880079999997</v>
      </c>
      <c r="AP200">
        <v>6.1447509609999997</v>
      </c>
      <c r="AQ200">
        <v>17.678082068999998</v>
      </c>
      <c r="AR200">
        <v>5738235</v>
      </c>
      <c r="AS200">
        <v>17.051499832000001</v>
      </c>
      <c r="AT200">
        <v>6010643</v>
      </c>
      <c r="AU200">
        <v>18.320682844</v>
      </c>
      <c r="AV200">
        <v>11748914</v>
      </c>
      <c r="AW200">
        <v>5.893111212</v>
      </c>
      <c r="AX200">
        <v>6.330420867</v>
      </c>
      <c r="AY200">
        <v>5.4514006129999997</v>
      </c>
      <c r="AZ200">
        <v>5.8455110159999997</v>
      </c>
      <c r="BA200">
        <v>5.3435511030000002</v>
      </c>
      <c r="BB200">
        <v>5.7102509770000003</v>
      </c>
      <c r="BC200">
        <v>63.926052257000002</v>
      </c>
      <c r="BD200">
        <v>21288097</v>
      </c>
      <c r="BE200">
        <v>63.258820026999999</v>
      </c>
      <c r="BF200">
        <v>21197311</v>
      </c>
      <c r="BG200">
        <v>64.610255065000004</v>
      </c>
      <c r="BH200">
        <v>42485474</v>
      </c>
      <c r="BI200">
        <v>6.004187441</v>
      </c>
      <c r="BJ200">
        <v>6.3864335060000004</v>
      </c>
      <c r="BK200">
        <v>6.5877884150000003</v>
      </c>
      <c r="BL200">
        <v>6.9136070280000004</v>
      </c>
      <c r="BM200">
        <v>6.8452612500000001</v>
      </c>
      <c r="BN200">
        <v>7.0013898320000001</v>
      </c>
      <c r="BO200">
        <v>6.5725460609999997</v>
      </c>
      <c r="BP200">
        <v>6.6701232690000003</v>
      </c>
      <c r="BQ200">
        <v>6.267193056</v>
      </c>
      <c r="BR200">
        <v>6.3792588200000004</v>
      </c>
      <c r="BS200">
        <v>6.5959361039999997</v>
      </c>
      <c r="BT200">
        <v>6.6088819780000003</v>
      </c>
      <c r="BU200">
        <v>7.0094827620000002</v>
      </c>
      <c r="BV200">
        <v>6.9708898709999998</v>
      </c>
      <c r="BW200">
        <v>6.5095029550000003</v>
      </c>
      <c r="BX200">
        <v>6.4851080750000003</v>
      </c>
      <c r="BY200">
        <v>5.5233708789999998</v>
      </c>
      <c r="BZ200">
        <v>5.484311709</v>
      </c>
      <c r="CA200">
        <v>18.395865674</v>
      </c>
      <c r="CB200">
        <v>6626046</v>
      </c>
      <c r="CC200">
        <v>19.689680141</v>
      </c>
      <c r="CD200">
        <v>5600012</v>
      </c>
      <c r="CE200">
        <v>17.069062090999999</v>
      </c>
      <c r="CF200">
        <v>12225956</v>
      </c>
      <c r="CG200">
        <v>5.259741687</v>
      </c>
      <c r="CH200">
        <v>5.1124710560000004</v>
      </c>
      <c r="CI200">
        <v>4.9168416629999996</v>
      </c>
      <c r="CJ200">
        <v>4.6362927210000002</v>
      </c>
      <c r="CK200">
        <v>3.594680683</v>
      </c>
      <c r="CL200">
        <v>3.1822963249999998</v>
      </c>
      <c r="CM200">
        <v>5.9184161079999997</v>
      </c>
      <c r="CN200">
        <v>4.1380019890000002</v>
      </c>
      <c r="CO200">
        <v>274.70898193699998</v>
      </c>
      <c r="CP200">
        <v>0.60592913199999998</v>
      </c>
      <c r="CQ200">
        <v>9046485</v>
      </c>
      <c r="CR200">
        <v>16.321559190999999</v>
      </c>
      <c r="CS200">
        <v>17831615</v>
      </c>
      <c r="CT200">
        <v>26.830458476</v>
      </c>
      <c r="CU200">
        <v>0</v>
      </c>
      <c r="CV200">
        <v>0</v>
      </c>
      <c r="CW200">
        <v>33652378</v>
      </c>
      <c r="CX200">
        <v>50.635274561000003</v>
      </c>
      <c r="CY200">
        <v>32807966</v>
      </c>
      <c r="CZ200">
        <v>49.364725438999997</v>
      </c>
      <c r="DA200">
        <v>66460344</v>
      </c>
      <c r="DB200">
        <v>0.2</v>
      </c>
      <c r="DC200">
        <v>126720</v>
      </c>
      <c r="DD200">
        <v>82</v>
      </c>
      <c r="DE200">
        <v>11033746</v>
      </c>
      <c r="DF200">
        <v>133.30000000000001</v>
      </c>
      <c r="DG200">
        <v>55426598</v>
      </c>
      <c r="DH200">
        <v>29.4</v>
      </c>
      <c r="DI200" t="s">
        <v>3683</v>
      </c>
      <c r="DJ200" t="s">
        <v>3684</v>
      </c>
      <c r="EV200" t="s">
        <v>3683</v>
      </c>
      <c r="EW200" t="s">
        <v>3684</v>
      </c>
      <c r="EZ200" t="s">
        <v>3683</v>
      </c>
      <c r="FA200" t="s">
        <v>2106</v>
      </c>
      <c r="FB200" t="s">
        <v>2942</v>
      </c>
      <c r="FD200" t="s">
        <v>3682</v>
      </c>
      <c r="FE200" t="s">
        <v>3131</v>
      </c>
      <c r="FF200" t="s">
        <v>2049</v>
      </c>
      <c r="FG200" t="s">
        <v>2049</v>
      </c>
      <c r="FH200" t="s">
        <v>2049</v>
      </c>
      <c r="FW200">
        <v>40</v>
      </c>
      <c r="GC200">
        <v>1</v>
      </c>
      <c r="GD200">
        <v>73.5</v>
      </c>
      <c r="GE200">
        <v>76</v>
      </c>
      <c r="GR200">
        <v>94</v>
      </c>
      <c r="GS200">
        <v>98</v>
      </c>
      <c r="GT200">
        <v>97</v>
      </c>
      <c r="GZ200">
        <v>165587045</v>
      </c>
      <c r="HI200">
        <v>34</v>
      </c>
      <c r="HJ200">
        <v>24</v>
      </c>
      <c r="HK200">
        <v>87.3</v>
      </c>
      <c r="HM200">
        <v>18</v>
      </c>
      <c r="HN200">
        <v>6000</v>
      </c>
      <c r="IO200">
        <v>89</v>
      </c>
      <c r="IQ200">
        <v>7.7</v>
      </c>
    </row>
    <row r="201" spans="1:260">
      <c r="A201" t="s">
        <v>3300</v>
      </c>
      <c r="B201" t="s">
        <v>3694</v>
      </c>
      <c r="C201" t="s">
        <v>2185</v>
      </c>
      <c r="D201" t="s">
        <v>3695</v>
      </c>
      <c r="E201" t="s">
        <v>3694</v>
      </c>
      <c r="F201" t="s">
        <v>3300</v>
      </c>
      <c r="G201" t="s">
        <v>3696</v>
      </c>
      <c r="H201" t="s">
        <v>3697</v>
      </c>
      <c r="I201" t="s">
        <v>3698</v>
      </c>
      <c r="J201" t="s">
        <v>3699</v>
      </c>
      <c r="K201" t="s">
        <v>3700</v>
      </c>
      <c r="L201" t="s">
        <v>3701</v>
      </c>
      <c r="M201" t="s">
        <v>3702</v>
      </c>
      <c r="N201" t="s">
        <v>3300</v>
      </c>
      <c r="Q201" t="s">
        <v>3300</v>
      </c>
      <c r="R201" t="s">
        <v>3694</v>
      </c>
      <c r="S201">
        <v>93.122184752999999</v>
      </c>
      <c r="T201">
        <v>92.686248778999996</v>
      </c>
      <c r="U201">
        <v>93.570343018000003</v>
      </c>
      <c r="V201">
        <v>94.213043213000006</v>
      </c>
      <c r="W201">
        <v>85.218566894999995</v>
      </c>
      <c r="X201">
        <v>98.367218018000003</v>
      </c>
      <c r="Y201">
        <v>86.944419861</v>
      </c>
      <c r="Z201">
        <v>0</v>
      </c>
      <c r="AA201">
        <v>0</v>
      </c>
      <c r="AB201">
        <v>10.8</v>
      </c>
      <c r="AC201">
        <v>0</v>
      </c>
      <c r="AD201">
        <v>56.125999450999998</v>
      </c>
      <c r="AE201">
        <v>57.428501128999997</v>
      </c>
      <c r="AF201">
        <v>67.148002625000004</v>
      </c>
      <c r="AG201">
        <v>68.185997009000005</v>
      </c>
      <c r="AH201">
        <v>69.153999329000001</v>
      </c>
      <c r="AI201">
        <v>77.919998168999996</v>
      </c>
      <c r="AJ201">
        <v>62.048999786000003</v>
      </c>
      <c r="AK201">
        <v>63.099700927999997</v>
      </c>
      <c r="AL201">
        <v>72.555000304999993</v>
      </c>
      <c r="AM201">
        <v>0</v>
      </c>
      <c r="AN201">
        <v>0</v>
      </c>
      <c r="AO201">
        <v>5.7717549769999996</v>
      </c>
      <c r="AP201">
        <v>6.1624483139999997</v>
      </c>
      <c r="AQ201">
        <v>18.709039982</v>
      </c>
      <c r="AR201">
        <v>29880716</v>
      </c>
      <c r="AS201">
        <v>18.104853594000001</v>
      </c>
      <c r="AT201">
        <v>31239420</v>
      </c>
      <c r="AU201">
        <v>19.325951444000001</v>
      </c>
      <c r="AV201">
        <v>61120095</v>
      </c>
      <c r="AW201">
        <v>6.088194863</v>
      </c>
      <c r="AX201">
        <v>6.5016497690000001</v>
      </c>
      <c r="AY201">
        <v>6.2449037540000001</v>
      </c>
      <c r="AZ201">
        <v>6.6618533610000004</v>
      </c>
      <c r="BA201">
        <v>6.3056556810000002</v>
      </c>
      <c r="BB201">
        <v>6.6999633850000002</v>
      </c>
      <c r="BC201">
        <v>65.483305962000003</v>
      </c>
      <c r="BD201">
        <v>106579196</v>
      </c>
      <c r="BE201">
        <v>64.576790381999999</v>
      </c>
      <c r="BF201">
        <v>107346573</v>
      </c>
      <c r="BG201">
        <v>66.408871633000004</v>
      </c>
      <c r="BH201">
        <v>213925776</v>
      </c>
      <c r="BI201">
        <v>6.7234159489999996</v>
      </c>
      <c r="BJ201">
        <v>7.1394124909999999</v>
      </c>
      <c r="BK201">
        <v>6.9781846889999999</v>
      </c>
      <c r="BL201">
        <v>7.4138695390000002</v>
      </c>
      <c r="BM201">
        <v>6.6813418870000003</v>
      </c>
      <c r="BN201">
        <v>6.9950275250000002</v>
      </c>
      <c r="BO201">
        <v>6.3270421839999997</v>
      </c>
      <c r="BP201">
        <v>6.4863872239999996</v>
      </c>
      <c r="BQ201">
        <v>6.1001749600000004</v>
      </c>
      <c r="BR201">
        <v>6.1747321240000002</v>
      </c>
      <c r="BS201">
        <v>6.1337751469999997</v>
      </c>
      <c r="BT201">
        <v>6.2506939030000002</v>
      </c>
      <c r="BU201">
        <v>6.3945753889999999</v>
      </c>
      <c r="BV201">
        <v>6.5749071460000001</v>
      </c>
      <c r="BW201">
        <v>6.6576776100000004</v>
      </c>
      <c r="BX201">
        <v>6.6546539769999997</v>
      </c>
      <c r="BY201">
        <v>6.2749468860000004</v>
      </c>
      <c r="BZ201">
        <v>6.0192243200000002</v>
      </c>
      <c r="CA201">
        <v>15.807654056000001</v>
      </c>
      <c r="CB201">
        <v>28582660</v>
      </c>
      <c r="CC201">
        <v>17.318356024</v>
      </c>
      <c r="CD201">
        <v>23058935</v>
      </c>
      <c r="CE201">
        <v>14.265176923</v>
      </c>
      <c r="CF201">
        <v>51641630</v>
      </c>
      <c r="CG201">
        <v>5.4238722539999999</v>
      </c>
      <c r="CH201">
        <v>4.9887609099999999</v>
      </c>
      <c r="CI201">
        <v>4.273033774</v>
      </c>
      <c r="CJ201">
        <v>3.727121404</v>
      </c>
      <c r="CK201">
        <v>2.971459206</v>
      </c>
      <c r="CL201">
        <v>2.4490781529999999</v>
      </c>
      <c r="CM201">
        <v>4.6499907900000004</v>
      </c>
      <c r="CN201">
        <v>3.100216455</v>
      </c>
      <c r="CO201">
        <v>35.713622092000001</v>
      </c>
      <c r="CP201">
        <v>0.52233735800000003</v>
      </c>
      <c r="CQ201">
        <v>18819361</v>
      </c>
      <c r="CR201">
        <v>7.0033328470000002</v>
      </c>
      <c r="CS201">
        <v>151340879</v>
      </c>
      <c r="CT201">
        <v>46.325885911</v>
      </c>
      <c r="CU201">
        <v>0</v>
      </c>
      <c r="CV201">
        <v>0</v>
      </c>
      <c r="CW201">
        <v>165042573</v>
      </c>
      <c r="CX201">
        <v>50.520014654000001</v>
      </c>
      <c r="CY201">
        <v>161644928</v>
      </c>
      <c r="CZ201">
        <v>49.479985345999999</v>
      </c>
      <c r="DA201">
        <v>326687501</v>
      </c>
      <c r="DB201">
        <v>0.4</v>
      </c>
      <c r="DC201">
        <v>313241</v>
      </c>
      <c r="DD201">
        <v>342</v>
      </c>
      <c r="DE201">
        <v>57967430</v>
      </c>
      <c r="DF201">
        <v>54.71</v>
      </c>
      <c r="DG201">
        <v>268720071</v>
      </c>
      <c r="DH201">
        <v>0</v>
      </c>
      <c r="DI201" t="s">
        <v>3300</v>
      </c>
      <c r="DJ201" t="s">
        <v>3694</v>
      </c>
      <c r="DK201">
        <v>33000</v>
      </c>
      <c r="DL201">
        <v>1200000</v>
      </c>
      <c r="DM201">
        <v>37000</v>
      </c>
      <c r="DN201">
        <v>1200000</v>
      </c>
      <c r="DS201">
        <v>95000</v>
      </c>
      <c r="DZ201">
        <v>1200000</v>
      </c>
      <c r="EC201">
        <v>0.08</v>
      </c>
      <c r="ED201">
        <v>0.06</v>
      </c>
      <c r="EE201">
        <v>0.11</v>
      </c>
      <c r="EF201">
        <v>0.22</v>
      </c>
      <c r="EG201">
        <v>0.08</v>
      </c>
      <c r="EH201">
        <v>0.36</v>
      </c>
      <c r="EI201">
        <v>0.03</v>
      </c>
      <c r="EJ201">
        <v>0.11</v>
      </c>
      <c r="EK201">
        <v>0.11</v>
      </c>
      <c r="EL201">
        <v>7800</v>
      </c>
      <c r="EM201">
        <v>37000</v>
      </c>
      <c r="EO201">
        <v>0.1</v>
      </c>
      <c r="EP201">
        <v>0.1</v>
      </c>
      <c r="EQ201">
        <v>0.4</v>
      </c>
      <c r="ET201">
        <v>21.5</v>
      </c>
      <c r="EU201">
        <v>3400</v>
      </c>
      <c r="EV201" t="s">
        <v>3300</v>
      </c>
      <c r="EW201" t="s">
        <v>3694</v>
      </c>
      <c r="EZ201" t="s">
        <v>3300</v>
      </c>
      <c r="FA201" t="s">
        <v>3300</v>
      </c>
      <c r="FB201" t="s">
        <v>3300</v>
      </c>
      <c r="FD201" t="s">
        <v>3300</v>
      </c>
      <c r="FE201" t="s">
        <v>2185</v>
      </c>
      <c r="FF201" t="s">
        <v>2049</v>
      </c>
      <c r="FG201" t="s">
        <v>2049</v>
      </c>
      <c r="FH201" t="s">
        <v>2049</v>
      </c>
      <c r="GC201">
        <v>3.6</v>
      </c>
      <c r="GE201">
        <v>94</v>
      </c>
      <c r="GF201">
        <v>85</v>
      </c>
      <c r="GI201">
        <v>85</v>
      </c>
      <c r="GL201">
        <v>86</v>
      </c>
      <c r="GO201">
        <v>86</v>
      </c>
      <c r="HI201">
        <v>35</v>
      </c>
      <c r="HN201">
        <v>33273</v>
      </c>
      <c r="HS201">
        <v>1000000</v>
      </c>
      <c r="HT201">
        <v>30000</v>
      </c>
      <c r="HU201">
        <v>30000</v>
      </c>
      <c r="HV201">
        <v>32000</v>
      </c>
      <c r="HW201">
        <v>33000</v>
      </c>
      <c r="HX201">
        <v>34000</v>
      </c>
      <c r="HY201">
        <v>34000</v>
      </c>
      <c r="HZ201">
        <v>34000</v>
      </c>
      <c r="IA201">
        <v>33000</v>
      </c>
      <c r="IB201">
        <v>33000</v>
      </c>
      <c r="ID201">
        <v>12000</v>
      </c>
      <c r="IE201">
        <v>12000</v>
      </c>
      <c r="IF201">
        <v>10000</v>
      </c>
      <c r="IG201">
        <v>8600</v>
      </c>
      <c r="IH201">
        <v>7900</v>
      </c>
      <c r="II201">
        <v>7600</v>
      </c>
      <c r="IJ201">
        <v>7400</v>
      </c>
      <c r="IK201">
        <v>7600</v>
      </c>
      <c r="IL201">
        <v>7800</v>
      </c>
      <c r="IO201">
        <v>83.6</v>
      </c>
      <c r="IP201">
        <v>4503100</v>
      </c>
      <c r="IQ201">
        <v>14.5</v>
      </c>
      <c r="IY201">
        <v>13.7</v>
      </c>
    </row>
    <row r="202" spans="1:260">
      <c r="A202" t="s">
        <v>350</v>
      </c>
      <c r="B202" t="s">
        <v>3703</v>
      </c>
      <c r="C202" t="s">
        <v>2341</v>
      </c>
      <c r="D202" t="s">
        <v>3704</v>
      </c>
      <c r="E202" t="s">
        <v>3703</v>
      </c>
      <c r="F202" t="s">
        <v>350</v>
      </c>
      <c r="G202" t="s">
        <v>3705</v>
      </c>
      <c r="H202" t="s">
        <v>3706</v>
      </c>
      <c r="I202" t="s">
        <v>3707</v>
      </c>
      <c r="J202" t="s">
        <v>3708</v>
      </c>
      <c r="K202" t="s">
        <v>3709</v>
      </c>
      <c r="L202" t="s">
        <v>3710</v>
      </c>
      <c r="M202" t="s">
        <v>3711</v>
      </c>
      <c r="N202" t="s">
        <v>350</v>
      </c>
      <c r="O202" t="s">
        <v>3712</v>
      </c>
      <c r="P202" t="s">
        <v>3713</v>
      </c>
      <c r="Q202" t="s">
        <v>350</v>
      </c>
      <c r="R202" t="s">
        <v>3703</v>
      </c>
      <c r="S202">
        <v>81.594001770000006</v>
      </c>
      <c r="T202">
        <v>79.780105590999995</v>
      </c>
      <c r="U202">
        <v>83.691375731999997</v>
      </c>
      <c r="V202">
        <v>83.174179077000005</v>
      </c>
      <c r="W202">
        <v>77.546707153</v>
      </c>
      <c r="X202">
        <v>84.289741516000007</v>
      </c>
      <c r="Y202">
        <v>73.338409424000005</v>
      </c>
      <c r="Z202">
        <v>0</v>
      </c>
      <c r="AA202">
        <v>0</v>
      </c>
      <c r="AB202">
        <v>7</v>
      </c>
      <c r="AC202">
        <v>0.2</v>
      </c>
      <c r="AD202">
        <v>59.200000762999998</v>
      </c>
      <c r="AE202">
        <v>59.653301239000001</v>
      </c>
      <c r="AF202">
        <v>67.196998596</v>
      </c>
      <c r="AG202">
        <v>76.080001831000004</v>
      </c>
      <c r="AH202">
        <v>76.525703429999993</v>
      </c>
      <c r="AI202">
        <v>82.546997070000003</v>
      </c>
      <c r="AJ202">
        <v>67.325996399000005</v>
      </c>
      <c r="AK202">
        <v>67.799102782999995</v>
      </c>
      <c r="AL202">
        <v>74.708000182999996</v>
      </c>
      <c r="AM202">
        <v>21.5</v>
      </c>
      <c r="AN202">
        <v>0</v>
      </c>
      <c r="AO202">
        <v>5.0390406600000004</v>
      </c>
      <c r="AP202">
        <v>5.6118889669999996</v>
      </c>
      <c r="AQ202">
        <v>17.086988817000002</v>
      </c>
      <c r="AR202">
        <v>5761141</v>
      </c>
      <c r="AS202">
        <v>16.185205316000001</v>
      </c>
      <c r="AT202">
        <v>6102073</v>
      </c>
      <c r="AU202">
        <v>18.035638467999998</v>
      </c>
      <c r="AV202">
        <v>11863244</v>
      </c>
      <c r="AW202">
        <v>5.3991101969999997</v>
      </c>
      <c r="AX202">
        <v>6.023039078</v>
      </c>
      <c r="AY202">
        <v>5.7470544590000001</v>
      </c>
      <c r="AZ202">
        <v>6.4007104229999996</v>
      </c>
      <c r="BA202">
        <v>6.2551838289999999</v>
      </c>
      <c r="BB202">
        <v>6.9080909290000001</v>
      </c>
      <c r="BC202">
        <v>71.012118043000001</v>
      </c>
      <c r="BD202">
        <v>25181547</v>
      </c>
      <c r="BE202">
        <v>70.744411255000003</v>
      </c>
      <c r="BF202">
        <v>24121109</v>
      </c>
      <c r="BG202">
        <v>71.293738418000004</v>
      </c>
      <c r="BH202">
        <v>49302665</v>
      </c>
      <c r="BI202">
        <v>6.7541349620000002</v>
      </c>
      <c r="BJ202">
        <v>7.3303691009999996</v>
      </c>
      <c r="BK202">
        <v>6.5394900629999997</v>
      </c>
      <c r="BL202">
        <v>6.9397490079999997</v>
      </c>
      <c r="BM202">
        <v>6.3567681240000002</v>
      </c>
      <c r="BN202">
        <v>6.6697021300000001</v>
      </c>
      <c r="BO202">
        <v>7.1215650679999998</v>
      </c>
      <c r="BP202">
        <v>7.2975790040000001</v>
      </c>
      <c r="BQ202">
        <v>7.9755120010000002</v>
      </c>
      <c r="BR202">
        <v>7.8710953689999998</v>
      </c>
      <c r="BS202">
        <v>8.3592758309999997</v>
      </c>
      <c r="BT202">
        <v>8.0626339930000004</v>
      </c>
      <c r="BU202">
        <v>8.0902947540000003</v>
      </c>
      <c r="BV202">
        <v>7.7555053980000004</v>
      </c>
      <c r="BW202">
        <v>7.2498131690000003</v>
      </c>
      <c r="BX202">
        <v>6.8791018099999999</v>
      </c>
      <c r="BY202">
        <v>6.0423734529999997</v>
      </c>
      <c r="BZ202">
        <v>5.579911676</v>
      </c>
      <c r="CA202">
        <v>11.900893140000001</v>
      </c>
      <c r="CB202">
        <v>4652417</v>
      </c>
      <c r="CC202">
        <v>13.070383429</v>
      </c>
      <c r="CD202">
        <v>3610237</v>
      </c>
      <c r="CE202">
        <v>10.670623114</v>
      </c>
      <c r="CF202">
        <v>8262614</v>
      </c>
      <c r="CG202">
        <v>4.464402078</v>
      </c>
      <c r="CH202">
        <v>3.962831387</v>
      </c>
      <c r="CI202">
        <v>3.237336048</v>
      </c>
      <c r="CJ202">
        <v>2.7273652930000001</v>
      </c>
      <c r="CK202">
        <v>2.3811949910000001</v>
      </c>
      <c r="CL202">
        <v>1.90474586</v>
      </c>
      <c r="CM202">
        <v>2.987450312</v>
      </c>
      <c r="CN202">
        <v>2.0756805740000002</v>
      </c>
      <c r="CO202">
        <v>135.89720683499999</v>
      </c>
      <c r="CP202">
        <v>0.31544825900000001</v>
      </c>
      <c r="CQ202">
        <v>10156316</v>
      </c>
      <c r="CR202">
        <v>29.286770239999999</v>
      </c>
      <c r="CS202">
        <v>13924038</v>
      </c>
      <c r="CT202">
        <v>20.055212466</v>
      </c>
      <c r="CU202">
        <v>0</v>
      </c>
      <c r="CV202">
        <v>25</v>
      </c>
      <c r="CW202">
        <v>35595105</v>
      </c>
      <c r="CX202">
        <v>51.268704614999997</v>
      </c>
      <c r="CY202">
        <v>33833419</v>
      </c>
      <c r="CZ202">
        <v>48.731295385000003</v>
      </c>
      <c r="DA202">
        <v>69428524</v>
      </c>
      <c r="DB202">
        <v>1.1000000000000001</v>
      </c>
      <c r="DC202">
        <v>102245</v>
      </c>
      <c r="DD202">
        <v>192</v>
      </c>
      <c r="DE202">
        <v>34749671</v>
      </c>
      <c r="DF202">
        <v>13.09</v>
      </c>
      <c r="DG202">
        <v>34678853</v>
      </c>
      <c r="DH202">
        <v>44.1</v>
      </c>
      <c r="DI202" t="s">
        <v>350</v>
      </c>
      <c r="DJ202" t="s">
        <v>3703</v>
      </c>
      <c r="DK202">
        <v>5300</v>
      </c>
      <c r="DL202">
        <v>470000</v>
      </c>
      <c r="DM202">
        <v>5400</v>
      </c>
      <c r="DN202">
        <v>470000</v>
      </c>
      <c r="DO202">
        <v>80</v>
      </c>
      <c r="DP202">
        <v>97</v>
      </c>
      <c r="DQ202">
        <v>3300</v>
      </c>
      <c r="DR202">
        <v>100</v>
      </c>
      <c r="DS202">
        <v>230000</v>
      </c>
      <c r="DT202">
        <v>46</v>
      </c>
      <c r="DU202">
        <v>45.1</v>
      </c>
      <c r="EC202">
        <v>0.28999999999999998</v>
      </c>
      <c r="ED202">
        <v>0.16</v>
      </c>
      <c r="EE202">
        <v>0.41</v>
      </c>
      <c r="EF202">
        <v>0.15</v>
      </c>
      <c r="EG202">
        <v>0.09</v>
      </c>
      <c r="EH202">
        <v>0.22</v>
      </c>
      <c r="EI202">
        <v>0.01</v>
      </c>
      <c r="EJ202">
        <v>0.08</v>
      </c>
      <c r="EO202">
        <v>0.2</v>
      </c>
      <c r="EP202">
        <v>0.3</v>
      </c>
      <c r="EQ202">
        <v>1</v>
      </c>
      <c r="ET202">
        <v>44.2</v>
      </c>
      <c r="EU202">
        <v>2700</v>
      </c>
      <c r="EV202" t="s">
        <v>350</v>
      </c>
      <c r="EW202" t="s">
        <v>3703</v>
      </c>
      <c r="EX202">
        <v>43000</v>
      </c>
      <c r="EY202" t="s">
        <v>3714</v>
      </c>
      <c r="EZ202" t="s">
        <v>350</v>
      </c>
      <c r="FA202" t="s">
        <v>2196</v>
      </c>
      <c r="FB202" t="s">
        <v>2275</v>
      </c>
      <c r="FC202" t="s">
        <v>2343</v>
      </c>
      <c r="FD202" t="s">
        <v>2345</v>
      </c>
      <c r="FE202" t="s">
        <v>2341</v>
      </c>
      <c r="FF202" t="s">
        <v>2048</v>
      </c>
      <c r="FG202" t="s">
        <v>2048</v>
      </c>
      <c r="FH202" t="s">
        <v>2048</v>
      </c>
      <c r="FI202">
        <v>2.8</v>
      </c>
      <c r="FJ202">
        <v>83.1</v>
      </c>
      <c r="FK202">
        <v>66.400000000000006</v>
      </c>
      <c r="FL202">
        <v>9.3000000000000007</v>
      </c>
      <c r="FM202">
        <v>207707</v>
      </c>
      <c r="FN202">
        <v>224721</v>
      </c>
      <c r="FO202">
        <v>238731</v>
      </c>
      <c r="FP202">
        <v>255125</v>
      </c>
      <c r="FQ202">
        <v>271652</v>
      </c>
      <c r="FR202">
        <v>288120</v>
      </c>
      <c r="FS202">
        <v>312667</v>
      </c>
      <c r="FT202">
        <v>333784</v>
      </c>
      <c r="FU202">
        <v>358606</v>
      </c>
      <c r="FV202">
        <v>375332</v>
      </c>
      <c r="FW202">
        <v>57</v>
      </c>
      <c r="FX202">
        <v>56</v>
      </c>
      <c r="FZ202">
        <v>53.4</v>
      </c>
      <c r="GB202">
        <v>42000</v>
      </c>
      <c r="GC202">
        <v>20.5</v>
      </c>
      <c r="GF202">
        <v>76</v>
      </c>
      <c r="GG202">
        <v>73</v>
      </c>
      <c r="GH202">
        <v>96</v>
      </c>
      <c r="GI202">
        <v>81</v>
      </c>
      <c r="GJ202">
        <v>76</v>
      </c>
      <c r="GK202">
        <v>97</v>
      </c>
      <c r="GL202">
        <v>88</v>
      </c>
      <c r="GM202">
        <v>77</v>
      </c>
      <c r="GN202">
        <v>97</v>
      </c>
      <c r="GO202">
        <v>94</v>
      </c>
      <c r="GP202">
        <v>79</v>
      </c>
      <c r="GQ202">
        <v>97</v>
      </c>
      <c r="GT202">
        <v>97</v>
      </c>
      <c r="GV202">
        <v>282888794</v>
      </c>
      <c r="GW202">
        <v>287278782</v>
      </c>
      <c r="HB202">
        <v>258641956</v>
      </c>
      <c r="HC202">
        <v>295888256</v>
      </c>
      <c r="HD202">
        <v>1.5</v>
      </c>
      <c r="HE202">
        <v>2273284</v>
      </c>
      <c r="HF202">
        <v>42000</v>
      </c>
      <c r="HH202">
        <v>11</v>
      </c>
      <c r="HI202">
        <v>95.3</v>
      </c>
      <c r="HM202">
        <v>5.6</v>
      </c>
      <c r="HN202">
        <v>1865</v>
      </c>
      <c r="HO202">
        <v>2888</v>
      </c>
      <c r="HS202">
        <v>62800</v>
      </c>
      <c r="HT202">
        <v>24000</v>
      </c>
      <c r="HU202">
        <v>22000</v>
      </c>
      <c r="HV202">
        <v>20000</v>
      </c>
      <c r="HW202">
        <v>17000</v>
      </c>
      <c r="HX202">
        <v>15000</v>
      </c>
      <c r="HY202">
        <v>13000</v>
      </c>
      <c r="HZ202">
        <v>11000</v>
      </c>
      <c r="IA202">
        <v>10000</v>
      </c>
      <c r="IB202">
        <v>9700</v>
      </c>
      <c r="IC202">
        <v>9900</v>
      </c>
      <c r="ID202">
        <v>25000</v>
      </c>
      <c r="IE202">
        <v>24000</v>
      </c>
      <c r="IF202">
        <v>23000</v>
      </c>
      <c r="IG202">
        <v>23000</v>
      </c>
      <c r="IH202">
        <v>22000</v>
      </c>
      <c r="II202">
        <v>20000</v>
      </c>
      <c r="IJ202">
        <v>20000</v>
      </c>
      <c r="IK202">
        <v>18000</v>
      </c>
      <c r="IL202">
        <v>16000</v>
      </c>
      <c r="IM202">
        <v>14000</v>
      </c>
      <c r="IN202">
        <v>-44</v>
      </c>
      <c r="IO202">
        <v>42.9</v>
      </c>
      <c r="IP202">
        <v>527900</v>
      </c>
      <c r="IQ202">
        <v>11.9</v>
      </c>
      <c r="IS202">
        <v>1</v>
      </c>
      <c r="IT202">
        <v>370000</v>
      </c>
      <c r="IU202">
        <v>111017</v>
      </c>
      <c r="IW202">
        <v>39</v>
      </c>
      <c r="IY202">
        <v>11</v>
      </c>
      <c r="IZ202">
        <v>41.6</v>
      </c>
    </row>
    <row r="203" spans="1:260">
      <c r="A203" t="s">
        <v>349</v>
      </c>
      <c r="B203" t="s">
        <v>3715</v>
      </c>
      <c r="C203" t="s">
        <v>2341</v>
      </c>
      <c r="D203" t="s">
        <v>3716</v>
      </c>
      <c r="E203" t="s">
        <v>3715</v>
      </c>
      <c r="F203" t="s">
        <v>3717</v>
      </c>
      <c r="G203" t="s">
        <v>3718</v>
      </c>
      <c r="H203" t="s">
        <v>3719</v>
      </c>
      <c r="I203" t="s">
        <v>3720</v>
      </c>
      <c r="J203" t="s">
        <v>3721</v>
      </c>
      <c r="K203" t="s">
        <v>3722</v>
      </c>
      <c r="L203" t="s">
        <v>3723</v>
      </c>
      <c r="M203" t="s">
        <v>2128</v>
      </c>
      <c r="N203" t="s">
        <v>3717</v>
      </c>
      <c r="Q203" t="s">
        <v>349</v>
      </c>
      <c r="R203" t="s">
        <v>3715</v>
      </c>
      <c r="S203">
        <v>0</v>
      </c>
      <c r="T203">
        <v>0</v>
      </c>
      <c r="U203">
        <v>0</v>
      </c>
      <c r="V203">
        <v>0</v>
      </c>
      <c r="W203">
        <v>0</v>
      </c>
      <c r="X203">
        <v>0</v>
      </c>
      <c r="Y203">
        <v>0</v>
      </c>
      <c r="Z203">
        <v>0</v>
      </c>
      <c r="AA203">
        <v>0</v>
      </c>
      <c r="AB203">
        <v>6.7</v>
      </c>
      <c r="AC203">
        <v>0</v>
      </c>
      <c r="AD203">
        <v>61.881999968999999</v>
      </c>
      <c r="AE203">
        <v>61.373500823999997</v>
      </c>
      <c r="AF203">
        <v>62.088001251000001</v>
      </c>
      <c r="AG203">
        <v>72.721000670999999</v>
      </c>
      <c r="AH203">
        <v>72.609100342000005</v>
      </c>
      <c r="AI203">
        <v>72.800003051999994</v>
      </c>
      <c r="AJ203">
        <v>67.337997436999999</v>
      </c>
      <c r="AK203">
        <v>67.068000792999996</v>
      </c>
      <c r="AL203">
        <v>67.510002135999997</v>
      </c>
      <c r="AM203">
        <v>0</v>
      </c>
      <c r="AN203">
        <v>0</v>
      </c>
      <c r="AO203">
        <v>13.233331367</v>
      </c>
      <c r="AP203">
        <v>13.449397211000001</v>
      </c>
      <c r="AQ203">
        <v>37.780664272000003</v>
      </c>
      <c r="AR203">
        <v>235410</v>
      </c>
      <c r="AS203">
        <v>37.538210329000002</v>
      </c>
      <c r="AT203">
        <v>243638</v>
      </c>
      <c r="AU203">
        <v>38.017863663</v>
      </c>
      <c r="AV203">
        <v>479048</v>
      </c>
      <c r="AW203">
        <v>12.004222471</v>
      </c>
      <c r="AX203">
        <v>12.173599603</v>
      </c>
      <c r="AY203">
        <v>12.300656492</v>
      </c>
      <c r="AZ203">
        <v>12.39486685</v>
      </c>
      <c r="BA203">
        <v>11.601269930000001</v>
      </c>
      <c r="BB203">
        <v>11.669116523</v>
      </c>
      <c r="BC203">
        <v>57.902843433999998</v>
      </c>
      <c r="BD203">
        <v>362418</v>
      </c>
      <c r="BE203">
        <v>57.790920731</v>
      </c>
      <c r="BF203">
        <v>371770</v>
      </c>
      <c r="BG203">
        <v>58.011809241999998</v>
      </c>
      <c r="BH203">
        <v>734192</v>
      </c>
      <c r="BI203">
        <v>9.9084546679999992</v>
      </c>
      <c r="BJ203">
        <v>9.9815246529999992</v>
      </c>
      <c r="BK203">
        <v>8.452595273</v>
      </c>
      <c r="BL203">
        <v>8.4619897819999998</v>
      </c>
      <c r="BM203">
        <v>6.478175663</v>
      </c>
      <c r="BN203">
        <v>6.483223948</v>
      </c>
      <c r="BO203">
        <v>4.6640122079999999</v>
      </c>
      <c r="BP203">
        <v>4.6573790600000002</v>
      </c>
      <c r="BQ203">
        <v>3.8289261560000001</v>
      </c>
      <c r="BR203">
        <v>3.7930636309999999</v>
      </c>
      <c r="BS203">
        <v>4.2165706460000001</v>
      </c>
      <c r="BT203">
        <v>4.2983269200000001</v>
      </c>
      <c r="BU203">
        <v>3.578097369</v>
      </c>
      <c r="BV203">
        <v>3.6452920629999999</v>
      </c>
      <c r="BW203">
        <v>2.9442483990000001</v>
      </c>
      <c r="BX203">
        <v>2.9521544689999999</v>
      </c>
      <c r="BY203">
        <v>2.1185704190000001</v>
      </c>
      <c r="BZ203">
        <v>2.0697381930000001</v>
      </c>
      <c r="CA203">
        <v>4.3164922939999997</v>
      </c>
      <c r="CB203">
        <v>29292</v>
      </c>
      <c r="CC203">
        <v>4.670868939</v>
      </c>
      <c r="CD203">
        <v>25444</v>
      </c>
      <c r="CE203">
        <v>3.970327095</v>
      </c>
      <c r="CF203">
        <v>54732</v>
      </c>
      <c r="CG203">
        <v>1.633337107</v>
      </c>
      <c r="CH203">
        <v>1.523747999</v>
      </c>
      <c r="CI203">
        <v>1.4598458670000001</v>
      </c>
      <c r="CJ203">
        <v>1.277514067</v>
      </c>
      <c r="CK203">
        <v>0.90301552699999998</v>
      </c>
      <c r="CL203">
        <v>0.71108239900000003</v>
      </c>
      <c r="CM203">
        <v>0.67467043800000004</v>
      </c>
      <c r="CN203">
        <v>0.45798262899999997</v>
      </c>
      <c r="CO203">
        <v>85.270477471000007</v>
      </c>
      <c r="CP203">
        <v>1.9681007399999999</v>
      </c>
      <c r="CQ203">
        <v>0</v>
      </c>
      <c r="CR203">
        <v>0</v>
      </c>
      <c r="CS203">
        <v>0</v>
      </c>
      <c r="CT203">
        <v>0</v>
      </c>
      <c r="CU203">
        <v>0</v>
      </c>
      <c r="CV203">
        <v>0</v>
      </c>
      <c r="CW203">
        <v>627120</v>
      </c>
      <c r="CX203">
        <v>49.458467241000001</v>
      </c>
      <c r="CY203">
        <v>640852</v>
      </c>
      <c r="CZ203">
        <v>50.541532758999999</v>
      </c>
      <c r="DA203">
        <v>1267972</v>
      </c>
      <c r="DB203">
        <v>0</v>
      </c>
      <c r="DC203">
        <v>0</v>
      </c>
      <c r="DD203">
        <v>16</v>
      </c>
      <c r="DE203">
        <v>880252</v>
      </c>
      <c r="DF203">
        <v>0.9</v>
      </c>
      <c r="DG203">
        <v>387720</v>
      </c>
      <c r="DH203">
        <v>0</v>
      </c>
      <c r="DI203" t="s">
        <v>349</v>
      </c>
      <c r="DJ203" t="s">
        <v>3715</v>
      </c>
      <c r="DK203">
        <v>200</v>
      </c>
      <c r="DL203">
        <v>1500</v>
      </c>
      <c r="DM203">
        <v>200</v>
      </c>
      <c r="DN203">
        <v>1400</v>
      </c>
      <c r="DO203">
        <v>80</v>
      </c>
      <c r="DS203">
        <v>500</v>
      </c>
      <c r="EC203">
        <v>0.12</v>
      </c>
      <c r="ED203">
        <v>0.17</v>
      </c>
      <c r="EE203">
        <v>0.08</v>
      </c>
      <c r="EF203">
        <v>0.26</v>
      </c>
      <c r="EG203">
        <v>0.26</v>
      </c>
      <c r="EH203">
        <v>0.26</v>
      </c>
      <c r="EI203">
        <v>0.06</v>
      </c>
      <c r="EJ203">
        <v>0.15</v>
      </c>
      <c r="EO203">
        <v>0.1</v>
      </c>
      <c r="EP203">
        <v>0.1</v>
      </c>
      <c r="EQ203">
        <v>0.2</v>
      </c>
      <c r="ET203">
        <v>45.2</v>
      </c>
      <c r="EU203">
        <v>100</v>
      </c>
      <c r="EV203" t="s">
        <v>349</v>
      </c>
      <c r="EW203" t="s">
        <v>3715</v>
      </c>
      <c r="EX203">
        <v>1700</v>
      </c>
      <c r="EY203" t="s">
        <v>3724</v>
      </c>
      <c r="EZ203" t="s">
        <v>349</v>
      </c>
      <c r="FA203" t="s">
        <v>2196</v>
      </c>
      <c r="FB203" t="s">
        <v>2275</v>
      </c>
      <c r="FC203" t="s">
        <v>2343</v>
      </c>
      <c r="FD203" t="s">
        <v>2345</v>
      </c>
      <c r="FE203" t="s">
        <v>2341</v>
      </c>
      <c r="FF203" t="s">
        <v>2048</v>
      </c>
      <c r="FG203" t="s">
        <v>2048</v>
      </c>
      <c r="FH203" t="s">
        <v>2048</v>
      </c>
      <c r="FI203">
        <v>1.5</v>
      </c>
      <c r="FJ203">
        <v>36.1</v>
      </c>
      <c r="FM203">
        <v>51</v>
      </c>
      <c r="FN203">
        <v>52</v>
      </c>
      <c r="FO203">
        <v>84</v>
      </c>
      <c r="FP203">
        <v>140</v>
      </c>
      <c r="FQ203">
        <v>176</v>
      </c>
      <c r="FR203">
        <v>201</v>
      </c>
      <c r="FS203">
        <v>249</v>
      </c>
      <c r="FT203">
        <v>287</v>
      </c>
      <c r="FU203">
        <v>387</v>
      </c>
      <c r="FV203">
        <v>524</v>
      </c>
      <c r="GB203">
        <v>53</v>
      </c>
      <c r="HF203">
        <v>53</v>
      </c>
      <c r="HT203">
        <v>100</v>
      </c>
      <c r="HU203">
        <v>100</v>
      </c>
      <c r="HV203">
        <v>100</v>
      </c>
      <c r="HW203">
        <v>100</v>
      </c>
      <c r="HX203">
        <v>100</v>
      </c>
      <c r="HY203">
        <v>100</v>
      </c>
      <c r="HZ203">
        <v>100</v>
      </c>
      <c r="IA203">
        <v>100</v>
      </c>
      <c r="IB203">
        <v>100</v>
      </c>
      <c r="IC203">
        <v>100</v>
      </c>
      <c r="ID203">
        <v>100</v>
      </c>
      <c r="IE203">
        <v>100</v>
      </c>
      <c r="IF203">
        <v>100</v>
      </c>
      <c r="IG203">
        <v>100</v>
      </c>
      <c r="IH203">
        <v>100</v>
      </c>
      <c r="II203">
        <v>100</v>
      </c>
      <c r="IJ203">
        <v>100</v>
      </c>
      <c r="IK203">
        <v>100</v>
      </c>
      <c r="IL203">
        <v>100</v>
      </c>
      <c r="IM203">
        <v>100</v>
      </c>
      <c r="IN203">
        <v>67</v>
      </c>
      <c r="IP203">
        <v>8700</v>
      </c>
      <c r="IQ203">
        <v>1.3</v>
      </c>
    </row>
    <row r="204" spans="1:260">
      <c r="A204" t="s">
        <v>348</v>
      </c>
      <c r="B204" t="s">
        <v>3725</v>
      </c>
      <c r="C204" t="s">
        <v>2214</v>
      </c>
      <c r="D204" t="s">
        <v>3726</v>
      </c>
      <c r="Q204" t="s">
        <v>348</v>
      </c>
      <c r="R204" t="s">
        <v>3725</v>
      </c>
      <c r="S204">
        <v>45.289352417000003</v>
      </c>
      <c r="T204">
        <v>37.593154906999999</v>
      </c>
      <c r="U204">
        <v>53.049404144</v>
      </c>
      <c r="V204">
        <v>45.760147095000001</v>
      </c>
      <c r="W204">
        <v>34.743576050000001</v>
      </c>
      <c r="X204">
        <v>52.314453125</v>
      </c>
      <c r="Y204">
        <v>43.880855560000001</v>
      </c>
      <c r="Z204">
        <v>26.5</v>
      </c>
      <c r="AA204">
        <v>54</v>
      </c>
      <c r="AB204">
        <v>2.4</v>
      </c>
      <c r="AC204">
        <v>1.06</v>
      </c>
      <c r="AD204">
        <v>76.277000427000004</v>
      </c>
      <c r="AE204">
        <v>55.915000915999997</v>
      </c>
      <c r="AF204">
        <v>77.972999572999996</v>
      </c>
      <c r="AG204">
        <v>78.935997009000005</v>
      </c>
      <c r="AH204">
        <v>60.595401764000002</v>
      </c>
      <c r="AI204">
        <v>79.663002014</v>
      </c>
      <c r="AJ204">
        <v>77.592002868999998</v>
      </c>
      <c r="AK204">
        <v>58.073799133000001</v>
      </c>
      <c r="AL204">
        <v>78.811996460000003</v>
      </c>
      <c r="AM204">
        <v>0</v>
      </c>
      <c r="AN204">
        <v>0</v>
      </c>
      <c r="AO204">
        <v>14.946135530999999</v>
      </c>
      <c r="AP204">
        <v>15.194878117</v>
      </c>
      <c r="AQ204">
        <v>41.334523500000003</v>
      </c>
      <c r="AR204">
        <v>1625586</v>
      </c>
      <c r="AS204">
        <v>40.991211122000003</v>
      </c>
      <c r="AT204">
        <v>1635333</v>
      </c>
      <c r="AU204">
        <v>41.681515603000001</v>
      </c>
      <c r="AV204">
        <v>3260919</v>
      </c>
      <c r="AW204">
        <v>13.743899555</v>
      </c>
      <c r="AX204">
        <v>13.969206818</v>
      </c>
      <c r="AY204">
        <v>12.301176035999999</v>
      </c>
      <c r="AZ204">
        <v>12.517430667999999</v>
      </c>
      <c r="BA204">
        <v>10.499297222999999</v>
      </c>
      <c r="BB204">
        <v>10.689144444</v>
      </c>
      <c r="BC204">
        <v>55.796008489000002</v>
      </c>
      <c r="BD204">
        <v>2217380</v>
      </c>
      <c r="BE204">
        <v>55.914072038999997</v>
      </c>
      <c r="BF204">
        <v>2184417</v>
      </c>
      <c r="BG204">
        <v>55.676618322000003</v>
      </c>
      <c r="BH204">
        <v>4401800</v>
      </c>
      <c r="BI204">
        <v>8.7857762099999999</v>
      </c>
      <c r="BJ204">
        <v>8.9282997070000008</v>
      </c>
      <c r="BK204">
        <v>7.6619628239999997</v>
      </c>
      <c r="BL204">
        <v>7.758396351</v>
      </c>
      <c r="BM204">
        <v>6.9012384720000002</v>
      </c>
      <c r="BN204">
        <v>6.955368569</v>
      </c>
      <c r="BO204">
        <v>5.9668496859999998</v>
      </c>
      <c r="BP204">
        <v>5.962454513</v>
      </c>
      <c r="BQ204">
        <v>4.9188111839999999</v>
      </c>
      <c r="BR204">
        <v>4.8468917659999997</v>
      </c>
      <c r="BS204">
        <v>3.8996957409999999</v>
      </c>
      <c r="BT204">
        <v>3.783120818</v>
      </c>
      <c r="BU204">
        <v>3.0497058020000001</v>
      </c>
      <c r="BV204">
        <v>2.8941981710000002</v>
      </c>
      <c r="BW204">
        <v>2.3898465189999998</v>
      </c>
      <c r="BX204">
        <v>2.204312024</v>
      </c>
      <c r="BY204">
        <v>1.8408883789999999</v>
      </c>
      <c r="BZ204">
        <v>1.654431958</v>
      </c>
      <c r="CA204">
        <v>2.8694680109999999</v>
      </c>
      <c r="CB204">
        <v>122727</v>
      </c>
      <c r="CC204">
        <v>3.0947168390000002</v>
      </c>
      <c r="CD204">
        <v>103651</v>
      </c>
      <c r="CE204">
        <v>2.6418660749999998</v>
      </c>
      <c r="CF204">
        <v>226375</v>
      </c>
      <c r="CG204">
        <v>1.3628131670000001</v>
      </c>
      <c r="CH204">
        <v>1.1939641139999999</v>
      </c>
      <c r="CI204">
        <v>0.91383752799999995</v>
      </c>
      <c r="CJ204">
        <v>0.78266279699999997</v>
      </c>
      <c r="CK204">
        <v>0.51410925799999996</v>
      </c>
      <c r="CL204">
        <v>0.429168469</v>
      </c>
      <c r="CM204">
        <v>0.30395688599999998</v>
      </c>
      <c r="CN204">
        <v>0.236070695</v>
      </c>
      <c r="CO204">
        <v>145.046773304</v>
      </c>
      <c r="CP204">
        <v>2.4459042069999999</v>
      </c>
      <c r="CQ204">
        <v>1745744</v>
      </c>
      <c r="CR204">
        <v>53.063579247</v>
      </c>
      <c r="CS204">
        <v>1745744</v>
      </c>
      <c r="CT204">
        <v>22.128573953</v>
      </c>
      <c r="CU204">
        <v>0</v>
      </c>
      <c r="CV204">
        <v>51.2</v>
      </c>
      <c r="CW204">
        <v>3965693</v>
      </c>
      <c r="CX204">
        <v>50.268047222</v>
      </c>
      <c r="CY204">
        <v>3923401</v>
      </c>
      <c r="CZ204">
        <v>49.731952778</v>
      </c>
      <c r="DA204">
        <v>7889094</v>
      </c>
      <c r="DB204">
        <v>2.2999999999999998</v>
      </c>
      <c r="DC204">
        <v>12336</v>
      </c>
      <c r="DD204">
        <v>8040</v>
      </c>
      <c r="DE204">
        <v>4599184</v>
      </c>
      <c r="DF204">
        <v>0.51</v>
      </c>
      <c r="DG204">
        <v>3289910</v>
      </c>
      <c r="DH204">
        <v>63.6</v>
      </c>
      <c r="DI204" t="s">
        <v>348</v>
      </c>
      <c r="DJ204" t="s">
        <v>3725</v>
      </c>
      <c r="DK204">
        <v>3300</v>
      </c>
      <c r="DL204">
        <v>120000</v>
      </c>
      <c r="DM204">
        <v>4500</v>
      </c>
      <c r="DN204">
        <v>110000</v>
      </c>
      <c r="DO204">
        <v>64</v>
      </c>
      <c r="DP204">
        <v>76</v>
      </c>
      <c r="DQ204">
        <v>9900</v>
      </c>
      <c r="DR204">
        <v>1000</v>
      </c>
      <c r="DS204">
        <v>78000</v>
      </c>
      <c r="EC204">
        <v>0.81</v>
      </c>
      <c r="ED204">
        <v>1.22</v>
      </c>
      <c r="EE204">
        <v>0.41</v>
      </c>
      <c r="EF204">
        <v>0.9</v>
      </c>
      <c r="EG204">
        <v>1.08</v>
      </c>
      <c r="EH204">
        <v>0.73</v>
      </c>
      <c r="EI204">
        <v>0.3</v>
      </c>
      <c r="EJ204">
        <v>0.59</v>
      </c>
      <c r="EO204">
        <v>1</v>
      </c>
      <c r="EP204">
        <v>0.5</v>
      </c>
      <c r="EQ204">
        <v>2.2000000000000002</v>
      </c>
      <c r="ET204">
        <v>62.9</v>
      </c>
      <c r="EU204">
        <v>1200</v>
      </c>
      <c r="EV204" t="s">
        <v>348</v>
      </c>
      <c r="EW204" t="s">
        <v>3725</v>
      </c>
      <c r="EX204">
        <v>11700</v>
      </c>
      <c r="EY204" t="s">
        <v>3727</v>
      </c>
      <c r="EZ204" t="s">
        <v>348</v>
      </c>
      <c r="FA204" t="s">
        <v>2196</v>
      </c>
      <c r="FB204" t="s">
        <v>2216</v>
      </c>
      <c r="FC204" t="s">
        <v>2216</v>
      </c>
      <c r="FD204" t="s">
        <v>2302</v>
      </c>
      <c r="FE204" t="s">
        <v>2214</v>
      </c>
      <c r="FF204" t="s">
        <v>2048</v>
      </c>
      <c r="FG204" t="s">
        <v>2048</v>
      </c>
      <c r="FH204" t="s">
        <v>2048</v>
      </c>
      <c r="FI204">
        <v>13.2</v>
      </c>
      <c r="FJ204">
        <v>86.4</v>
      </c>
      <c r="FK204">
        <v>96.8</v>
      </c>
      <c r="FL204">
        <v>32.700000000000003</v>
      </c>
      <c r="FM204">
        <v>23278</v>
      </c>
      <c r="FN204">
        <v>27368</v>
      </c>
      <c r="FO204">
        <v>30334</v>
      </c>
      <c r="FP204">
        <v>34491</v>
      </c>
      <c r="FQ204">
        <v>37511</v>
      </c>
      <c r="FR204">
        <v>43603</v>
      </c>
      <c r="FS204">
        <v>51320</v>
      </c>
      <c r="FT204">
        <v>59752</v>
      </c>
      <c r="FU204">
        <v>64842</v>
      </c>
      <c r="FV204">
        <v>76230</v>
      </c>
      <c r="GB204">
        <v>2700</v>
      </c>
      <c r="GD204">
        <v>3.8</v>
      </c>
      <c r="GE204">
        <v>44.7</v>
      </c>
      <c r="GF204">
        <v>60</v>
      </c>
      <c r="GG204">
        <v>62</v>
      </c>
      <c r="GI204">
        <v>63</v>
      </c>
      <c r="GJ204">
        <v>69</v>
      </c>
      <c r="GL204">
        <v>66</v>
      </c>
      <c r="GM204">
        <v>76</v>
      </c>
      <c r="GO204">
        <v>70</v>
      </c>
      <c r="GP204">
        <v>79</v>
      </c>
      <c r="GR204">
        <v>73</v>
      </c>
      <c r="GS204">
        <v>88</v>
      </c>
      <c r="GV204">
        <v>20455090</v>
      </c>
      <c r="GW204">
        <v>26857752</v>
      </c>
      <c r="GX204">
        <v>25321421</v>
      </c>
      <c r="GY204">
        <v>18162647</v>
      </c>
      <c r="GZ204">
        <v>24594123</v>
      </c>
      <c r="HA204">
        <v>38872399</v>
      </c>
      <c r="HC204">
        <v>20353232</v>
      </c>
      <c r="HD204">
        <v>3.5</v>
      </c>
      <c r="HE204">
        <v>451736</v>
      </c>
      <c r="HF204">
        <v>2700</v>
      </c>
      <c r="HK204">
        <v>28.8</v>
      </c>
      <c r="HT204">
        <v>3200</v>
      </c>
      <c r="HU204">
        <v>4100</v>
      </c>
      <c r="HV204">
        <v>4300</v>
      </c>
      <c r="HW204">
        <v>4400</v>
      </c>
      <c r="HX204">
        <v>4300</v>
      </c>
      <c r="HY204">
        <v>3900</v>
      </c>
      <c r="HZ204">
        <v>3800</v>
      </c>
      <c r="IA204">
        <v>3800</v>
      </c>
      <c r="IB204">
        <v>3900</v>
      </c>
      <c r="IC204">
        <v>4200</v>
      </c>
      <c r="ID204">
        <v>5400</v>
      </c>
      <c r="IE204">
        <v>4300</v>
      </c>
      <c r="IF204">
        <v>3900</v>
      </c>
      <c r="IG204">
        <v>3700</v>
      </c>
      <c r="IH204">
        <v>3800</v>
      </c>
      <c r="II204">
        <v>4000</v>
      </c>
      <c r="IJ204">
        <v>4000</v>
      </c>
      <c r="IK204">
        <v>3800</v>
      </c>
      <c r="IL204">
        <v>3600</v>
      </c>
      <c r="IM204">
        <v>3000</v>
      </c>
      <c r="IN204">
        <v>-43</v>
      </c>
      <c r="IO204">
        <v>95.4</v>
      </c>
      <c r="IP204">
        <v>6100</v>
      </c>
      <c r="IQ204">
        <v>22</v>
      </c>
      <c r="IT204">
        <v>5200</v>
      </c>
    </row>
    <row r="205" spans="1:260">
      <c r="A205" t="s">
        <v>347</v>
      </c>
      <c r="B205" t="s">
        <v>3728</v>
      </c>
      <c r="C205" t="s">
        <v>3289</v>
      </c>
      <c r="D205" t="s">
        <v>3729</v>
      </c>
      <c r="Q205" t="s">
        <v>347</v>
      </c>
      <c r="R205" t="s">
        <v>3728</v>
      </c>
      <c r="S205">
        <v>0</v>
      </c>
      <c r="T205">
        <v>0</v>
      </c>
      <c r="U205">
        <v>0</v>
      </c>
      <c r="V205">
        <v>0</v>
      </c>
      <c r="W205">
        <v>0</v>
      </c>
      <c r="X205">
        <v>0</v>
      </c>
      <c r="Y205">
        <v>0</v>
      </c>
      <c r="Z205">
        <v>0</v>
      </c>
      <c r="AA205">
        <v>0</v>
      </c>
      <c r="AB205">
        <v>15.7</v>
      </c>
      <c r="AC205">
        <v>0</v>
      </c>
      <c r="AD205">
        <v>45.736999511999997</v>
      </c>
      <c r="AE205">
        <v>38.365100861000002</v>
      </c>
      <c r="AF205">
        <v>47.728000641000001</v>
      </c>
      <c r="AG205">
        <v>74.336997986</v>
      </c>
      <c r="AH205">
        <v>56.182800293</v>
      </c>
      <c r="AI205">
        <v>75.702003478999998</v>
      </c>
      <c r="AJ205">
        <v>59.75</v>
      </c>
      <c r="AK205">
        <v>46.691101074000002</v>
      </c>
      <c r="AL205">
        <v>61.520000457999998</v>
      </c>
      <c r="AM205">
        <v>0</v>
      </c>
      <c r="AN205">
        <v>0</v>
      </c>
      <c r="AO205">
        <v>11.654324816999999</v>
      </c>
      <c r="AP205">
        <v>12.215914594999999</v>
      </c>
      <c r="AQ205">
        <v>35.41575821</v>
      </c>
      <c r="AR205">
        <v>17554</v>
      </c>
      <c r="AS205">
        <v>34.028612414000001</v>
      </c>
      <c r="AT205">
        <v>18994</v>
      </c>
      <c r="AU205">
        <v>36.800805998000001</v>
      </c>
      <c r="AV205">
        <v>36548</v>
      </c>
      <c r="AW205">
        <v>11.36742527</v>
      </c>
      <c r="AX205">
        <v>12.450351656</v>
      </c>
      <c r="AY205">
        <v>11.006862327</v>
      </c>
      <c r="AZ205">
        <v>12.134539748</v>
      </c>
      <c r="BA205">
        <v>10.318691118</v>
      </c>
      <c r="BB205">
        <v>11.101854184</v>
      </c>
      <c r="BC205">
        <v>58.630580346000002</v>
      </c>
      <c r="BD205">
        <v>30711</v>
      </c>
      <c r="BE205">
        <v>59.535532897000003</v>
      </c>
      <c r="BF205">
        <v>29790</v>
      </c>
      <c r="BG205">
        <v>57.719954274999999</v>
      </c>
      <c r="BH205">
        <v>60505</v>
      </c>
      <c r="BI205">
        <v>8.5565851199999994</v>
      </c>
      <c r="BJ205">
        <v>9.0422955460000001</v>
      </c>
      <c r="BK205">
        <v>6.9379288949999998</v>
      </c>
      <c r="BL205">
        <v>6.6165500939999999</v>
      </c>
      <c r="BM205">
        <v>6.4513627729999996</v>
      </c>
      <c r="BN205">
        <v>5.6013019980000003</v>
      </c>
      <c r="BO205">
        <v>6.1935408829999998</v>
      </c>
      <c r="BP205">
        <v>5.3533024630000003</v>
      </c>
      <c r="BQ205">
        <v>5.2746869309999997</v>
      </c>
      <c r="BR205">
        <v>4.8146784719999998</v>
      </c>
      <c r="BS205">
        <v>5.0420656770000001</v>
      </c>
      <c r="BT205">
        <v>4.7178036539999999</v>
      </c>
      <c r="BU205">
        <v>4.4198038229999996</v>
      </c>
      <c r="BV205">
        <v>4.5104915429999997</v>
      </c>
      <c r="BW205">
        <v>3.460241151</v>
      </c>
      <c r="BX205">
        <v>3.4022436210000002</v>
      </c>
      <c r="BY205">
        <v>2.880626527</v>
      </c>
      <c r="BZ205">
        <v>2.559432701</v>
      </c>
      <c r="CA205">
        <v>5.9536614439999997</v>
      </c>
      <c r="CB205">
        <v>3320</v>
      </c>
      <c r="CC205">
        <v>6.4358546890000001</v>
      </c>
      <c r="CD205">
        <v>2828</v>
      </c>
      <c r="CE205">
        <v>5.4792397260000003</v>
      </c>
      <c r="CF205">
        <v>6144</v>
      </c>
      <c r="CG205">
        <v>2.2447950990000001</v>
      </c>
      <c r="CH205">
        <v>2.011121229</v>
      </c>
      <c r="CI205">
        <v>1.647733881</v>
      </c>
      <c r="CJ205">
        <v>1.42405983</v>
      </c>
      <c r="CK205">
        <v>1.232892645</v>
      </c>
      <c r="CL205">
        <v>1.022998082</v>
      </c>
      <c r="CM205">
        <v>1.3104330630000001</v>
      </c>
      <c r="CN205">
        <v>1.0210605859999999</v>
      </c>
      <c r="CO205">
        <v>143.32916666700001</v>
      </c>
      <c r="CP205">
        <v>1.168657761</v>
      </c>
      <c r="CQ205">
        <v>0</v>
      </c>
      <c r="CR205">
        <v>0</v>
      </c>
      <c r="CS205">
        <v>0</v>
      </c>
      <c r="CT205">
        <v>0</v>
      </c>
      <c r="CU205">
        <v>0</v>
      </c>
      <c r="CV205">
        <v>0</v>
      </c>
      <c r="CW205">
        <v>51585</v>
      </c>
      <c r="CX205">
        <v>49.986918478</v>
      </c>
      <c r="CY205">
        <v>51612</v>
      </c>
      <c r="CZ205">
        <v>50.013081522</v>
      </c>
      <c r="DA205">
        <v>103197</v>
      </c>
      <c r="DB205">
        <v>0</v>
      </c>
      <c r="DC205">
        <v>0</v>
      </c>
      <c r="DD205">
        <v>33</v>
      </c>
      <c r="DE205">
        <v>79327</v>
      </c>
      <c r="DF205">
        <v>14</v>
      </c>
      <c r="DG205">
        <v>23870</v>
      </c>
      <c r="DH205">
        <v>0</v>
      </c>
      <c r="DI205" t="s">
        <v>347</v>
      </c>
      <c r="DJ205" t="s">
        <v>3728</v>
      </c>
      <c r="EV205" t="s">
        <v>347</v>
      </c>
      <c r="EW205" t="s">
        <v>3728</v>
      </c>
      <c r="EX205">
        <v>1000</v>
      </c>
      <c r="EY205" t="s">
        <v>3730</v>
      </c>
      <c r="EZ205" t="s">
        <v>347</v>
      </c>
      <c r="FA205" t="s">
        <v>2196</v>
      </c>
      <c r="FB205" t="s">
        <v>2275</v>
      </c>
      <c r="FC205" t="s">
        <v>2343</v>
      </c>
      <c r="FD205" t="s">
        <v>2345</v>
      </c>
      <c r="FE205" t="s">
        <v>3289</v>
      </c>
      <c r="FF205" t="s">
        <v>2048</v>
      </c>
      <c r="FG205" t="s">
        <v>2048</v>
      </c>
      <c r="FH205" t="s">
        <v>2048</v>
      </c>
      <c r="HS205">
        <v>400</v>
      </c>
    </row>
    <row r="206" spans="1:260">
      <c r="A206" t="s">
        <v>346</v>
      </c>
      <c r="B206" t="s">
        <v>3731</v>
      </c>
      <c r="C206" t="s">
        <v>2032</v>
      </c>
      <c r="D206" t="s">
        <v>3732</v>
      </c>
      <c r="E206" t="s">
        <v>3731</v>
      </c>
      <c r="F206" t="s">
        <v>349</v>
      </c>
      <c r="G206" t="s">
        <v>3733</v>
      </c>
      <c r="H206" t="s">
        <v>3734</v>
      </c>
      <c r="I206" t="s">
        <v>3734</v>
      </c>
      <c r="J206" t="s">
        <v>3735</v>
      </c>
      <c r="K206" t="s">
        <v>3736</v>
      </c>
      <c r="L206" t="s">
        <v>3737</v>
      </c>
      <c r="M206" t="s">
        <v>3738</v>
      </c>
      <c r="N206" t="s">
        <v>349</v>
      </c>
      <c r="O206" t="s">
        <v>3739</v>
      </c>
      <c r="P206" t="s">
        <v>3740</v>
      </c>
      <c r="Q206" t="s">
        <v>346</v>
      </c>
      <c r="R206" t="s">
        <v>3731</v>
      </c>
      <c r="S206">
        <v>80.783348083000007</v>
      </c>
      <c r="T206">
        <v>73.603042603000006</v>
      </c>
      <c r="U206">
        <v>88.224632263000004</v>
      </c>
      <c r="V206">
        <v>84.090950011999993</v>
      </c>
      <c r="W206">
        <v>77.077384949000006</v>
      </c>
      <c r="X206">
        <v>83.250488281000003</v>
      </c>
      <c r="Y206">
        <v>66.954200744999994</v>
      </c>
      <c r="Z206">
        <v>0</v>
      </c>
      <c r="AA206">
        <v>0</v>
      </c>
      <c r="AB206">
        <v>11</v>
      </c>
      <c r="AC206">
        <v>0</v>
      </c>
      <c r="AD206">
        <v>50.062000275000003</v>
      </c>
      <c r="AE206">
        <v>49.604400634999998</v>
      </c>
      <c r="AF206">
        <v>58.028999329000001</v>
      </c>
      <c r="AG206">
        <v>70.238998413000004</v>
      </c>
      <c r="AH206">
        <v>68.991203307999996</v>
      </c>
      <c r="AI206">
        <v>78.883003235000004</v>
      </c>
      <c r="AJ206">
        <v>59.957000731999997</v>
      </c>
      <c r="AK206">
        <v>59.271900176999999</v>
      </c>
      <c r="AL206">
        <v>68.398002625000004</v>
      </c>
      <c r="AM206">
        <v>0</v>
      </c>
      <c r="AN206">
        <v>0</v>
      </c>
      <c r="AO206">
        <v>6.4388406839999996</v>
      </c>
      <c r="AP206">
        <v>6.81329019</v>
      </c>
      <c r="AQ206">
        <v>20.41957257</v>
      </c>
      <c r="AR206">
        <v>139764</v>
      </c>
      <c r="AS206">
        <v>19.876866452000002</v>
      </c>
      <c r="AT206">
        <v>144042</v>
      </c>
      <c r="AU206">
        <v>20.975619700999999</v>
      </c>
      <c r="AV206">
        <v>283803</v>
      </c>
      <c r="AW206">
        <v>6.8305128860000002</v>
      </c>
      <c r="AX206">
        <v>7.2096775600000003</v>
      </c>
      <c r="AY206">
        <v>6.607512882</v>
      </c>
      <c r="AZ206">
        <v>6.952651951</v>
      </c>
      <c r="BA206">
        <v>6.1272380000000002</v>
      </c>
      <c r="BB206">
        <v>6.4282614579999997</v>
      </c>
      <c r="BC206">
        <v>68.845473913000006</v>
      </c>
      <c r="BD206">
        <v>480942</v>
      </c>
      <c r="BE206">
        <v>68.398424778000006</v>
      </c>
      <c r="BF206">
        <v>475915</v>
      </c>
      <c r="BG206">
        <v>69.303569816000007</v>
      </c>
      <c r="BH206">
        <v>956854</v>
      </c>
      <c r="BI206">
        <v>6.2788438700000002</v>
      </c>
      <c r="BJ206">
        <v>6.549129025</v>
      </c>
      <c r="BK206">
        <v>7.4494516730000004</v>
      </c>
      <c r="BL206">
        <v>7.7486304099999996</v>
      </c>
      <c r="BM206">
        <v>8.8038069290000003</v>
      </c>
      <c r="BN206">
        <v>9.0724943279999994</v>
      </c>
      <c r="BO206">
        <v>8.4663203150000008</v>
      </c>
      <c r="BP206">
        <v>8.6236824710000004</v>
      </c>
      <c r="BQ206">
        <v>6.8360594419999998</v>
      </c>
      <c r="BR206">
        <v>6.9506132210000002</v>
      </c>
      <c r="BS206">
        <v>6.2499733339999999</v>
      </c>
      <c r="BT206">
        <v>6.2347277280000002</v>
      </c>
      <c r="BU206">
        <v>6.4079790770000002</v>
      </c>
      <c r="BV206">
        <v>6.2562800169999999</v>
      </c>
      <c r="BW206">
        <v>6.5738068859999998</v>
      </c>
      <c r="BX206">
        <v>6.3864674920000004</v>
      </c>
      <c r="BY206">
        <v>5.204945253</v>
      </c>
      <c r="BZ206">
        <v>5.0532836659999996</v>
      </c>
      <c r="CA206">
        <v>10.734953515999999</v>
      </c>
      <c r="CB206">
        <v>82442</v>
      </c>
      <c r="CC206">
        <v>11.724708769999999</v>
      </c>
      <c r="CD206">
        <v>66754</v>
      </c>
      <c r="CE206">
        <v>9.7208104829999993</v>
      </c>
      <c r="CF206">
        <v>149201</v>
      </c>
      <c r="CG206">
        <v>4.1732857939999999</v>
      </c>
      <c r="CH206">
        <v>3.8834894900000001</v>
      </c>
      <c r="CI206">
        <v>3.1311021010000002</v>
      </c>
      <c r="CJ206">
        <v>2.7131128200000001</v>
      </c>
      <c r="CK206">
        <v>2.1822143270000001</v>
      </c>
      <c r="CL206">
        <v>1.6949127859999999</v>
      </c>
      <c r="CM206">
        <v>2.2381065480000002</v>
      </c>
      <c r="CN206">
        <v>1.4292953859999999</v>
      </c>
      <c r="CO206">
        <v>270.92748538000001</v>
      </c>
      <c r="CP206">
        <v>0.41717046899999999</v>
      </c>
      <c r="CQ206">
        <v>544417</v>
      </c>
      <c r="CR206">
        <v>73.651279387000002</v>
      </c>
      <c r="CS206">
        <v>0</v>
      </c>
      <c r="CT206">
        <v>0</v>
      </c>
      <c r="CU206">
        <v>0</v>
      </c>
      <c r="CV206">
        <v>0</v>
      </c>
      <c r="CW206">
        <v>703148</v>
      </c>
      <c r="CX206">
        <v>50.591326633999998</v>
      </c>
      <c r="CY206">
        <v>686710</v>
      </c>
      <c r="CZ206">
        <v>49.408673366000002</v>
      </c>
      <c r="DA206">
        <v>1389858</v>
      </c>
      <c r="DB206">
        <v>0</v>
      </c>
      <c r="DC206">
        <v>785</v>
      </c>
      <c r="DD206">
        <v>322</v>
      </c>
      <c r="DE206">
        <v>650676</v>
      </c>
      <c r="DF206">
        <v>30.9</v>
      </c>
      <c r="DG206">
        <v>739182</v>
      </c>
      <c r="DH206">
        <v>0</v>
      </c>
      <c r="DI206" t="s">
        <v>346</v>
      </c>
      <c r="DJ206" t="s">
        <v>3731</v>
      </c>
      <c r="DK206">
        <v>100</v>
      </c>
      <c r="DL206">
        <v>11000</v>
      </c>
      <c r="DM206">
        <v>200</v>
      </c>
      <c r="DN206">
        <v>10000</v>
      </c>
      <c r="DO206">
        <v>50</v>
      </c>
      <c r="DS206">
        <v>2300</v>
      </c>
      <c r="EC206">
        <v>0.05</v>
      </c>
      <c r="ED206">
        <v>7.0000000000000007E-2</v>
      </c>
      <c r="EE206">
        <v>0.04</v>
      </c>
      <c r="EF206">
        <v>0.12</v>
      </c>
      <c r="EG206">
        <v>0.11</v>
      </c>
      <c r="EH206">
        <v>0.14000000000000001</v>
      </c>
      <c r="EI206">
        <v>0.02</v>
      </c>
      <c r="EJ206">
        <v>7.0000000000000007E-2</v>
      </c>
      <c r="EO206">
        <v>0.1</v>
      </c>
      <c r="EP206">
        <v>0.1</v>
      </c>
      <c r="EQ206">
        <v>0.7</v>
      </c>
      <c r="ET206">
        <v>51</v>
      </c>
      <c r="EU206">
        <v>100</v>
      </c>
      <c r="EV206" t="s">
        <v>346</v>
      </c>
      <c r="EW206" t="s">
        <v>3731</v>
      </c>
      <c r="EZ206" t="s">
        <v>2259</v>
      </c>
      <c r="FA206" t="s">
        <v>2196</v>
      </c>
      <c r="FB206" t="s">
        <v>2243</v>
      </c>
      <c r="FC206" t="s">
        <v>2229</v>
      </c>
      <c r="FD206" t="s">
        <v>2244</v>
      </c>
      <c r="FE206" t="s">
        <v>2032</v>
      </c>
      <c r="FF206" t="s">
        <v>2049</v>
      </c>
      <c r="FG206" t="s">
        <v>2048</v>
      </c>
      <c r="FH206" t="s">
        <v>2048</v>
      </c>
      <c r="FM206">
        <v>4571</v>
      </c>
      <c r="FN206">
        <v>4947</v>
      </c>
      <c r="FO206">
        <v>5565</v>
      </c>
      <c r="FP206">
        <v>6134</v>
      </c>
      <c r="FQ206">
        <v>6399</v>
      </c>
      <c r="FR206">
        <v>6720</v>
      </c>
      <c r="FS206">
        <v>6700</v>
      </c>
      <c r="FT206">
        <v>6693</v>
      </c>
      <c r="FU206">
        <v>7312</v>
      </c>
      <c r="FV206">
        <v>7834</v>
      </c>
      <c r="FW206">
        <v>30</v>
      </c>
      <c r="GN206">
        <v>90</v>
      </c>
      <c r="GQ206">
        <v>87</v>
      </c>
      <c r="GT206">
        <v>91</v>
      </c>
      <c r="HD206">
        <v>1.2</v>
      </c>
      <c r="HE206">
        <v>76735</v>
      </c>
      <c r="HT206">
        <v>1000</v>
      </c>
      <c r="HU206">
        <v>1000</v>
      </c>
      <c r="HV206">
        <v>1000</v>
      </c>
      <c r="HW206">
        <v>1000</v>
      </c>
      <c r="HX206">
        <v>1000</v>
      </c>
      <c r="HY206">
        <v>500</v>
      </c>
      <c r="HZ206">
        <v>500</v>
      </c>
      <c r="IA206">
        <v>500</v>
      </c>
      <c r="IB206">
        <v>500</v>
      </c>
      <c r="IC206">
        <v>500</v>
      </c>
      <c r="ID206">
        <v>500</v>
      </c>
      <c r="IE206">
        <v>500</v>
      </c>
      <c r="IF206">
        <v>500</v>
      </c>
      <c r="IG206">
        <v>200</v>
      </c>
      <c r="IH206">
        <v>200</v>
      </c>
      <c r="II206">
        <v>200</v>
      </c>
      <c r="IJ206">
        <v>200</v>
      </c>
      <c r="IK206">
        <v>500</v>
      </c>
      <c r="IL206">
        <v>500</v>
      </c>
      <c r="IM206">
        <v>200</v>
      </c>
      <c r="IN206">
        <v>-27</v>
      </c>
      <c r="IQ206">
        <v>26.6</v>
      </c>
    </row>
    <row r="207" spans="1:260">
      <c r="A207" t="s">
        <v>345</v>
      </c>
      <c r="B207" t="s">
        <v>3741</v>
      </c>
      <c r="C207" t="s">
        <v>2209</v>
      </c>
      <c r="D207" t="s">
        <v>3742</v>
      </c>
      <c r="E207" t="s">
        <v>3741</v>
      </c>
      <c r="F207" t="s">
        <v>347</v>
      </c>
      <c r="G207" t="s">
        <v>3743</v>
      </c>
      <c r="H207" t="s">
        <v>3744</v>
      </c>
      <c r="I207" t="s">
        <v>3745</v>
      </c>
      <c r="J207" t="s">
        <v>3746</v>
      </c>
      <c r="K207" t="s">
        <v>3747</v>
      </c>
      <c r="L207" t="s">
        <v>3748</v>
      </c>
      <c r="M207" t="s">
        <v>3749</v>
      </c>
      <c r="N207" t="s">
        <v>347</v>
      </c>
      <c r="O207" t="s">
        <v>3750</v>
      </c>
      <c r="P207" t="s">
        <v>347</v>
      </c>
      <c r="Q207" t="s">
        <v>345</v>
      </c>
      <c r="R207" t="s">
        <v>3741</v>
      </c>
      <c r="S207">
        <v>36.90656662</v>
      </c>
      <c r="T207">
        <v>28.363435745</v>
      </c>
      <c r="U207">
        <v>45.731128693000002</v>
      </c>
      <c r="V207">
        <v>39.979312897</v>
      </c>
      <c r="W207">
        <v>21.049648285</v>
      </c>
      <c r="X207">
        <v>47.453269958</v>
      </c>
      <c r="Y207">
        <v>23.324203490999999</v>
      </c>
      <c r="Z207">
        <v>0</v>
      </c>
      <c r="AA207">
        <v>0</v>
      </c>
      <c r="AB207">
        <v>8.5</v>
      </c>
      <c r="AC207">
        <v>0.04</v>
      </c>
      <c r="AD207">
        <v>23.777000427000001</v>
      </c>
      <c r="AE207">
        <v>26.034700394000001</v>
      </c>
      <c r="AF207">
        <v>26.934999466000001</v>
      </c>
      <c r="AG207">
        <v>69.432998656999999</v>
      </c>
      <c r="AH207">
        <v>68.783096313000001</v>
      </c>
      <c r="AI207">
        <v>76.097999572999996</v>
      </c>
      <c r="AJ207">
        <v>46.124000549000002</v>
      </c>
      <c r="AK207">
        <v>47.065200806</v>
      </c>
      <c r="AL207">
        <v>51.25</v>
      </c>
      <c r="AM207">
        <v>0</v>
      </c>
      <c r="AN207">
        <v>0</v>
      </c>
      <c r="AO207">
        <v>8.6427268650000002</v>
      </c>
      <c r="AP207">
        <v>9.2770222980000003</v>
      </c>
      <c r="AQ207">
        <v>24.170120346000001</v>
      </c>
      <c r="AR207">
        <v>1353503</v>
      </c>
      <c r="AS207">
        <v>23.203602027999999</v>
      </c>
      <c r="AT207">
        <v>1441773</v>
      </c>
      <c r="AU207">
        <v>25.152859957</v>
      </c>
      <c r="AV207">
        <v>2795324</v>
      </c>
      <c r="AW207">
        <v>7.8544918800000003</v>
      </c>
      <c r="AX207">
        <v>8.5265919100000005</v>
      </c>
      <c r="AY207">
        <v>6.706383282</v>
      </c>
      <c r="AZ207">
        <v>7.3492457489999996</v>
      </c>
      <c r="BA207">
        <v>6.5165204650000002</v>
      </c>
      <c r="BB207">
        <v>7.1761486830000001</v>
      </c>
      <c r="BC207">
        <v>67.514200575000004</v>
      </c>
      <c r="BD207">
        <v>3950005</v>
      </c>
      <c r="BE207">
        <v>67.716378038000002</v>
      </c>
      <c r="BF207">
        <v>3858158</v>
      </c>
      <c r="BG207">
        <v>67.308590095</v>
      </c>
      <c r="BH207">
        <v>7808155</v>
      </c>
      <c r="BI207">
        <v>7.1303388099999996</v>
      </c>
      <c r="BJ207">
        <v>7.6995745319999997</v>
      </c>
      <c r="BK207">
        <v>7.9383915299999996</v>
      </c>
      <c r="BL207">
        <v>7.9307486129999996</v>
      </c>
      <c r="BM207">
        <v>8.4643672490000004</v>
      </c>
      <c r="BN207">
        <v>8.1458376799999996</v>
      </c>
      <c r="BO207">
        <v>8.309202612</v>
      </c>
      <c r="BP207">
        <v>8.1006531000000006</v>
      </c>
      <c r="BQ207">
        <v>7.0117409789999998</v>
      </c>
      <c r="BR207">
        <v>6.6408422549999999</v>
      </c>
      <c r="BS207">
        <v>6.3594186270000002</v>
      </c>
      <c r="BT207">
        <v>6.0311470040000001</v>
      </c>
      <c r="BU207">
        <v>6.2058997529999997</v>
      </c>
      <c r="BV207">
        <v>5.9087473859999999</v>
      </c>
      <c r="BW207">
        <v>5.3286563940000002</v>
      </c>
      <c r="BX207">
        <v>5.3450392219999996</v>
      </c>
      <c r="BY207">
        <v>4.4518416179999996</v>
      </c>
      <c r="BZ207">
        <v>4.3298516200000003</v>
      </c>
      <c r="CA207">
        <v>8.3156790790000006</v>
      </c>
      <c r="CB207">
        <v>529652</v>
      </c>
      <c r="CC207">
        <v>9.0800199339999992</v>
      </c>
      <c r="CD207">
        <v>432113</v>
      </c>
      <c r="CE207">
        <v>7.538549948</v>
      </c>
      <c r="CF207">
        <v>961725</v>
      </c>
      <c r="CG207">
        <v>3.320636382</v>
      </c>
      <c r="CH207">
        <v>3.02298796</v>
      </c>
      <c r="CI207">
        <v>2.1122859840000001</v>
      </c>
      <c r="CJ207">
        <v>1.756197266</v>
      </c>
      <c r="CK207">
        <v>1.639471854</v>
      </c>
      <c r="CL207">
        <v>1.327502022</v>
      </c>
      <c r="CM207">
        <v>2.007625714</v>
      </c>
      <c r="CN207">
        <v>1.4318626999999999</v>
      </c>
      <c r="CO207">
        <v>74.441323378000007</v>
      </c>
      <c r="CP207">
        <v>1.145827766</v>
      </c>
      <c r="CQ207">
        <v>2290777</v>
      </c>
      <c r="CR207">
        <v>28.729411824</v>
      </c>
      <c r="CS207">
        <v>2290777</v>
      </c>
      <c r="CT207">
        <v>19.807493235999999</v>
      </c>
      <c r="CU207">
        <v>0</v>
      </c>
      <c r="CV207">
        <v>8</v>
      </c>
      <c r="CW207">
        <v>5833160</v>
      </c>
      <c r="CX207">
        <v>50.43715186</v>
      </c>
      <c r="CY207">
        <v>5732044</v>
      </c>
      <c r="CZ207">
        <v>49.56284814</v>
      </c>
      <c r="DA207">
        <v>11565204</v>
      </c>
      <c r="DB207">
        <v>0.1</v>
      </c>
      <c r="DC207">
        <v>1066</v>
      </c>
      <c r="DD207">
        <v>1999</v>
      </c>
      <c r="DE207">
        <v>3591574</v>
      </c>
      <c r="DF207">
        <v>11.54</v>
      </c>
      <c r="DG207">
        <v>7973630</v>
      </c>
      <c r="DH207">
        <v>32.5</v>
      </c>
      <c r="DI207" t="s">
        <v>345</v>
      </c>
      <c r="DJ207" t="s">
        <v>3741</v>
      </c>
      <c r="DK207">
        <v>1000</v>
      </c>
      <c r="DL207">
        <v>6500</v>
      </c>
      <c r="DM207">
        <v>1000</v>
      </c>
      <c r="DN207">
        <v>6400</v>
      </c>
      <c r="DO207">
        <v>20</v>
      </c>
      <c r="DP207">
        <v>32</v>
      </c>
      <c r="DQ207">
        <v>100</v>
      </c>
      <c r="DR207">
        <v>100</v>
      </c>
      <c r="DS207">
        <v>1700</v>
      </c>
      <c r="EC207">
        <v>0.04</v>
      </c>
      <c r="ED207">
        <v>0.04</v>
      </c>
      <c r="EE207">
        <v>0.04</v>
      </c>
      <c r="EF207">
        <v>0.09</v>
      </c>
      <c r="EG207">
        <v>0.06</v>
      </c>
      <c r="EH207">
        <v>0.13</v>
      </c>
      <c r="EI207">
        <v>0.02</v>
      </c>
      <c r="EJ207">
        <v>0.05</v>
      </c>
      <c r="EO207">
        <v>0.1</v>
      </c>
      <c r="EP207">
        <v>0.1</v>
      </c>
      <c r="EQ207">
        <v>0.1</v>
      </c>
      <c r="ET207">
        <v>25.8</v>
      </c>
      <c r="EU207">
        <v>100</v>
      </c>
      <c r="EV207" t="s">
        <v>345</v>
      </c>
      <c r="EW207" t="s">
        <v>3741</v>
      </c>
      <c r="EX207">
        <v>25000</v>
      </c>
      <c r="EY207" t="s">
        <v>3751</v>
      </c>
      <c r="EZ207" t="s">
        <v>345</v>
      </c>
      <c r="FA207" t="s">
        <v>2196</v>
      </c>
      <c r="FB207" t="s">
        <v>2212</v>
      </c>
      <c r="FC207" t="s">
        <v>2211</v>
      </c>
      <c r="FD207" t="s">
        <v>2209</v>
      </c>
      <c r="FE207" t="s">
        <v>2209</v>
      </c>
      <c r="FF207" t="s">
        <v>2048</v>
      </c>
      <c r="FG207" t="s">
        <v>2049</v>
      </c>
      <c r="FH207" t="s">
        <v>2048</v>
      </c>
      <c r="FI207">
        <v>1.2</v>
      </c>
      <c r="FJ207">
        <v>58.3</v>
      </c>
      <c r="FK207">
        <v>7.7</v>
      </c>
      <c r="FM207">
        <v>412</v>
      </c>
      <c r="FN207">
        <v>480</v>
      </c>
      <c r="FO207">
        <v>455</v>
      </c>
      <c r="FP207">
        <v>546</v>
      </c>
      <c r="FQ207">
        <v>651</v>
      </c>
      <c r="FR207">
        <v>734</v>
      </c>
      <c r="FS207">
        <v>866</v>
      </c>
      <c r="FT207">
        <v>920</v>
      </c>
      <c r="FU207">
        <v>1084</v>
      </c>
      <c r="FV207">
        <v>1287</v>
      </c>
      <c r="FW207">
        <v>39</v>
      </c>
      <c r="FX207">
        <v>29</v>
      </c>
      <c r="FY207">
        <v>47.9</v>
      </c>
      <c r="FZ207">
        <v>42.4</v>
      </c>
      <c r="GA207">
        <v>25.3</v>
      </c>
      <c r="GB207">
        <v>9000</v>
      </c>
      <c r="GC207">
        <v>6</v>
      </c>
      <c r="GE207">
        <v>28.6</v>
      </c>
      <c r="GQ207">
        <v>62</v>
      </c>
      <c r="GR207">
        <v>20</v>
      </c>
      <c r="GS207">
        <v>98</v>
      </c>
      <c r="GU207">
        <v>6.1</v>
      </c>
      <c r="HD207">
        <v>0.2</v>
      </c>
      <c r="HE207">
        <v>150789</v>
      </c>
      <c r="HF207">
        <v>9000</v>
      </c>
      <c r="HH207">
        <v>49</v>
      </c>
      <c r="HI207">
        <v>90.9</v>
      </c>
      <c r="HT207">
        <v>100</v>
      </c>
      <c r="HU207">
        <v>100</v>
      </c>
      <c r="HV207">
        <v>100</v>
      </c>
      <c r="HW207">
        <v>100</v>
      </c>
      <c r="HX207">
        <v>100</v>
      </c>
      <c r="HY207">
        <v>100</v>
      </c>
      <c r="HZ207">
        <v>100</v>
      </c>
      <c r="IA207">
        <v>200</v>
      </c>
      <c r="IB207">
        <v>200</v>
      </c>
      <c r="IC207">
        <v>200</v>
      </c>
      <c r="ID207">
        <v>100</v>
      </c>
      <c r="IE207">
        <v>100</v>
      </c>
      <c r="IF207">
        <v>100</v>
      </c>
      <c r="IG207">
        <v>200</v>
      </c>
      <c r="IH207">
        <v>200</v>
      </c>
      <c r="II207">
        <v>200</v>
      </c>
      <c r="IJ207">
        <v>500</v>
      </c>
      <c r="IK207">
        <v>500</v>
      </c>
      <c r="IL207">
        <v>500</v>
      </c>
      <c r="IM207">
        <v>500</v>
      </c>
      <c r="IN207">
        <v>328</v>
      </c>
      <c r="IP207">
        <v>28000</v>
      </c>
      <c r="IQ207">
        <v>9.1</v>
      </c>
      <c r="IT207">
        <v>22000</v>
      </c>
      <c r="IU207">
        <v>148772</v>
      </c>
    </row>
    <row r="208" spans="1:260">
      <c r="A208" t="s">
        <v>344</v>
      </c>
      <c r="B208" t="s">
        <v>3752</v>
      </c>
      <c r="C208" t="s">
        <v>2682</v>
      </c>
      <c r="D208" t="s">
        <v>3753</v>
      </c>
      <c r="Q208" t="s">
        <v>344</v>
      </c>
      <c r="R208" t="s">
        <v>3752</v>
      </c>
      <c r="S208">
        <v>40.576412200999997</v>
      </c>
      <c r="T208">
        <v>35.517108917000002</v>
      </c>
      <c r="U208">
        <v>45.712554932000003</v>
      </c>
      <c r="V208">
        <v>48.833404541</v>
      </c>
      <c r="W208">
        <v>39.697856903000002</v>
      </c>
      <c r="X208">
        <v>41.161575317</v>
      </c>
      <c r="Y208">
        <v>15.543105125</v>
      </c>
      <c r="Z208">
        <v>0</v>
      </c>
      <c r="AA208">
        <v>0</v>
      </c>
      <c r="AB208">
        <v>6.1</v>
      </c>
      <c r="AC208">
        <v>0</v>
      </c>
      <c r="AD208">
        <v>51.407001495000003</v>
      </c>
      <c r="AE208">
        <v>0</v>
      </c>
      <c r="AF208">
        <v>54.995998383</v>
      </c>
      <c r="AG208">
        <v>78.315002441000004</v>
      </c>
      <c r="AH208">
        <v>0</v>
      </c>
      <c r="AI208">
        <v>81.886001586999996</v>
      </c>
      <c r="AJ208">
        <v>64.482002257999994</v>
      </c>
      <c r="AK208">
        <v>0</v>
      </c>
      <c r="AL208">
        <v>68.207000731999997</v>
      </c>
      <c r="AM208">
        <v>0</v>
      </c>
      <c r="AN208">
        <v>0</v>
      </c>
      <c r="AO208">
        <v>11.543316561999999</v>
      </c>
      <c r="AP208">
        <v>12.264950931</v>
      </c>
      <c r="AQ208">
        <v>30.822363939999999</v>
      </c>
      <c r="AR208">
        <v>889343</v>
      </c>
      <c r="AS208">
        <v>29.944568296</v>
      </c>
      <c r="AT208">
        <v>914045</v>
      </c>
      <c r="AU208">
        <v>31.727272443</v>
      </c>
      <c r="AV208">
        <v>1803388</v>
      </c>
      <c r="AW208">
        <v>10.087842904</v>
      </c>
      <c r="AX208">
        <v>10.685918247</v>
      </c>
      <c r="AY208">
        <v>8.3134088290000001</v>
      </c>
      <c r="AZ208">
        <v>8.7764032650000008</v>
      </c>
      <c r="BA208">
        <v>7.8169039930000004</v>
      </c>
      <c r="BB208">
        <v>8.2403284200000009</v>
      </c>
      <c r="BC208">
        <v>64.751001598000002</v>
      </c>
      <c r="BD208">
        <v>1928297</v>
      </c>
      <c r="BE208">
        <v>64.926610147000005</v>
      </c>
      <c r="BF208">
        <v>1860224</v>
      </c>
      <c r="BG208">
        <v>64.569944333999999</v>
      </c>
      <c r="BH208">
        <v>3788522</v>
      </c>
      <c r="BI208">
        <v>8.2450240929999996</v>
      </c>
      <c r="BJ208">
        <v>8.6709516089999994</v>
      </c>
      <c r="BK208">
        <v>9.3205264309999993</v>
      </c>
      <c r="BL208">
        <v>9.7056482590000002</v>
      </c>
      <c r="BM208">
        <v>8.3370791739999994</v>
      </c>
      <c r="BN208">
        <v>8.5078104690000007</v>
      </c>
      <c r="BO208">
        <v>6.9923813810000004</v>
      </c>
      <c r="BP208">
        <v>7.0222888980000002</v>
      </c>
      <c r="BQ208">
        <v>6.1314273149999998</v>
      </c>
      <c r="BR208">
        <v>6.0943976290000004</v>
      </c>
      <c r="BS208">
        <v>5.2728638520000004</v>
      </c>
      <c r="BT208">
        <v>5.2022585680000004</v>
      </c>
      <c r="BU208">
        <v>4.8820506400000001</v>
      </c>
      <c r="BV208">
        <v>4.5807255339999999</v>
      </c>
      <c r="BW208">
        <v>4.4750419279999996</v>
      </c>
      <c r="BX208">
        <v>3.7514825890000001</v>
      </c>
      <c r="BY208">
        <v>3.45331134</v>
      </c>
      <c r="BZ208">
        <v>2.7940523599999998</v>
      </c>
      <c r="CA208">
        <v>4.426634462</v>
      </c>
      <c r="CB208">
        <v>152324</v>
      </c>
      <c r="CC208">
        <v>5.1288215570000002</v>
      </c>
      <c r="CD208">
        <v>106675</v>
      </c>
      <c r="CE208">
        <v>3.702783223</v>
      </c>
      <c r="CF208">
        <v>258998</v>
      </c>
      <c r="CG208">
        <v>2.1788838300000002</v>
      </c>
      <c r="CH208">
        <v>1.668378492</v>
      </c>
      <c r="CI208">
        <v>1.070889483</v>
      </c>
      <c r="CJ208">
        <v>0.852742212</v>
      </c>
      <c r="CK208">
        <v>0.76371373200000003</v>
      </c>
      <c r="CL208">
        <v>0.54936911200000005</v>
      </c>
      <c r="CM208">
        <v>1.1153345109999999</v>
      </c>
      <c r="CN208">
        <v>0.63229340700000003</v>
      </c>
      <c r="CO208">
        <v>12.450594769</v>
      </c>
      <c r="CP208">
        <v>1.6064157569999999</v>
      </c>
      <c r="CQ208">
        <v>810186</v>
      </c>
      <c r="CR208">
        <v>26.839268695000001</v>
      </c>
      <c r="CS208">
        <v>0</v>
      </c>
      <c r="CT208">
        <v>0</v>
      </c>
      <c r="CU208">
        <v>0</v>
      </c>
      <c r="CV208">
        <v>0</v>
      </c>
      <c r="CW208">
        <v>2969964</v>
      </c>
      <c r="CX208">
        <v>50.760737403999997</v>
      </c>
      <c r="CY208">
        <v>2880944</v>
      </c>
      <c r="CZ208">
        <v>49.239262596000003</v>
      </c>
      <c r="DA208">
        <v>5850908</v>
      </c>
      <c r="DB208">
        <v>0</v>
      </c>
      <c r="DC208">
        <v>22</v>
      </c>
      <c r="DD208">
        <v>461</v>
      </c>
      <c r="DE208">
        <v>2832249</v>
      </c>
      <c r="DF208">
        <v>58.81</v>
      </c>
      <c r="DG208">
        <v>3018659</v>
      </c>
      <c r="DH208">
        <v>0</v>
      </c>
      <c r="DI208" t="s">
        <v>344</v>
      </c>
      <c r="DJ208" t="s">
        <v>3752</v>
      </c>
      <c r="DP208">
        <v>88</v>
      </c>
      <c r="DT208">
        <v>25.4</v>
      </c>
      <c r="EV208" t="s">
        <v>344</v>
      </c>
      <c r="EW208" t="s">
        <v>3752</v>
      </c>
      <c r="EZ208" t="s">
        <v>344</v>
      </c>
      <c r="FA208" t="s">
        <v>2196</v>
      </c>
      <c r="FB208" t="s">
        <v>2207</v>
      </c>
      <c r="FC208" t="s">
        <v>2197</v>
      </c>
      <c r="FD208" t="s">
        <v>2207</v>
      </c>
      <c r="FE208" t="s">
        <v>2682</v>
      </c>
      <c r="FF208" t="s">
        <v>2048</v>
      </c>
      <c r="FG208" t="s">
        <v>2048</v>
      </c>
      <c r="FH208" t="s">
        <v>2048</v>
      </c>
    </row>
    <row r="209" spans="1:262">
      <c r="A209" t="s">
        <v>343</v>
      </c>
      <c r="B209" t="s">
        <v>3754</v>
      </c>
      <c r="C209" t="s">
        <v>2032</v>
      </c>
      <c r="D209">
        <v>0</v>
      </c>
      <c r="Q209" t="s">
        <v>343</v>
      </c>
      <c r="R209" t="s">
        <v>3754</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39.647368421000003</v>
      </c>
      <c r="CP209">
        <v>1.471008071</v>
      </c>
      <c r="CQ209">
        <v>0</v>
      </c>
      <c r="CR209">
        <v>0</v>
      </c>
      <c r="CS209">
        <v>0</v>
      </c>
      <c r="CT209">
        <v>0</v>
      </c>
      <c r="CU209">
        <v>0</v>
      </c>
      <c r="CV209">
        <v>0</v>
      </c>
      <c r="CW209">
        <v>0</v>
      </c>
      <c r="CX209">
        <v>0</v>
      </c>
      <c r="CY209">
        <v>0</v>
      </c>
      <c r="CZ209">
        <v>0</v>
      </c>
      <c r="DA209">
        <v>37665</v>
      </c>
      <c r="DB209">
        <v>0</v>
      </c>
      <c r="DC209">
        <v>4</v>
      </c>
      <c r="DD209">
        <v>16</v>
      </c>
      <c r="DE209">
        <v>2600</v>
      </c>
      <c r="DF209">
        <v>0</v>
      </c>
      <c r="DG209">
        <v>35065</v>
      </c>
      <c r="DH209">
        <v>0</v>
      </c>
      <c r="DI209" t="s">
        <v>343</v>
      </c>
      <c r="DJ209" t="s">
        <v>3754</v>
      </c>
      <c r="EV209" t="s">
        <v>343</v>
      </c>
      <c r="EW209" t="s">
        <v>3754</v>
      </c>
      <c r="EZ209" t="s">
        <v>343</v>
      </c>
      <c r="FA209" t="s">
        <v>2196</v>
      </c>
      <c r="FB209" t="s">
        <v>2243</v>
      </c>
      <c r="FC209" t="s">
        <v>2229</v>
      </c>
      <c r="FD209" t="s">
        <v>2244</v>
      </c>
      <c r="FE209" t="s">
        <v>2032</v>
      </c>
      <c r="FF209" t="s">
        <v>2049</v>
      </c>
      <c r="FG209" t="s">
        <v>2048</v>
      </c>
      <c r="FH209" t="s">
        <v>2048</v>
      </c>
    </row>
    <row r="210" spans="1:262">
      <c r="A210" t="s">
        <v>342</v>
      </c>
      <c r="B210" t="s">
        <v>3755</v>
      </c>
      <c r="C210" t="s">
        <v>3289</v>
      </c>
      <c r="D210" t="s">
        <v>3756</v>
      </c>
      <c r="Q210" t="s">
        <v>342</v>
      </c>
      <c r="R210" t="s">
        <v>3755</v>
      </c>
      <c r="S210">
        <v>0</v>
      </c>
      <c r="T210">
        <v>0</v>
      </c>
      <c r="U210">
        <v>0</v>
      </c>
      <c r="V210">
        <v>0</v>
      </c>
      <c r="W210">
        <v>0</v>
      </c>
      <c r="X210">
        <v>0</v>
      </c>
      <c r="Y210">
        <v>0</v>
      </c>
      <c r="Z210">
        <v>0</v>
      </c>
      <c r="AA210">
        <v>0</v>
      </c>
      <c r="AB210">
        <v>22.1</v>
      </c>
      <c r="AC210">
        <v>0</v>
      </c>
      <c r="AD210">
        <v>0</v>
      </c>
      <c r="AE210">
        <v>38.339698792</v>
      </c>
      <c r="AF210">
        <v>0</v>
      </c>
      <c r="AG210">
        <v>0</v>
      </c>
      <c r="AH210">
        <v>71.201400757000002</v>
      </c>
      <c r="AI210">
        <v>0</v>
      </c>
      <c r="AJ210">
        <v>0</v>
      </c>
      <c r="AK210">
        <v>55.425399779999999</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383.6</v>
      </c>
      <c r="CP210">
        <v>1.2064137930000001</v>
      </c>
      <c r="CQ210">
        <v>0</v>
      </c>
      <c r="CR210">
        <v>0</v>
      </c>
      <c r="CS210">
        <v>0</v>
      </c>
      <c r="CT210">
        <v>0</v>
      </c>
      <c r="CU210">
        <v>0</v>
      </c>
      <c r="CV210">
        <v>0</v>
      </c>
      <c r="CW210">
        <v>0</v>
      </c>
      <c r="CX210">
        <v>0</v>
      </c>
      <c r="CY210">
        <v>0</v>
      </c>
      <c r="CZ210">
        <v>0</v>
      </c>
      <c r="DA210">
        <v>11508</v>
      </c>
      <c r="DB210">
        <v>0</v>
      </c>
      <c r="DC210">
        <v>0</v>
      </c>
      <c r="DD210">
        <v>2</v>
      </c>
      <c r="DE210">
        <v>4329</v>
      </c>
      <c r="DF210">
        <v>26.07</v>
      </c>
      <c r="DG210">
        <v>7179</v>
      </c>
      <c r="DH210">
        <v>0</v>
      </c>
      <c r="DI210" t="s">
        <v>342</v>
      </c>
      <c r="DJ210" t="s">
        <v>3755</v>
      </c>
      <c r="EV210" t="s">
        <v>342</v>
      </c>
      <c r="EW210" t="s">
        <v>3755</v>
      </c>
      <c r="EX210">
        <v>10</v>
      </c>
      <c r="EY210" t="s">
        <v>3757</v>
      </c>
      <c r="EZ210" t="s">
        <v>342</v>
      </c>
      <c r="FA210" t="s">
        <v>2196</v>
      </c>
      <c r="FB210" t="s">
        <v>2275</v>
      </c>
      <c r="FC210" t="s">
        <v>2343</v>
      </c>
      <c r="FD210" t="s">
        <v>2345</v>
      </c>
      <c r="FE210" t="s">
        <v>3289</v>
      </c>
      <c r="FF210" t="s">
        <v>2048</v>
      </c>
      <c r="FG210" t="s">
        <v>2048</v>
      </c>
      <c r="FH210" t="s">
        <v>2048</v>
      </c>
      <c r="HS210">
        <v>40</v>
      </c>
      <c r="IP210">
        <v>300</v>
      </c>
    </row>
    <row r="211" spans="1:262">
      <c r="A211" t="s">
        <v>341</v>
      </c>
      <c r="B211" t="s">
        <v>3758</v>
      </c>
      <c r="C211" t="s">
        <v>2214</v>
      </c>
      <c r="D211" t="s">
        <v>3759</v>
      </c>
      <c r="E211" t="s">
        <v>3758</v>
      </c>
      <c r="F211" t="s">
        <v>341</v>
      </c>
      <c r="G211" t="s">
        <v>3760</v>
      </c>
      <c r="H211" t="s">
        <v>3761</v>
      </c>
      <c r="I211" t="s">
        <v>3762</v>
      </c>
      <c r="J211" t="s">
        <v>3763</v>
      </c>
      <c r="K211" t="s">
        <v>3764</v>
      </c>
      <c r="L211" t="s">
        <v>3765</v>
      </c>
      <c r="M211" t="s">
        <v>3766</v>
      </c>
      <c r="N211" t="s">
        <v>341</v>
      </c>
      <c r="Q211" t="s">
        <v>341</v>
      </c>
      <c r="R211" t="s">
        <v>3758</v>
      </c>
      <c r="S211">
        <v>59.199150084999999</v>
      </c>
      <c r="T211">
        <v>52.706413269000002</v>
      </c>
      <c r="U211">
        <v>66.076995850000003</v>
      </c>
      <c r="V211">
        <v>60.587776183999999</v>
      </c>
      <c r="W211">
        <v>47.298969268999997</v>
      </c>
      <c r="X211">
        <v>67.071136475000003</v>
      </c>
      <c r="Y211">
        <v>57.141609191999997</v>
      </c>
      <c r="Z211">
        <v>0</v>
      </c>
      <c r="AA211">
        <v>0</v>
      </c>
      <c r="AB211">
        <v>2.5</v>
      </c>
      <c r="AC211">
        <v>2.6</v>
      </c>
      <c r="AD211">
        <v>66.998001099000007</v>
      </c>
      <c r="AE211">
        <v>44.950000762999998</v>
      </c>
      <c r="AF211">
        <v>68.219001770000006</v>
      </c>
      <c r="AG211">
        <v>73.920997619999994</v>
      </c>
      <c r="AH211">
        <v>61.840000152999998</v>
      </c>
      <c r="AI211">
        <v>74.436996460000003</v>
      </c>
      <c r="AJ211">
        <v>70.336997986</v>
      </c>
      <c r="AK211">
        <v>52.990001677999999</v>
      </c>
      <c r="AL211">
        <v>71.237998962000006</v>
      </c>
      <c r="AM211">
        <v>0</v>
      </c>
      <c r="AN211">
        <v>0</v>
      </c>
      <c r="AO211">
        <v>17.192257401999999</v>
      </c>
      <c r="AP211">
        <v>18.106162700999999</v>
      </c>
      <c r="AQ211">
        <v>46.930525181999997</v>
      </c>
      <c r="AR211">
        <v>9935366</v>
      </c>
      <c r="AS211">
        <v>45.799584414000002</v>
      </c>
      <c r="AT211">
        <v>10114761</v>
      </c>
      <c r="AU211">
        <v>48.096808310999997</v>
      </c>
      <c r="AV211">
        <v>20050194</v>
      </c>
      <c r="AW211">
        <v>15.332704312000001</v>
      </c>
      <c r="AX211">
        <v>16.095251701999999</v>
      </c>
      <c r="AY211">
        <v>13.274622701</v>
      </c>
      <c r="AZ211">
        <v>13.895393908000001</v>
      </c>
      <c r="BA211">
        <v>11.253727451</v>
      </c>
      <c r="BB211">
        <v>11.522207702999999</v>
      </c>
      <c r="BC211">
        <v>51.128487898000003</v>
      </c>
      <c r="BD211">
        <v>11257942</v>
      </c>
      <c r="BE211">
        <v>51.896336153</v>
      </c>
      <c r="BF211">
        <v>10585803</v>
      </c>
      <c r="BG211">
        <v>50.336665334999999</v>
      </c>
      <c r="BH211">
        <v>21843695</v>
      </c>
      <c r="BI211">
        <v>9.4428328149999992</v>
      </c>
      <c r="BJ211">
        <v>9.2621014549999998</v>
      </c>
      <c r="BK211">
        <v>7.7908236799999999</v>
      </c>
      <c r="BL211">
        <v>7.4660823120000002</v>
      </c>
      <c r="BM211">
        <v>6.2600481639999996</v>
      </c>
      <c r="BN211">
        <v>5.9320241310000004</v>
      </c>
      <c r="BO211">
        <v>4.9420018609999996</v>
      </c>
      <c r="BP211">
        <v>4.6824107269999997</v>
      </c>
      <c r="BQ211">
        <v>3.8447230700000001</v>
      </c>
      <c r="BR211">
        <v>3.6831193789999999</v>
      </c>
      <c r="BS211">
        <v>2.9722401610000002</v>
      </c>
      <c r="BT211">
        <v>2.901567805</v>
      </c>
      <c r="BU211">
        <v>2.3124219359999998</v>
      </c>
      <c r="BV211">
        <v>2.21908481</v>
      </c>
      <c r="BW211">
        <v>1.747579188</v>
      </c>
      <c r="BX211">
        <v>1.572664356</v>
      </c>
      <c r="BY211">
        <v>1.329937827</v>
      </c>
      <c r="BZ211">
        <v>1.0954026560000001</v>
      </c>
      <c r="CA211">
        <v>1.9409869200000001</v>
      </c>
      <c r="CB211">
        <v>499827</v>
      </c>
      <c r="CC211">
        <v>2.3040794330000001</v>
      </c>
      <c r="CD211">
        <v>329441</v>
      </c>
      <c r="CE211">
        <v>1.5665263549999999</v>
      </c>
      <c r="CF211">
        <v>829251</v>
      </c>
      <c r="CG211">
        <v>0.98475179499999999</v>
      </c>
      <c r="CH211">
        <v>0.739812213</v>
      </c>
      <c r="CI211">
        <v>0.65668863399999999</v>
      </c>
      <c r="CJ211">
        <v>0.45277625700000002</v>
      </c>
      <c r="CK211">
        <v>0.38660817200000003</v>
      </c>
      <c r="CL211">
        <v>0.23845969</v>
      </c>
      <c r="CM211">
        <v>0.27603083299999998</v>
      </c>
      <c r="CN211">
        <v>0.135478195</v>
      </c>
      <c r="CO211">
        <v>213.06173448999999</v>
      </c>
      <c r="CP211">
        <v>3.7213873</v>
      </c>
      <c r="CQ211">
        <v>2986352</v>
      </c>
      <c r="CR211">
        <v>29.401912908</v>
      </c>
      <c r="CS211">
        <v>2986352</v>
      </c>
      <c r="CT211">
        <v>6.9900107289999998</v>
      </c>
      <c r="CU211">
        <v>0</v>
      </c>
      <c r="CV211">
        <v>53.6</v>
      </c>
      <c r="CW211">
        <v>21693135</v>
      </c>
      <c r="CX211">
        <v>50.776078896000001</v>
      </c>
      <c r="CY211">
        <v>21030004</v>
      </c>
      <c r="CZ211">
        <v>49.223921103999999</v>
      </c>
      <c r="DA211">
        <v>42723139</v>
      </c>
      <c r="DB211">
        <v>5.7</v>
      </c>
      <c r="DC211">
        <v>1165653</v>
      </c>
      <c r="DD211">
        <v>7035</v>
      </c>
      <c r="DE211">
        <v>32566140</v>
      </c>
      <c r="DF211">
        <v>1.05</v>
      </c>
      <c r="DG211">
        <v>10156999</v>
      </c>
      <c r="DH211">
        <v>60.3</v>
      </c>
      <c r="DI211" t="s">
        <v>341</v>
      </c>
      <c r="DJ211" t="s">
        <v>3758</v>
      </c>
      <c r="DK211">
        <v>45000</v>
      </c>
      <c r="DL211">
        <v>1500000</v>
      </c>
      <c r="DM211">
        <v>53000</v>
      </c>
      <c r="DN211">
        <v>1400000</v>
      </c>
      <c r="DO211">
        <v>84</v>
      </c>
      <c r="DP211">
        <v>100</v>
      </c>
      <c r="DQ211">
        <v>100000</v>
      </c>
      <c r="DR211">
        <v>5700</v>
      </c>
      <c r="DS211">
        <v>880000</v>
      </c>
      <c r="EC211">
        <v>2.4</v>
      </c>
      <c r="ED211">
        <v>3.52</v>
      </c>
      <c r="EE211">
        <v>1.28</v>
      </c>
      <c r="EF211">
        <v>2.61</v>
      </c>
      <c r="EG211">
        <v>3.03</v>
      </c>
      <c r="EH211">
        <v>2.1800000000000002</v>
      </c>
      <c r="EI211">
        <v>0.9</v>
      </c>
      <c r="EJ211">
        <v>1.38</v>
      </c>
      <c r="EO211">
        <v>2.8</v>
      </c>
      <c r="EP211">
        <v>1.2</v>
      </c>
      <c r="EQ211">
        <v>5.8</v>
      </c>
      <c r="ET211">
        <v>61.2</v>
      </c>
      <c r="EU211">
        <v>20000</v>
      </c>
      <c r="EV211" t="s">
        <v>341</v>
      </c>
      <c r="EW211" t="s">
        <v>3758</v>
      </c>
      <c r="EX211">
        <v>130000</v>
      </c>
      <c r="EY211" t="s">
        <v>3767</v>
      </c>
      <c r="EZ211" t="s">
        <v>341</v>
      </c>
      <c r="FA211" t="s">
        <v>2196</v>
      </c>
      <c r="FB211" t="s">
        <v>2216</v>
      </c>
      <c r="FC211" t="s">
        <v>2216</v>
      </c>
      <c r="FD211" t="s">
        <v>2336</v>
      </c>
      <c r="FE211" t="s">
        <v>2214</v>
      </c>
      <c r="FF211" t="s">
        <v>2048</v>
      </c>
      <c r="FG211" t="s">
        <v>2048</v>
      </c>
      <c r="FH211" t="s">
        <v>2048</v>
      </c>
      <c r="FI211">
        <v>31.3</v>
      </c>
      <c r="FJ211">
        <v>69.400000000000006</v>
      </c>
      <c r="FK211">
        <v>88</v>
      </c>
      <c r="FL211">
        <v>65</v>
      </c>
      <c r="FM211">
        <v>236956</v>
      </c>
      <c r="FN211">
        <v>275627</v>
      </c>
      <c r="FO211">
        <v>378079</v>
      </c>
      <c r="FP211">
        <v>512428</v>
      </c>
      <c r="FQ211">
        <v>645114</v>
      </c>
      <c r="FR211">
        <v>718695</v>
      </c>
      <c r="FS211">
        <v>826413</v>
      </c>
      <c r="FT211">
        <v>969569</v>
      </c>
      <c r="FU211">
        <v>1004004</v>
      </c>
      <c r="FV211">
        <v>1223513</v>
      </c>
      <c r="GB211">
        <v>7400</v>
      </c>
      <c r="GC211">
        <v>17</v>
      </c>
      <c r="GD211">
        <v>78</v>
      </c>
      <c r="GE211">
        <v>45</v>
      </c>
      <c r="GF211">
        <v>80</v>
      </c>
      <c r="GG211">
        <v>67</v>
      </c>
      <c r="GI211">
        <v>83</v>
      </c>
      <c r="GJ211">
        <v>73</v>
      </c>
      <c r="GK211">
        <v>88</v>
      </c>
      <c r="GL211">
        <v>85</v>
      </c>
      <c r="GM211">
        <v>81</v>
      </c>
      <c r="GN211">
        <v>88</v>
      </c>
      <c r="GO211">
        <v>87</v>
      </c>
      <c r="GP211">
        <v>81</v>
      </c>
      <c r="GQ211">
        <v>88</v>
      </c>
      <c r="GR211">
        <v>89</v>
      </c>
      <c r="GS211">
        <v>94</v>
      </c>
      <c r="GT211">
        <v>90</v>
      </c>
      <c r="HD211">
        <v>2.9</v>
      </c>
      <c r="HE211">
        <v>7960510</v>
      </c>
      <c r="HF211">
        <v>7400</v>
      </c>
      <c r="HJ211">
        <v>64</v>
      </c>
      <c r="HK211">
        <v>66</v>
      </c>
      <c r="HN211">
        <v>1969</v>
      </c>
      <c r="HO211">
        <v>7526</v>
      </c>
      <c r="HT211">
        <v>31000</v>
      </c>
      <c r="HU211">
        <v>36000</v>
      </c>
      <c r="HV211">
        <v>39000</v>
      </c>
      <c r="HW211">
        <v>45000</v>
      </c>
      <c r="HX211">
        <v>50000</v>
      </c>
      <c r="HY211">
        <v>56000</v>
      </c>
      <c r="HZ211">
        <v>60000</v>
      </c>
      <c r="IA211">
        <v>62000</v>
      </c>
      <c r="IB211">
        <v>64000</v>
      </c>
      <c r="IC211">
        <v>67000</v>
      </c>
      <c r="ID211">
        <v>53000</v>
      </c>
      <c r="IE211">
        <v>49000</v>
      </c>
      <c r="IF211">
        <v>45000</v>
      </c>
      <c r="IG211">
        <v>39000</v>
      </c>
      <c r="IH211">
        <v>34000</v>
      </c>
      <c r="II211">
        <v>29000</v>
      </c>
      <c r="IJ211">
        <v>26000</v>
      </c>
      <c r="IK211">
        <v>25000</v>
      </c>
      <c r="IL211">
        <v>23000</v>
      </c>
      <c r="IM211">
        <v>21000</v>
      </c>
      <c r="IN211">
        <v>-60</v>
      </c>
      <c r="IO211">
        <v>54</v>
      </c>
      <c r="IP211">
        <v>24100</v>
      </c>
      <c r="IQ211">
        <v>13.2</v>
      </c>
      <c r="IR211">
        <v>99.6</v>
      </c>
      <c r="IS211">
        <v>4</v>
      </c>
      <c r="IT211">
        <v>151000</v>
      </c>
      <c r="IX211">
        <v>13</v>
      </c>
      <c r="IZ211">
        <v>100</v>
      </c>
    </row>
    <row r="212" spans="1:262">
      <c r="A212" t="s">
        <v>340</v>
      </c>
      <c r="B212" t="s">
        <v>3768</v>
      </c>
      <c r="C212" t="s">
        <v>2285</v>
      </c>
      <c r="D212" t="s">
        <v>3769</v>
      </c>
      <c r="Q212" t="s">
        <v>340</v>
      </c>
      <c r="R212" t="s">
        <v>3768</v>
      </c>
      <c r="S212">
        <v>62.902332305999998</v>
      </c>
      <c r="T212">
        <v>61.321174622000001</v>
      </c>
      <c r="U212">
        <v>65.029083252000007</v>
      </c>
      <c r="V212">
        <v>64.343681334999999</v>
      </c>
      <c r="W212">
        <v>53.260211945000002</v>
      </c>
      <c r="X212">
        <v>69.312789917000003</v>
      </c>
      <c r="Y212">
        <v>53.879745483000001</v>
      </c>
      <c r="Z212">
        <v>0</v>
      </c>
      <c r="AA212">
        <v>0</v>
      </c>
      <c r="AB212">
        <v>6.1</v>
      </c>
      <c r="AC212">
        <v>0.6</v>
      </c>
      <c r="AD212">
        <v>46.731998443999998</v>
      </c>
      <c r="AE212">
        <v>56.752700806</v>
      </c>
      <c r="AF212">
        <v>60.740001677999999</v>
      </c>
      <c r="AG212">
        <v>63.094001769999998</v>
      </c>
      <c r="AH212">
        <v>69.039199828999998</v>
      </c>
      <c r="AI212">
        <v>73.015998839999995</v>
      </c>
      <c r="AJ212">
        <v>54.151000977000002</v>
      </c>
      <c r="AK212">
        <v>62.584701537999997</v>
      </c>
      <c r="AL212">
        <v>66.667999268000003</v>
      </c>
      <c r="AM212">
        <v>0</v>
      </c>
      <c r="AN212">
        <v>0</v>
      </c>
      <c r="AO212">
        <v>4.5963490189999998</v>
      </c>
      <c r="AP212">
        <v>5.6538963119999996</v>
      </c>
      <c r="AQ212">
        <v>15.812413172999999</v>
      </c>
      <c r="AR212">
        <v>3422459</v>
      </c>
      <c r="AS212">
        <v>14.285945217</v>
      </c>
      <c r="AT212">
        <v>3633484</v>
      </c>
      <c r="AU212">
        <v>17.58220318</v>
      </c>
      <c r="AV212">
        <v>7055897</v>
      </c>
      <c r="AW212">
        <v>5.1542707200000004</v>
      </c>
      <c r="AX212">
        <v>6.3405212459999998</v>
      </c>
      <c r="AY212">
        <v>4.5353254779999999</v>
      </c>
      <c r="AZ212">
        <v>5.5877856220000002</v>
      </c>
      <c r="BA212">
        <v>4.0164022660000001</v>
      </c>
      <c r="BB212">
        <v>4.9346381609999996</v>
      </c>
      <c r="BC212">
        <v>67.752900388</v>
      </c>
      <c r="BD212">
        <v>15656663</v>
      </c>
      <c r="BE212">
        <v>65.353665645000007</v>
      </c>
      <c r="BF212">
        <v>14576461</v>
      </c>
      <c r="BG212">
        <v>70.534591820000003</v>
      </c>
      <c r="BH212">
        <v>30233049</v>
      </c>
      <c r="BI212">
        <v>4.804913473</v>
      </c>
      <c r="BJ212">
        <v>5.8572841640000002</v>
      </c>
      <c r="BK212">
        <v>6.4254134760000001</v>
      </c>
      <c r="BL212">
        <v>7.796815746</v>
      </c>
      <c r="BM212">
        <v>7.6585638579999999</v>
      </c>
      <c r="BN212">
        <v>9.2155578899999995</v>
      </c>
      <c r="BO212">
        <v>7.4696922939999997</v>
      </c>
      <c r="BP212">
        <v>8.6614276209999996</v>
      </c>
      <c r="BQ212">
        <v>7.0494019159999999</v>
      </c>
      <c r="BR212">
        <v>7.7271035430000001</v>
      </c>
      <c r="BS212">
        <v>6.5106847820000002</v>
      </c>
      <c r="BT212">
        <v>6.9103654309999998</v>
      </c>
      <c r="BU212">
        <v>6.7086534670000004</v>
      </c>
      <c r="BV212">
        <v>6.6371872950000004</v>
      </c>
      <c r="BW212">
        <v>7.4289467880000002</v>
      </c>
      <c r="BX212">
        <v>6.841072917</v>
      </c>
      <c r="BY212">
        <v>7.280993327</v>
      </c>
      <c r="BZ212">
        <v>5.953139052</v>
      </c>
      <c r="CA212">
        <v>16.434686439</v>
      </c>
      <c r="CB212">
        <v>4877703</v>
      </c>
      <c r="CC212">
        <v>20.360389137999999</v>
      </c>
      <c r="CD212">
        <v>2455746</v>
      </c>
      <c r="CE212">
        <v>11.883205001</v>
      </c>
      <c r="CF212">
        <v>7333571</v>
      </c>
      <c r="CG212">
        <v>6.3043472500000002</v>
      </c>
      <c r="CH212">
        <v>4.573218089</v>
      </c>
      <c r="CI212">
        <v>4.3505415139999997</v>
      </c>
      <c r="CJ212">
        <v>2.8154604050000001</v>
      </c>
      <c r="CK212">
        <v>4.1007600709999998</v>
      </c>
      <c r="CL212">
        <v>2.1240236939999999</v>
      </c>
      <c r="CM212">
        <v>5.6047403029999998</v>
      </c>
      <c r="CN212">
        <v>2.3705028129999999</v>
      </c>
      <c r="CO212">
        <v>77.029667351000001</v>
      </c>
      <c r="CP212">
        <v>-0.46643010299999998</v>
      </c>
      <c r="CQ212">
        <v>2956706</v>
      </c>
      <c r="CR212">
        <v>9.5542170419999994</v>
      </c>
      <c r="CS212">
        <v>5403788</v>
      </c>
      <c r="CT212">
        <v>12.110002940999999</v>
      </c>
      <c r="CU212">
        <v>0</v>
      </c>
      <c r="CV212">
        <v>0</v>
      </c>
      <c r="CW212">
        <v>23956825</v>
      </c>
      <c r="CX212">
        <v>53.687750696999998</v>
      </c>
      <c r="CY212">
        <v>20665691</v>
      </c>
      <c r="CZ212">
        <v>46.312249303000002</v>
      </c>
      <c r="DA212">
        <v>44622516</v>
      </c>
      <c r="DB212">
        <v>1</v>
      </c>
      <c r="DC212">
        <v>2620</v>
      </c>
      <c r="DD212">
        <v>93263</v>
      </c>
      <c r="DE212">
        <v>13675909</v>
      </c>
      <c r="DF212">
        <v>86.55</v>
      </c>
      <c r="DG212">
        <v>30946607</v>
      </c>
      <c r="DH212">
        <v>36.5</v>
      </c>
      <c r="DI212" t="s">
        <v>340</v>
      </c>
      <c r="DJ212" t="s">
        <v>3768</v>
      </c>
      <c r="DK212">
        <v>12000</v>
      </c>
      <c r="DL212">
        <v>250000</v>
      </c>
      <c r="DM212">
        <v>13000</v>
      </c>
      <c r="DN212">
        <v>250000</v>
      </c>
      <c r="DO212">
        <v>54</v>
      </c>
      <c r="DP212">
        <v>92</v>
      </c>
      <c r="DQ212">
        <v>2900</v>
      </c>
      <c r="DR212">
        <v>200</v>
      </c>
      <c r="DS212">
        <v>64000</v>
      </c>
      <c r="EC212">
        <v>0.31</v>
      </c>
      <c r="ED212">
        <v>0.27</v>
      </c>
      <c r="EE212">
        <v>0.34</v>
      </c>
      <c r="EF212">
        <v>0.56000000000000005</v>
      </c>
      <c r="EG212">
        <v>0.42</v>
      </c>
      <c r="EH212">
        <v>0.7</v>
      </c>
      <c r="EI212">
        <v>0.05</v>
      </c>
      <c r="EJ212">
        <v>0.28000000000000003</v>
      </c>
      <c r="EO212">
        <v>0.1</v>
      </c>
      <c r="EP212">
        <v>0.1</v>
      </c>
      <c r="EQ212">
        <v>1</v>
      </c>
      <c r="ET212">
        <v>44.5</v>
      </c>
      <c r="EU212">
        <v>1300</v>
      </c>
      <c r="EV212" t="s">
        <v>340</v>
      </c>
      <c r="EW212" t="s">
        <v>3768</v>
      </c>
      <c r="EX212">
        <v>86600</v>
      </c>
      <c r="EY212" t="s">
        <v>3770</v>
      </c>
      <c r="EZ212" t="s">
        <v>340</v>
      </c>
      <c r="FA212" t="s">
        <v>2196</v>
      </c>
      <c r="FB212" t="s">
        <v>2207</v>
      </c>
      <c r="FC212" t="s">
        <v>2197</v>
      </c>
      <c r="FD212" t="s">
        <v>2207</v>
      </c>
      <c r="FE212" t="s">
        <v>2285</v>
      </c>
      <c r="FF212" t="s">
        <v>2048</v>
      </c>
      <c r="FG212" t="s">
        <v>2048</v>
      </c>
      <c r="FH212" t="s">
        <v>2048</v>
      </c>
      <c r="FI212">
        <v>5.2</v>
      </c>
      <c r="FJ212">
        <v>93.9</v>
      </c>
      <c r="FK212">
        <v>58.2</v>
      </c>
      <c r="FL212">
        <v>29</v>
      </c>
      <c r="FM212">
        <v>22697</v>
      </c>
      <c r="FN212">
        <v>27542</v>
      </c>
      <c r="FO212">
        <v>41449</v>
      </c>
      <c r="FP212">
        <v>55784</v>
      </c>
      <c r="FQ212">
        <v>66409</v>
      </c>
      <c r="FR212">
        <v>66113</v>
      </c>
      <c r="FS212">
        <v>91068</v>
      </c>
      <c r="FT212">
        <v>104961</v>
      </c>
      <c r="FU212">
        <v>122531</v>
      </c>
      <c r="FV212">
        <v>136105</v>
      </c>
      <c r="FW212">
        <v>34</v>
      </c>
      <c r="FX212">
        <v>34</v>
      </c>
      <c r="FY212">
        <v>36.799999999999997</v>
      </c>
      <c r="FZ212">
        <v>36.6</v>
      </c>
      <c r="GA212">
        <v>35.1</v>
      </c>
      <c r="GB212">
        <v>350300</v>
      </c>
      <c r="GC212">
        <v>22.6</v>
      </c>
      <c r="GD212">
        <v>37.9</v>
      </c>
      <c r="GE212">
        <v>43.1</v>
      </c>
      <c r="GF212">
        <v>62</v>
      </c>
      <c r="GG212">
        <v>44</v>
      </c>
      <c r="GH212">
        <v>88</v>
      </c>
      <c r="GI212">
        <v>65</v>
      </c>
      <c r="GJ212">
        <v>58</v>
      </c>
      <c r="GK212">
        <v>86</v>
      </c>
      <c r="GL212">
        <v>68</v>
      </c>
      <c r="GM212">
        <v>63</v>
      </c>
      <c r="GN212">
        <v>87</v>
      </c>
      <c r="GO212">
        <v>68</v>
      </c>
      <c r="GP212">
        <v>72</v>
      </c>
      <c r="GQ212">
        <v>93</v>
      </c>
      <c r="GR212">
        <v>67</v>
      </c>
      <c r="GS212">
        <v>80</v>
      </c>
      <c r="GT212">
        <v>95</v>
      </c>
      <c r="GV212">
        <v>124325857</v>
      </c>
      <c r="GY212">
        <v>97737794</v>
      </c>
      <c r="GZ212">
        <v>104175192</v>
      </c>
      <c r="HA212">
        <v>107815069</v>
      </c>
      <c r="HD212">
        <v>1.6</v>
      </c>
      <c r="HE212">
        <v>2059367</v>
      </c>
      <c r="HF212">
        <v>350300</v>
      </c>
      <c r="HG212">
        <v>18.7</v>
      </c>
      <c r="HH212">
        <v>53</v>
      </c>
      <c r="HI212">
        <v>96.6</v>
      </c>
      <c r="HK212">
        <v>46.3</v>
      </c>
      <c r="HN212">
        <v>4</v>
      </c>
      <c r="HO212">
        <v>125</v>
      </c>
      <c r="HP212">
        <v>1735</v>
      </c>
      <c r="HR212">
        <v>3.7</v>
      </c>
      <c r="HT212">
        <v>3100</v>
      </c>
      <c r="HU212">
        <v>3700</v>
      </c>
      <c r="HV212">
        <v>4300</v>
      </c>
      <c r="HW212">
        <v>6600</v>
      </c>
      <c r="HX212">
        <v>8500</v>
      </c>
      <c r="HY212">
        <v>8900</v>
      </c>
      <c r="HZ212">
        <v>6900</v>
      </c>
      <c r="IA212">
        <v>8800</v>
      </c>
      <c r="IB212">
        <v>9500</v>
      </c>
      <c r="IC212">
        <v>12000</v>
      </c>
      <c r="ID212">
        <v>13000</v>
      </c>
      <c r="IE212">
        <v>13000</v>
      </c>
      <c r="IF212">
        <v>13000</v>
      </c>
      <c r="IG212">
        <v>11000</v>
      </c>
      <c r="IH212">
        <v>9800</v>
      </c>
      <c r="II212">
        <v>9400</v>
      </c>
      <c r="IJ212">
        <v>10000</v>
      </c>
      <c r="IK212">
        <v>8200</v>
      </c>
      <c r="IL212">
        <v>7100</v>
      </c>
      <c r="IM212">
        <v>5900</v>
      </c>
      <c r="IN212">
        <v>-55</v>
      </c>
      <c r="IO212">
        <v>39.200000000000003</v>
      </c>
      <c r="IP212">
        <v>179400</v>
      </c>
      <c r="IQ212">
        <v>7.5</v>
      </c>
      <c r="IR212">
        <v>87.4</v>
      </c>
      <c r="IS212">
        <v>7.2</v>
      </c>
      <c r="IT212">
        <v>53000</v>
      </c>
      <c r="IU212">
        <v>1276500</v>
      </c>
      <c r="IW212">
        <v>93</v>
      </c>
      <c r="JB212">
        <v>0.7</v>
      </c>
    </row>
    <row r="213" spans="1:262">
      <c r="A213" t="s">
        <v>339</v>
      </c>
      <c r="B213" t="s">
        <v>3771</v>
      </c>
      <c r="C213" t="s">
        <v>2682</v>
      </c>
      <c r="D213" t="s">
        <v>3772</v>
      </c>
      <c r="E213" t="s">
        <v>3771</v>
      </c>
      <c r="F213" t="s">
        <v>339</v>
      </c>
      <c r="G213" t="s">
        <v>3773</v>
      </c>
      <c r="H213" t="s">
        <v>3774</v>
      </c>
      <c r="I213" t="s">
        <v>3774</v>
      </c>
      <c r="J213" t="s">
        <v>3775</v>
      </c>
      <c r="K213" t="s">
        <v>3776</v>
      </c>
      <c r="L213" t="s">
        <v>3777</v>
      </c>
      <c r="M213" t="s">
        <v>3778</v>
      </c>
      <c r="N213" t="s">
        <v>339</v>
      </c>
      <c r="O213" t="s">
        <v>3779</v>
      </c>
      <c r="P213" t="s">
        <v>3780</v>
      </c>
      <c r="Q213" t="s">
        <v>339</v>
      </c>
      <c r="R213" t="s">
        <v>3771</v>
      </c>
      <c r="S213">
        <v>37.089736938000001</v>
      </c>
      <c r="T213">
        <v>35.969078064000001</v>
      </c>
      <c r="U213">
        <v>38.333168030000003</v>
      </c>
      <c r="V213">
        <v>43.626190186000002</v>
      </c>
      <c r="W213">
        <v>29.721618652</v>
      </c>
      <c r="X213">
        <v>41.997920989999997</v>
      </c>
      <c r="Y213">
        <v>20.898117065000001</v>
      </c>
      <c r="Z213">
        <v>0</v>
      </c>
      <c r="AA213">
        <v>0</v>
      </c>
      <c r="AB213">
        <v>6.5</v>
      </c>
      <c r="AC213">
        <v>0.2</v>
      </c>
      <c r="AD213">
        <v>52.377998351999999</v>
      </c>
      <c r="AE213">
        <v>69.900001525999997</v>
      </c>
      <c r="AF213">
        <v>55.819999695</v>
      </c>
      <c r="AG213">
        <v>78.112998962000006</v>
      </c>
      <c r="AH213">
        <v>76.900001525999997</v>
      </c>
      <c r="AI213">
        <v>81.748001099000007</v>
      </c>
      <c r="AJ213">
        <v>65.059997558999996</v>
      </c>
      <c r="AK213">
        <v>74.300003051999994</v>
      </c>
      <c r="AL213">
        <v>68.699996948000006</v>
      </c>
      <c r="AM213">
        <v>0</v>
      </c>
      <c r="AN213">
        <v>0</v>
      </c>
      <c r="AO213">
        <v>10.16673192</v>
      </c>
      <c r="AP213">
        <v>10.816230234000001</v>
      </c>
      <c r="AQ213">
        <v>28.686057415000001</v>
      </c>
      <c r="AR213">
        <v>4600784</v>
      </c>
      <c r="AS213">
        <v>27.844780280999998</v>
      </c>
      <c r="AT213">
        <v>4852843</v>
      </c>
      <c r="AU213">
        <v>29.532101970999999</v>
      </c>
      <c r="AV213">
        <v>9453605</v>
      </c>
      <c r="AW213">
        <v>9.4910280680000003</v>
      </c>
      <c r="AX213">
        <v>10.060353202</v>
      </c>
      <c r="AY213">
        <v>8.1870202929999998</v>
      </c>
      <c r="AZ213">
        <v>8.6555185360000007</v>
      </c>
      <c r="BA213">
        <v>7.7338529019999998</v>
      </c>
      <c r="BB213">
        <v>8.1194456519999996</v>
      </c>
      <c r="BC213">
        <v>66.894804707000006</v>
      </c>
      <c r="BD213">
        <v>11098099</v>
      </c>
      <c r="BE213">
        <v>67.167713020999997</v>
      </c>
      <c r="BF213">
        <v>10947346</v>
      </c>
      <c r="BG213">
        <v>66.620362099000005</v>
      </c>
      <c r="BH213">
        <v>22045450</v>
      </c>
      <c r="BI213">
        <v>8.9134527539999997</v>
      </c>
      <c r="BJ213">
        <v>9.3721267420000007</v>
      </c>
      <c r="BK213">
        <v>9.6217064400000005</v>
      </c>
      <c r="BL213">
        <v>10.010604868</v>
      </c>
      <c r="BM213">
        <v>8.8028631570000009</v>
      </c>
      <c r="BN213">
        <v>8.8653927770000003</v>
      </c>
      <c r="BO213">
        <v>7.3196838980000001</v>
      </c>
      <c r="BP213">
        <v>7.2358322380000004</v>
      </c>
      <c r="BQ213">
        <v>6.2130263819999998</v>
      </c>
      <c r="BR213">
        <v>6.058675246</v>
      </c>
      <c r="BS213">
        <v>5.4546766590000004</v>
      </c>
      <c r="BT213">
        <v>5.1688618159999997</v>
      </c>
      <c r="BU213">
        <v>5.0299811610000003</v>
      </c>
      <c r="BV213">
        <v>4.5838125119999997</v>
      </c>
      <c r="BW213">
        <v>4.6408693879999996</v>
      </c>
      <c r="BX213">
        <v>4.1463223500000002</v>
      </c>
      <c r="BY213">
        <v>3.4376002790000002</v>
      </c>
      <c r="BZ213">
        <v>3.0592878990000001</v>
      </c>
      <c r="CA213">
        <v>4.4191378779999999</v>
      </c>
      <c r="CB213">
        <v>824084</v>
      </c>
      <c r="CC213">
        <v>4.9875066979999998</v>
      </c>
      <c r="CD213">
        <v>632244</v>
      </c>
      <c r="CE213">
        <v>3.8475359290000002</v>
      </c>
      <c r="CF213">
        <v>1456345</v>
      </c>
      <c r="CG213">
        <v>2.0648877880000001</v>
      </c>
      <c r="CH213">
        <v>1.761168844</v>
      </c>
      <c r="CI213">
        <v>1.0299995850000001</v>
      </c>
      <c r="CJ213">
        <v>0.80251918300000002</v>
      </c>
      <c r="CK213">
        <v>0.84703266799999999</v>
      </c>
      <c r="CL213">
        <v>0.65562697400000003</v>
      </c>
      <c r="CM213">
        <v>1.0455866570000001</v>
      </c>
      <c r="CN213">
        <v>0.62822092799999996</v>
      </c>
      <c r="CO213">
        <v>77.469205454000004</v>
      </c>
      <c r="CP213">
        <v>1.7348623160000001</v>
      </c>
      <c r="CQ213">
        <v>2463969</v>
      </c>
      <c r="CR213">
        <v>14.811754598</v>
      </c>
      <c r="CS213">
        <v>2463969</v>
      </c>
      <c r="CT213">
        <v>7.4766775699999997</v>
      </c>
      <c r="CU213">
        <v>0</v>
      </c>
      <c r="CV213">
        <v>0</v>
      </c>
      <c r="CW213">
        <v>16522967</v>
      </c>
      <c r="CX213">
        <v>50.137358915</v>
      </c>
      <c r="CY213">
        <v>16432433</v>
      </c>
      <c r="CZ213">
        <v>49.862641085</v>
      </c>
      <c r="DA213">
        <v>32955400</v>
      </c>
      <c r="DB213">
        <v>0.2</v>
      </c>
      <c r="DC213">
        <v>14</v>
      </c>
      <c r="DD213">
        <v>3284</v>
      </c>
      <c r="DE213">
        <v>16320173</v>
      </c>
      <c r="DF213">
        <v>50.43</v>
      </c>
      <c r="DG213">
        <v>16635227</v>
      </c>
      <c r="DH213">
        <v>34</v>
      </c>
      <c r="DI213" t="s">
        <v>339</v>
      </c>
      <c r="DJ213" t="s">
        <v>3771</v>
      </c>
      <c r="DK213">
        <v>3300</v>
      </c>
      <c r="DL213">
        <v>50000</v>
      </c>
      <c r="DM213">
        <v>4400</v>
      </c>
      <c r="DN213">
        <v>44000</v>
      </c>
      <c r="DO213">
        <v>58</v>
      </c>
      <c r="DP213">
        <v>75</v>
      </c>
      <c r="DQ213">
        <v>5900</v>
      </c>
      <c r="DR213">
        <v>1000</v>
      </c>
      <c r="DS213">
        <v>9200</v>
      </c>
      <c r="EC213">
        <v>0.12</v>
      </c>
      <c r="ED213">
        <v>0.09</v>
      </c>
      <c r="EE213">
        <v>0.15</v>
      </c>
      <c r="EF213">
        <v>0.18</v>
      </c>
      <c r="EG213">
        <v>0.12</v>
      </c>
      <c r="EH213">
        <v>0.24</v>
      </c>
      <c r="EI213">
        <v>0.05</v>
      </c>
      <c r="EJ213">
        <v>0.13</v>
      </c>
      <c r="EO213">
        <v>0.1</v>
      </c>
      <c r="EP213">
        <v>0.1</v>
      </c>
      <c r="EQ213">
        <v>0.2</v>
      </c>
      <c r="ET213">
        <v>37.1</v>
      </c>
      <c r="EU213">
        <v>1000</v>
      </c>
      <c r="EV213" t="s">
        <v>339</v>
      </c>
      <c r="EW213" t="s">
        <v>3771</v>
      </c>
      <c r="EX213">
        <v>22000</v>
      </c>
      <c r="EY213" t="s">
        <v>3781</v>
      </c>
      <c r="EZ213" t="s">
        <v>339</v>
      </c>
      <c r="FA213" t="s">
        <v>2196</v>
      </c>
      <c r="FB213" t="s">
        <v>2207</v>
      </c>
      <c r="FC213" t="s">
        <v>2197</v>
      </c>
      <c r="FD213" t="s">
        <v>2207</v>
      </c>
      <c r="FE213" t="s">
        <v>2682</v>
      </c>
      <c r="FF213" t="s">
        <v>2048</v>
      </c>
      <c r="FG213" t="s">
        <v>2048</v>
      </c>
      <c r="FH213" t="s">
        <v>2048</v>
      </c>
      <c r="FI213">
        <v>3.2</v>
      </c>
      <c r="FJ213">
        <v>51.7</v>
      </c>
      <c r="FM213">
        <v>4009</v>
      </c>
      <c r="FN213">
        <v>5437</v>
      </c>
      <c r="FO213">
        <v>3391</v>
      </c>
      <c r="FP213">
        <v>6541</v>
      </c>
      <c r="FQ213">
        <v>9826</v>
      </c>
      <c r="FR213">
        <v>13100</v>
      </c>
      <c r="FS213">
        <v>16978</v>
      </c>
      <c r="FT213">
        <v>21654</v>
      </c>
      <c r="FU213">
        <v>26733</v>
      </c>
      <c r="FV213">
        <v>28643</v>
      </c>
      <c r="FX213">
        <v>24</v>
      </c>
      <c r="FY213">
        <v>25</v>
      </c>
      <c r="FZ213">
        <v>24.4</v>
      </c>
      <c r="GB213">
        <v>48000</v>
      </c>
      <c r="GC213">
        <v>5.0999999999999996</v>
      </c>
      <c r="GU213">
        <v>44.7</v>
      </c>
      <c r="GV213">
        <v>24106268</v>
      </c>
      <c r="GW213">
        <v>21315540</v>
      </c>
      <c r="GX213">
        <v>19113116</v>
      </c>
      <c r="HC213">
        <v>2954481</v>
      </c>
      <c r="HD213">
        <v>0.1</v>
      </c>
      <c r="HE213">
        <v>3742348</v>
      </c>
      <c r="HF213">
        <v>48000</v>
      </c>
      <c r="HG213">
        <v>15.7</v>
      </c>
      <c r="HH213">
        <v>105</v>
      </c>
      <c r="HI213">
        <v>85.1</v>
      </c>
      <c r="HR213">
        <v>4.2</v>
      </c>
      <c r="HT213">
        <v>1000</v>
      </c>
      <c r="HU213">
        <v>1000</v>
      </c>
      <c r="HV213">
        <v>1000</v>
      </c>
      <c r="HW213">
        <v>1000</v>
      </c>
      <c r="HX213">
        <v>1000</v>
      </c>
      <c r="HY213">
        <v>1000</v>
      </c>
      <c r="HZ213">
        <v>1100</v>
      </c>
      <c r="IA213">
        <v>1300</v>
      </c>
      <c r="IB213">
        <v>1700</v>
      </c>
      <c r="IC213">
        <v>2000</v>
      </c>
      <c r="ID213">
        <v>1000</v>
      </c>
      <c r="IE213">
        <v>1000</v>
      </c>
      <c r="IF213">
        <v>1000</v>
      </c>
      <c r="IG213">
        <v>1000</v>
      </c>
      <c r="IH213">
        <v>1000</v>
      </c>
      <c r="II213">
        <v>1100</v>
      </c>
      <c r="IJ213">
        <v>1000</v>
      </c>
      <c r="IK213">
        <v>1000</v>
      </c>
      <c r="IL213">
        <v>1000</v>
      </c>
      <c r="IM213">
        <v>1000</v>
      </c>
      <c r="IN213">
        <v>-1</v>
      </c>
      <c r="IQ213">
        <v>3.7</v>
      </c>
      <c r="IS213">
        <v>0.5</v>
      </c>
      <c r="JB213">
        <v>18</v>
      </c>
    </row>
    <row r="214" spans="1:262">
      <c r="A214" t="s">
        <v>338</v>
      </c>
      <c r="B214" t="s">
        <v>3782</v>
      </c>
      <c r="C214" t="s">
        <v>2566</v>
      </c>
      <c r="D214" t="s">
        <v>3783</v>
      </c>
      <c r="Q214" t="s">
        <v>338</v>
      </c>
      <c r="R214" t="s">
        <v>3782</v>
      </c>
      <c r="S214">
        <v>0</v>
      </c>
      <c r="T214">
        <v>0</v>
      </c>
      <c r="U214">
        <v>0</v>
      </c>
      <c r="V214">
        <v>0</v>
      </c>
      <c r="W214">
        <v>0</v>
      </c>
      <c r="X214">
        <v>0</v>
      </c>
      <c r="Y214">
        <v>0</v>
      </c>
      <c r="Z214">
        <v>0</v>
      </c>
      <c r="AA214">
        <v>0</v>
      </c>
      <c r="AB214">
        <v>11.9</v>
      </c>
      <c r="AC214">
        <v>0</v>
      </c>
      <c r="AD214">
        <v>60.956001282000003</v>
      </c>
      <c r="AE214">
        <v>0</v>
      </c>
      <c r="AF214">
        <v>61.659999847000002</v>
      </c>
      <c r="AG214">
        <v>78.780998229999994</v>
      </c>
      <c r="AH214">
        <v>0</v>
      </c>
      <c r="AI214">
        <v>79.402999878000003</v>
      </c>
      <c r="AJ214">
        <v>69.875</v>
      </c>
      <c r="AK214">
        <v>0</v>
      </c>
      <c r="AL214">
        <v>70.516998290999993</v>
      </c>
      <c r="AM214">
        <v>0</v>
      </c>
      <c r="AN214">
        <v>0</v>
      </c>
      <c r="AO214">
        <v>13.520408163000001</v>
      </c>
      <c r="AP214">
        <v>14.027853577</v>
      </c>
      <c r="AQ214">
        <v>38.848230149000003</v>
      </c>
      <c r="AR214">
        <v>54802</v>
      </c>
      <c r="AS214">
        <v>37.988714508000001</v>
      </c>
      <c r="AT214">
        <v>58899</v>
      </c>
      <c r="AU214">
        <v>39.683598461000003</v>
      </c>
      <c r="AV214">
        <v>113701</v>
      </c>
      <c r="AW214">
        <v>12.998419476</v>
      </c>
      <c r="AX214">
        <v>13.576428893999999</v>
      </c>
      <c r="AY214">
        <v>11.469886868</v>
      </c>
      <c r="AZ214">
        <v>12.079315991</v>
      </c>
      <c r="BA214">
        <v>9.2481421919999995</v>
      </c>
      <c r="BB214">
        <v>9.7164109720000003</v>
      </c>
      <c r="BC214">
        <v>57.511616783000001</v>
      </c>
      <c r="BD214">
        <v>84359</v>
      </c>
      <c r="BE214">
        <v>58.477983584999997</v>
      </c>
      <c r="BF214">
        <v>83968</v>
      </c>
      <c r="BG214">
        <v>56.573619280999999</v>
      </c>
      <c r="BH214">
        <v>168325</v>
      </c>
      <c r="BI214">
        <v>8.8925244009999993</v>
      </c>
      <c r="BJ214">
        <v>8.4315350460000005</v>
      </c>
      <c r="BK214">
        <v>9.0020519080000003</v>
      </c>
      <c r="BL214">
        <v>7.731489904</v>
      </c>
      <c r="BM214">
        <v>7.5671029279999997</v>
      </c>
      <c r="BN214">
        <v>6.8663715559999998</v>
      </c>
      <c r="BO214">
        <v>5.9422138420000001</v>
      </c>
      <c r="BP214">
        <v>5.7270295579999999</v>
      </c>
      <c r="BQ214">
        <v>5.1699755989999998</v>
      </c>
      <c r="BR214">
        <v>5.0950350020000004</v>
      </c>
      <c r="BS214">
        <v>4.228593611</v>
      </c>
      <c r="BT214">
        <v>4.3033573870000001</v>
      </c>
      <c r="BU214">
        <v>3.6241126889999999</v>
      </c>
      <c r="BV214">
        <v>3.7239167489999998</v>
      </c>
      <c r="BW214">
        <v>2.7853260870000001</v>
      </c>
      <c r="BX214">
        <v>2.820393615</v>
      </c>
      <c r="BY214">
        <v>2.0179403279999999</v>
      </c>
      <c r="BZ214">
        <v>2.1580794910000001</v>
      </c>
      <c r="CA214">
        <v>3.640153068</v>
      </c>
      <c r="CB214">
        <v>5097</v>
      </c>
      <c r="CC214">
        <v>3.5333019079999999</v>
      </c>
      <c r="CD214">
        <v>5555</v>
      </c>
      <c r="CE214">
        <v>3.7427822580000001</v>
      </c>
      <c r="CF214">
        <v>10654</v>
      </c>
      <c r="CG214">
        <v>1.449506433</v>
      </c>
      <c r="CH214">
        <v>1.5186734850000001</v>
      </c>
      <c r="CI214">
        <v>0.955246229</v>
      </c>
      <c r="CJ214">
        <v>0.99111299799999997</v>
      </c>
      <c r="CK214">
        <v>0.592696318</v>
      </c>
      <c r="CL214">
        <v>0.67174687899999996</v>
      </c>
      <c r="CM214">
        <v>0.53585292799999995</v>
      </c>
      <c r="CN214">
        <v>0.56124889700000002</v>
      </c>
      <c r="CO214">
        <v>24.009844135000002</v>
      </c>
      <c r="CP214">
        <v>2.4802807260000002</v>
      </c>
      <c r="CQ214">
        <v>0</v>
      </c>
      <c r="CR214">
        <v>0</v>
      </c>
      <c r="CS214">
        <v>0</v>
      </c>
      <c r="CT214">
        <v>0</v>
      </c>
      <c r="CU214">
        <v>0</v>
      </c>
      <c r="CV214">
        <v>0</v>
      </c>
      <c r="CW214">
        <v>144258</v>
      </c>
      <c r="CX214">
        <v>49.288801571999997</v>
      </c>
      <c r="CY214">
        <v>148422</v>
      </c>
      <c r="CZ214">
        <v>50.711198428000003</v>
      </c>
      <c r="DA214">
        <v>292680</v>
      </c>
      <c r="DB214">
        <v>0</v>
      </c>
      <c r="DC214">
        <v>0</v>
      </c>
      <c r="DD214">
        <v>1</v>
      </c>
      <c r="DE214">
        <v>218708</v>
      </c>
      <c r="DF214">
        <v>3.2</v>
      </c>
      <c r="DG214">
        <v>73972</v>
      </c>
      <c r="DH214">
        <v>0</v>
      </c>
      <c r="DI214" t="s">
        <v>338</v>
      </c>
      <c r="DJ214" t="s">
        <v>3782</v>
      </c>
      <c r="EV214" t="s">
        <v>338</v>
      </c>
      <c r="EW214" t="s">
        <v>3782</v>
      </c>
      <c r="EX214">
        <v>1400</v>
      </c>
      <c r="EY214" t="s">
        <v>3784</v>
      </c>
      <c r="EZ214" t="s">
        <v>338</v>
      </c>
      <c r="FA214" t="s">
        <v>2196</v>
      </c>
      <c r="FB214" t="s">
        <v>2275</v>
      </c>
      <c r="FC214" t="s">
        <v>2343</v>
      </c>
      <c r="FD214" t="s">
        <v>2345</v>
      </c>
      <c r="FE214" t="s">
        <v>2566</v>
      </c>
      <c r="FF214" t="s">
        <v>2048</v>
      </c>
      <c r="FG214" t="s">
        <v>2048</v>
      </c>
      <c r="FH214" t="s">
        <v>2048</v>
      </c>
      <c r="FJ214">
        <v>7.6</v>
      </c>
      <c r="FK214">
        <v>25</v>
      </c>
      <c r="IP214">
        <v>600</v>
      </c>
    </row>
    <row r="215" spans="1:262">
      <c r="A215" t="s">
        <v>337</v>
      </c>
      <c r="B215" t="s">
        <v>3785</v>
      </c>
      <c r="C215" t="s">
        <v>2341</v>
      </c>
      <c r="D215" t="s">
        <v>3786</v>
      </c>
      <c r="Q215" t="s">
        <v>337</v>
      </c>
      <c r="R215" t="s">
        <v>3785</v>
      </c>
      <c r="S215">
        <v>30.795791626</v>
      </c>
      <c r="T215">
        <v>30.419700623000001</v>
      </c>
      <c r="U215">
        <v>31.205099105999999</v>
      </c>
      <c r="V215">
        <v>29.921171187999999</v>
      </c>
      <c r="W215">
        <v>20.277523040999998</v>
      </c>
      <c r="X215">
        <v>37.807769774999997</v>
      </c>
      <c r="Y215">
        <v>34.217208862</v>
      </c>
      <c r="Z215">
        <v>0</v>
      </c>
      <c r="AA215">
        <v>0</v>
      </c>
      <c r="AB215">
        <v>6</v>
      </c>
      <c r="AC215">
        <v>0.1</v>
      </c>
      <c r="AD215">
        <v>72.708000182999996</v>
      </c>
      <c r="AE215">
        <v>71.243896484000004</v>
      </c>
      <c r="AF215">
        <v>79.163002014</v>
      </c>
      <c r="AG215">
        <v>82.362998962000006</v>
      </c>
      <c r="AH215">
        <v>81.523200989000003</v>
      </c>
      <c r="AI215">
        <v>86.498001099000007</v>
      </c>
      <c r="AJ215">
        <v>77.446998596</v>
      </c>
      <c r="AK215">
        <v>76.258697510000005</v>
      </c>
      <c r="AL215">
        <v>82.841003418</v>
      </c>
      <c r="AM215">
        <v>0</v>
      </c>
      <c r="AN215">
        <v>0</v>
      </c>
      <c r="AO215">
        <v>7.7232563729999999</v>
      </c>
      <c r="AP215">
        <v>8.6704804679999992</v>
      </c>
      <c r="AQ215">
        <v>23.172676832000001</v>
      </c>
      <c r="AR215">
        <v>10485460</v>
      </c>
      <c r="AS215">
        <v>21.907552884000001</v>
      </c>
      <c r="AT215">
        <v>11653884</v>
      </c>
      <c r="AU215">
        <v>24.442851957999999</v>
      </c>
      <c r="AV215">
        <v>22139267</v>
      </c>
      <c r="AW215">
        <v>7.3639068300000003</v>
      </c>
      <c r="AX215">
        <v>8.2683023529999993</v>
      </c>
      <c r="AY215">
        <v>6.820389681</v>
      </c>
      <c r="AZ215">
        <v>7.5040691380000002</v>
      </c>
      <c r="BA215">
        <v>6.5586227289999997</v>
      </c>
      <c r="BB215">
        <v>7.0094493250000003</v>
      </c>
      <c r="BC215">
        <v>69.552344869999999</v>
      </c>
      <c r="BD215">
        <v>33136959</v>
      </c>
      <c r="BE215">
        <v>69.233935501000005</v>
      </c>
      <c r="BF215">
        <v>33313641</v>
      </c>
      <c r="BG215">
        <v>69.872016161000005</v>
      </c>
      <c r="BH215">
        <v>66450585</v>
      </c>
      <c r="BI215">
        <v>7.7156474880000001</v>
      </c>
      <c r="BJ215">
        <v>8.1337179630000005</v>
      </c>
      <c r="BK215">
        <v>9.0137207499999992</v>
      </c>
      <c r="BL215">
        <v>9.3893474749999992</v>
      </c>
      <c r="BM215">
        <v>8.4944028629999995</v>
      </c>
      <c r="BN215">
        <v>8.7607200239999994</v>
      </c>
      <c r="BO215">
        <v>7.7769802820000002</v>
      </c>
      <c r="BP215">
        <v>7.9156367640000003</v>
      </c>
      <c r="BQ215">
        <v>7.1557321680000001</v>
      </c>
      <c r="BR215">
        <v>7.2180927759999998</v>
      </c>
      <c r="BS215">
        <v>6.6117428580000004</v>
      </c>
      <c r="BT215">
        <v>6.6442105580000002</v>
      </c>
      <c r="BU215">
        <v>6.0143409300000004</v>
      </c>
      <c r="BV215">
        <v>5.904557434</v>
      </c>
      <c r="BW215">
        <v>5.4560134060000003</v>
      </c>
      <c r="BX215">
        <v>5.0586793060000002</v>
      </c>
      <c r="BY215">
        <v>4.4367320279999998</v>
      </c>
      <c r="BZ215">
        <v>3.8376045369999998</v>
      </c>
      <c r="CA215">
        <v>7.2749782979999997</v>
      </c>
      <c r="CB215">
        <v>4239888</v>
      </c>
      <c r="CC215">
        <v>8.8585116149999994</v>
      </c>
      <c r="CD215">
        <v>2710562</v>
      </c>
      <c r="CE215">
        <v>5.6851318800000001</v>
      </c>
      <c r="CF215">
        <v>6950543</v>
      </c>
      <c r="CG215">
        <v>2.9586424089999999</v>
      </c>
      <c r="CH215">
        <v>2.3218014669999998</v>
      </c>
      <c r="CI215">
        <v>1.8202032189999999</v>
      </c>
      <c r="CJ215">
        <v>1.2068824929999999</v>
      </c>
      <c r="CK215">
        <v>1.44491722</v>
      </c>
      <c r="CL215">
        <v>0.87743166699999997</v>
      </c>
      <c r="CM215">
        <v>2.634748766</v>
      </c>
      <c r="CN215">
        <v>1.279016253</v>
      </c>
      <c r="CO215">
        <v>308.12524591200003</v>
      </c>
      <c r="CP215">
        <v>0.99271637499999998</v>
      </c>
      <c r="CQ215">
        <v>8145361</v>
      </c>
      <c r="CR215">
        <v>23.735537625999999</v>
      </c>
      <c r="CS215">
        <v>16156245</v>
      </c>
      <c r="CT215">
        <v>16.910381206</v>
      </c>
      <c r="CU215">
        <v>0</v>
      </c>
      <c r="CV215">
        <v>27.2</v>
      </c>
      <c r="CW215">
        <v>47862308</v>
      </c>
      <c r="CX215">
        <v>50.096409624000003</v>
      </c>
      <c r="CY215">
        <v>47678087</v>
      </c>
      <c r="CZ215">
        <v>49.903590375999997</v>
      </c>
      <c r="DA215">
        <v>95540395</v>
      </c>
      <c r="DB215">
        <v>0.3</v>
      </c>
      <c r="DC215">
        <v>0</v>
      </c>
      <c r="DD215">
        <v>334475</v>
      </c>
      <c r="DE215">
        <v>61223241</v>
      </c>
      <c r="DF215">
        <v>0</v>
      </c>
      <c r="DG215">
        <v>34317154</v>
      </c>
      <c r="DH215">
        <v>33.200000000000003</v>
      </c>
      <c r="DI215" t="s">
        <v>337</v>
      </c>
      <c r="DJ215" t="s">
        <v>3785</v>
      </c>
      <c r="DK215">
        <v>4400</v>
      </c>
      <c r="DL215">
        <v>230000</v>
      </c>
      <c r="DM215">
        <v>5200</v>
      </c>
      <c r="DN215">
        <v>220000</v>
      </c>
      <c r="DO215">
        <v>70</v>
      </c>
      <c r="DP215">
        <v>86</v>
      </c>
      <c r="DQ215">
        <v>5200</v>
      </c>
      <c r="DR215">
        <v>500</v>
      </c>
      <c r="DS215">
        <v>92000</v>
      </c>
      <c r="EC215">
        <v>0.06</v>
      </c>
      <c r="ED215">
        <v>0.04</v>
      </c>
      <c r="EE215">
        <v>0.08</v>
      </c>
      <c r="EF215">
        <v>0.09</v>
      </c>
      <c r="EG215">
        <v>0.05</v>
      </c>
      <c r="EH215">
        <v>0.12</v>
      </c>
      <c r="EI215">
        <v>0.02</v>
      </c>
      <c r="EJ215">
        <v>0.05</v>
      </c>
      <c r="EO215">
        <v>0.1</v>
      </c>
      <c r="EP215">
        <v>0.1</v>
      </c>
      <c r="EQ215">
        <v>0.3</v>
      </c>
      <c r="ET215">
        <v>31.3</v>
      </c>
      <c r="EU215">
        <v>1000</v>
      </c>
      <c r="EV215" t="s">
        <v>337</v>
      </c>
      <c r="EW215" t="s">
        <v>3785</v>
      </c>
      <c r="EX215">
        <v>86000</v>
      </c>
      <c r="EY215" t="s">
        <v>3787</v>
      </c>
      <c r="EZ215" t="s">
        <v>337</v>
      </c>
      <c r="FA215" t="s">
        <v>2196</v>
      </c>
      <c r="FB215" t="s">
        <v>2275</v>
      </c>
      <c r="FC215" t="s">
        <v>2343</v>
      </c>
      <c r="FD215" t="s">
        <v>2345</v>
      </c>
      <c r="FE215" t="s">
        <v>2341</v>
      </c>
      <c r="FF215" t="s">
        <v>2048</v>
      </c>
      <c r="FG215" t="s">
        <v>2048</v>
      </c>
      <c r="FH215" t="s">
        <v>2048</v>
      </c>
      <c r="FI215">
        <v>3.6</v>
      </c>
      <c r="FJ215">
        <v>85.4</v>
      </c>
      <c r="FK215">
        <v>50.8</v>
      </c>
      <c r="FL215">
        <v>21.3</v>
      </c>
      <c r="FM215">
        <v>49428</v>
      </c>
      <c r="FN215">
        <v>61424</v>
      </c>
      <c r="FO215">
        <v>73711</v>
      </c>
      <c r="FP215">
        <v>84187</v>
      </c>
      <c r="FQ215">
        <v>93505</v>
      </c>
      <c r="FR215">
        <v>111482</v>
      </c>
      <c r="FS215">
        <v>124410</v>
      </c>
      <c r="FT215">
        <v>139912</v>
      </c>
      <c r="FU215">
        <v>149949</v>
      </c>
      <c r="FV215">
        <v>159664</v>
      </c>
      <c r="FW215">
        <v>41</v>
      </c>
      <c r="FY215">
        <v>45.5</v>
      </c>
      <c r="GB215">
        <v>189000</v>
      </c>
      <c r="GC215">
        <v>12.7</v>
      </c>
      <c r="GD215">
        <v>64</v>
      </c>
      <c r="GE215">
        <v>54.6</v>
      </c>
      <c r="GT215">
        <v>95</v>
      </c>
      <c r="GV215">
        <v>95446487</v>
      </c>
      <c r="HD215">
        <v>0.7</v>
      </c>
      <c r="HE215">
        <v>3949208</v>
      </c>
      <c r="HF215">
        <v>189000</v>
      </c>
      <c r="HH215">
        <v>116</v>
      </c>
      <c r="HI215">
        <v>98.2</v>
      </c>
      <c r="HK215">
        <v>23.3</v>
      </c>
      <c r="HN215">
        <v>808</v>
      </c>
      <c r="HO215">
        <v>2429</v>
      </c>
      <c r="HP215">
        <v>7564</v>
      </c>
      <c r="HT215">
        <v>9000</v>
      </c>
      <c r="HU215">
        <v>9400</v>
      </c>
      <c r="HV215">
        <v>10000</v>
      </c>
      <c r="HW215">
        <v>11000</v>
      </c>
      <c r="HX215">
        <v>11000</v>
      </c>
      <c r="HY215">
        <v>11000</v>
      </c>
      <c r="HZ215">
        <v>11000</v>
      </c>
      <c r="IA215">
        <v>10000</v>
      </c>
      <c r="IB215">
        <v>9700</v>
      </c>
      <c r="IC215">
        <v>8800</v>
      </c>
      <c r="ID215">
        <v>8400</v>
      </c>
      <c r="IE215">
        <v>8100</v>
      </c>
      <c r="IF215">
        <v>7200</v>
      </c>
      <c r="IG215">
        <v>6400</v>
      </c>
      <c r="IH215">
        <v>6100</v>
      </c>
      <c r="II215">
        <v>5900</v>
      </c>
      <c r="IJ215">
        <v>5400</v>
      </c>
      <c r="IK215">
        <v>5200</v>
      </c>
      <c r="IL215">
        <v>5000</v>
      </c>
      <c r="IM215">
        <v>5000</v>
      </c>
      <c r="IN215">
        <v>-40</v>
      </c>
      <c r="IO215">
        <v>64.7</v>
      </c>
      <c r="IP215">
        <v>200000</v>
      </c>
      <c r="IQ215">
        <v>10.8</v>
      </c>
    </row>
    <row r="216" spans="1:262">
      <c r="A216" t="s">
        <v>336</v>
      </c>
      <c r="B216" t="s">
        <v>3788</v>
      </c>
      <c r="C216" t="s">
        <v>2214</v>
      </c>
      <c r="D216" t="s">
        <v>3789</v>
      </c>
      <c r="Q216" t="s">
        <v>336</v>
      </c>
      <c r="R216" t="s">
        <v>3788</v>
      </c>
      <c r="S216">
        <v>45.863258362000003</v>
      </c>
      <c r="T216">
        <v>40.278877258000001</v>
      </c>
      <c r="U216">
        <v>51.680923462000003</v>
      </c>
      <c r="V216">
        <v>48.338138579999999</v>
      </c>
      <c r="W216">
        <v>31.244962692000001</v>
      </c>
      <c r="X216">
        <v>55.602367401000002</v>
      </c>
      <c r="Y216">
        <v>41.542633057000003</v>
      </c>
      <c r="Z216">
        <v>20.2</v>
      </c>
      <c r="AA216">
        <v>42.1</v>
      </c>
      <c r="AB216">
        <v>4.5</v>
      </c>
      <c r="AC216">
        <v>5.67</v>
      </c>
      <c r="AD216">
        <v>70.370002747000001</v>
      </c>
      <c r="AE216">
        <v>27.806200026999999</v>
      </c>
      <c r="AF216">
        <v>71.261001586999996</v>
      </c>
      <c r="AG216">
        <v>79.075996399000005</v>
      </c>
      <c r="AH216">
        <v>45.23500061</v>
      </c>
      <c r="AI216">
        <v>79.398002625000004</v>
      </c>
      <c r="AJ216">
        <v>74.614997864000003</v>
      </c>
      <c r="AK216">
        <v>36.111301421999997</v>
      </c>
      <c r="AL216">
        <v>75.259002686000002</v>
      </c>
      <c r="AM216">
        <v>0</v>
      </c>
      <c r="AN216">
        <v>0</v>
      </c>
      <c r="AO216">
        <v>16.194386833999999</v>
      </c>
      <c r="AP216">
        <v>16.880165797</v>
      </c>
      <c r="AQ216">
        <v>44.936141157000002</v>
      </c>
      <c r="AR216">
        <v>3864327</v>
      </c>
      <c r="AS216">
        <v>44.105812778999997</v>
      </c>
      <c r="AT216">
        <v>3932922</v>
      </c>
      <c r="AU216">
        <v>45.783133651999997</v>
      </c>
      <c r="AV216">
        <v>7797239</v>
      </c>
      <c r="AW216">
        <v>14.771298360999999</v>
      </c>
      <c r="AX216">
        <v>15.343509878000001</v>
      </c>
      <c r="AY216">
        <v>13.140127584</v>
      </c>
      <c r="AZ216">
        <v>13.559457977999999</v>
      </c>
      <c r="BA216">
        <v>11.32017499</v>
      </c>
      <c r="BB216">
        <v>11.528824973000001</v>
      </c>
      <c r="BC216">
        <v>52.964180816999999</v>
      </c>
      <c r="BD216">
        <v>4675445</v>
      </c>
      <c r="BE216">
        <v>53.363574948</v>
      </c>
      <c r="BF216">
        <v>4514802</v>
      </c>
      <c r="BG216">
        <v>52.556791824000001</v>
      </c>
      <c r="BH216">
        <v>9190250</v>
      </c>
      <c r="BI216">
        <v>9.3547325630000007</v>
      </c>
      <c r="BJ216">
        <v>9.3462527459999993</v>
      </c>
      <c r="BK216">
        <v>7.8107050249999999</v>
      </c>
      <c r="BL216">
        <v>7.6497649609999998</v>
      </c>
      <c r="BM216">
        <v>6.5481153379999997</v>
      </c>
      <c r="BN216">
        <v>6.3689797199999996</v>
      </c>
      <c r="BO216">
        <v>5.4068756069999999</v>
      </c>
      <c r="BP216">
        <v>5.3202591720000001</v>
      </c>
      <c r="BQ216">
        <v>4.2742760119999996</v>
      </c>
      <c r="BR216">
        <v>4.2519583479999996</v>
      </c>
      <c r="BS216">
        <v>3.136642996</v>
      </c>
      <c r="BT216">
        <v>3.098549674</v>
      </c>
      <c r="BU216">
        <v>2.3276090439999999</v>
      </c>
      <c r="BV216">
        <v>2.2276697250000002</v>
      </c>
      <c r="BW216">
        <v>1.8170763539999999</v>
      </c>
      <c r="BX216">
        <v>1.6397259369999999</v>
      </c>
      <c r="BY216">
        <v>1.3673670200000001</v>
      </c>
      <c r="BZ216">
        <v>1.124806569</v>
      </c>
      <c r="CA216">
        <v>2.0996780259999999</v>
      </c>
      <c r="CB216">
        <v>221719</v>
      </c>
      <c r="CC216">
        <v>2.530612273</v>
      </c>
      <c r="CD216">
        <v>142606</v>
      </c>
      <c r="CE216">
        <v>1.6600745240000001</v>
      </c>
      <c r="CF216">
        <v>364332</v>
      </c>
      <c r="CG216">
        <v>1.010861574</v>
      </c>
      <c r="CH216">
        <v>0.75650645500000002</v>
      </c>
      <c r="CI216">
        <v>0.713912569</v>
      </c>
      <c r="CJ216">
        <v>0.48650352000000002</v>
      </c>
      <c r="CK216">
        <v>0.45458296399999998</v>
      </c>
      <c r="CL216">
        <v>0.26237803500000001</v>
      </c>
      <c r="CM216">
        <v>0.35125516499999998</v>
      </c>
      <c r="CN216">
        <v>0.154686514</v>
      </c>
      <c r="CO216">
        <v>23.341478900999999</v>
      </c>
      <c r="CP216">
        <v>2.9128010039999999</v>
      </c>
      <c r="CQ216">
        <v>2523844</v>
      </c>
      <c r="CR216">
        <v>33.420934080000002</v>
      </c>
      <c r="CS216">
        <v>2523844</v>
      </c>
      <c r="CT216">
        <v>14.545123848999999</v>
      </c>
      <c r="CU216">
        <v>0</v>
      </c>
      <c r="CV216">
        <v>54</v>
      </c>
      <c r="CW216">
        <v>8761492</v>
      </c>
      <c r="CX216">
        <v>50.493207759999997</v>
      </c>
      <c r="CY216">
        <v>8590330</v>
      </c>
      <c r="CZ216">
        <v>49.506792240000003</v>
      </c>
      <c r="DA216">
        <v>17351822</v>
      </c>
      <c r="DB216">
        <v>11.3</v>
      </c>
      <c r="DC216">
        <v>49879</v>
      </c>
      <c r="DD216">
        <v>284</v>
      </c>
      <c r="DE216">
        <v>9800136</v>
      </c>
      <c r="DF216">
        <v>1.48</v>
      </c>
      <c r="DG216">
        <v>7551686</v>
      </c>
      <c r="DH216">
        <v>59.4</v>
      </c>
      <c r="DI216" t="s">
        <v>336</v>
      </c>
      <c r="DJ216" t="s">
        <v>3788</v>
      </c>
      <c r="DK216">
        <v>43000</v>
      </c>
      <c r="DL216">
        <v>1200000</v>
      </c>
      <c r="DM216">
        <v>51000</v>
      </c>
      <c r="DN216">
        <v>1200000</v>
      </c>
      <c r="DO216">
        <v>85</v>
      </c>
      <c r="DP216">
        <v>86</v>
      </c>
      <c r="DQ216">
        <v>66000</v>
      </c>
      <c r="DR216">
        <v>6000</v>
      </c>
      <c r="DS216">
        <v>350000</v>
      </c>
      <c r="EC216">
        <v>6.06</v>
      </c>
      <c r="ED216">
        <v>8.39</v>
      </c>
      <c r="EE216">
        <v>3.73</v>
      </c>
      <c r="EF216">
        <v>6.03</v>
      </c>
      <c r="EG216">
        <v>7.12</v>
      </c>
      <c r="EH216">
        <v>4.95</v>
      </c>
      <c r="EI216">
        <v>1.89</v>
      </c>
      <c r="EJ216">
        <v>3.17</v>
      </c>
      <c r="EO216">
        <v>5.5</v>
      </c>
      <c r="EP216">
        <v>2.6</v>
      </c>
      <c r="EQ216">
        <v>11.5</v>
      </c>
      <c r="ET216">
        <v>59.8</v>
      </c>
      <c r="EU216">
        <v>19000</v>
      </c>
      <c r="EV216" t="s">
        <v>336</v>
      </c>
      <c r="EW216" t="s">
        <v>3788</v>
      </c>
      <c r="EX216">
        <v>18000</v>
      </c>
      <c r="EY216" t="s">
        <v>3790</v>
      </c>
      <c r="EZ216" t="s">
        <v>336</v>
      </c>
      <c r="FA216" t="s">
        <v>2196</v>
      </c>
      <c r="FB216" t="s">
        <v>2216</v>
      </c>
      <c r="FC216" t="s">
        <v>2216</v>
      </c>
      <c r="FD216" t="s">
        <v>2336</v>
      </c>
      <c r="FE216" t="s">
        <v>2214</v>
      </c>
      <c r="FF216" t="s">
        <v>2048</v>
      </c>
      <c r="FG216" t="s">
        <v>2048</v>
      </c>
      <c r="FH216" t="s">
        <v>2048</v>
      </c>
      <c r="FI216">
        <v>48.8</v>
      </c>
      <c r="FJ216">
        <v>78.5</v>
      </c>
      <c r="FK216">
        <v>56.1</v>
      </c>
      <c r="FL216">
        <v>85.9</v>
      </c>
      <c r="FM216">
        <v>349076</v>
      </c>
      <c r="FN216">
        <v>423721</v>
      </c>
      <c r="FO216">
        <v>479881</v>
      </c>
      <c r="FP216">
        <v>559764</v>
      </c>
      <c r="FQ216">
        <v>653701</v>
      </c>
      <c r="FR216">
        <v>758646</v>
      </c>
      <c r="FS216">
        <v>796725</v>
      </c>
      <c r="FT216">
        <v>852529</v>
      </c>
      <c r="FU216">
        <v>964148</v>
      </c>
      <c r="FV216">
        <v>1064321</v>
      </c>
      <c r="GB216">
        <v>2300</v>
      </c>
      <c r="GE216">
        <v>48.8</v>
      </c>
      <c r="GF216">
        <v>78</v>
      </c>
      <c r="GG216">
        <v>87</v>
      </c>
      <c r="GI216">
        <v>81</v>
      </c>
      <c r="GJ216">
        <v>86</v>
      </c>
      <c r="GK216">
        <v>89</v>
      </c>
      <c r="GL216">
        <v>84</v>
      </c>
      <c r="GM216">
        <v>86</v>
      </c>
      <c r="GO216">
        <v>87</v>
      </c>
      <c r="GP216">
        <v>91</v>
      </c>
      <c r="GQ216">
        <v>76</v>
      </c>
      <c r="GR216">
        <v>90</v>
      </c>
      <c r="GS216">
        <v>95</v>
      </c>
      <c r="GT216">
        <v>90</v>
      </c>
      <c r="GV216">
        <v>282218626</v>
      </c>
      <c r="HA216">
        <v>439789941</v>
      </c>
      <c r="HD216">
        <v>5</v>
      </c>
      <c r="HE216">
        <v>4506150</v>
      </c>
      <c r="HF216">
        <v>2300</v>
      </c>
      <c r="HO216">
        <v>3823</v>
      </c>
      <c r="HT216">
        <v>41000</v>
      </c>
      <c r="HU216">
        <v>44000</v>
      </c>
      <c r="HV216">
        <v>46000</v>
      </c>
      <c r="HW216">
        <v>49000</v>
      </c>
      <c r="HX216">
        <v>51000</v>
      </c>
      <c r="HY216">
        <v>53000</v>
      </c>
      <c r="HZ216">
        <v>55000</v>
      </c>
      <c r="IA216">
        <v>57000</v>
      </c>
      <c r="IB216">
        <v>57000</v>
      </c>
      <c r="IC216">
        <v>58000</v>
      </c>
      <c r="ID216">
        <v>24000</v>
      </c>
      <c r="IE216">
        <v>21000</v>
      </c>
      <c r="IF216">
        <v>20000</v>
      </c>
      <c r="IG216">
        <v>19000</v>
      </c>
      <c r="IH216">
        <v>18000</v>
      </c>
      <c r="II216">
        <v>18000</v>
      </c>
      <c r="IJ216">
        <v>17000</v>
      </c>
      <c r="IK216">
        <v>16000</v>
      </c>
      <c r="IL216">
        <v>17000</v>
      </c>
      <c r="IM216">
        <v>17000</v>
      </c>
      <c r="IN216">
        <v>-27</v>
      </c>
      <c r="IO216">
        <v>75.7</v>
      </c>
      <c r="IP216">
        <v>6500</v>
      </c>
      <c r="IR216">
        <v>100</v>
      </c>
      <c r="IS216">
        <v>27.4</v>
      </c>
      <c r="IT216">
        <v>22000</v>
      </c>
      <c r="IZ216">
        <v>61.4</v>
      </c>
    </row>
    <row r="217" spans="1:262">
      <c r="A217" t="s">
        <v>335</v>
      </c>
      <c r="B217" t="s">
        <v>3791</v>
      </c>
      <c r="C217" t="s">
        <v>2214</v>
      </c>
      <c r="D217" t="s">
        <v>3792</v>
      </c>
      <c r="Q217" t="s">
        <v>335</v>
      </c>
      <c r="R217" t="s">
        <v>3791</v>
      </c>
      <c r="S217">
        <v>55.285137177000003</v>
      </c>
      <c r="T217">
        <v>51.664924622000001</v>
      </c>
      <c r="U217">
        <v>59.227500915999997</v>
      </c>
      <c r="V217">
        <v>58.877063751000001</v>
      </c>
      <c r="W217">
        <v>43.601181029999999</v>
      </c>
      <c r="X217">
        <v>63.057178497000002</v>
      </c>
      <c r="Y217">
        <v>48.354682922000002</v>
      </c>
      <c r="Z217">
        <v>43.4</v>
      </c>
      <c r="AA217">
        <v>64.599999999999994</v>
      </c>
      <c r="AB217">
        <v>1.8</v>
      </c>
      <c r="AC217">
        <v>4.8600000000000003</v>
      </c>
      <c r="AD217">
        <v>78.106002808</v>
      </c>
      <c r="AE217">
        <v>80.252799988000007</v>
      </c>
      <c r="AF217">
        <v>79.099998474000003</v>
      </c>
      <c r="AG217">
        <v>88.992996215999995</v>
      </c>
      <c r="AH217">
        <v>89.451698303000001</v>
      </c>
      <c r="AI217">
        <v>89.714996338000006</v>
      </c>
      <c r="AJ217">
        <v>83.098999023000005</v>
      </c>
      <c r="AK217">
        <v>84.522399902000004</v>
      </c>
      <c r="AL217">
        <v>84.027000427000004</v>
      </c>
      <c r="AM217">
        <v>0</v>
      </c>
      <c r="AN217">
        <v>0</v>
      </c>
      <c r="AO217">
        <v>14.457663823000001</v>
      </c>
      <c r="AP217">
        <v>16.040164444999998</v>
      </c>
      <c r="AQ217">
        <v>42.401066237999999</v>
      </c>
      <c r="AR217">
        <v>3051253</v>
      </c>
      <c r="AS217">
        <v>40.361546427999997</v>
      </c>
      <c r="AT217">
        <v>3070962</v>
      </c>
      <c r="AU217">
        <v>44.64115245</v>
      </c>
      <c r="AV217">
        <v>6122298</v>
      </c>
      <c r="AW217">
        <v>13.962154283</v>
      </c>
      <c r="AX217">
        <v>15.453388726</v>
      </c>
      <c r="AY217">
        <v>11.941728321999999</v>
      </c>
      <c r="AZ217">
        <v>13.147599278</v>
      </c>
      <c r="BA217">
        <v>10.383437528</v>
      </c>
      <c r="BB217">
        <v>11.2514117</v>
      </c>
      <c r="BC217">
        <v>54.659410109</v>
      </c>
      <c r="BD217">
        <v>4235144</v>
      </c>
      <c r="BE217">
        <v>56.021891365000002</v>
      </c>
      <c r="BF217">
        <v>3657193</v>
      </c>
      <c r="BG217">
        <v>53.162926822000003</v>
      </c>
      <c r="BH217">
        <v>7892282</v>
      </c>
      <c r="BI217">
        <v>9.1126187269999992</v>
      </c>
      <c r="BJ217">
        <v>9.2921346469999992</v>
      </c>
      <c r="BK217">
        <v>8.1839699049999997</v>
      </c>
      <c r="BL217">
        <v>7.3637336409999996</v>
      </c>
      <c r="BM217">
        <v>7.4116369540000004</v>
      </c>
      <c r="BN217">
        <v>6.3215216950000004</v>
      </c>
      <c r="BO217">
        <v>6.1791001300000001</v>
      </c>
      <c r="BP217">
        <v>5.612724536</v>
      </c>
      <c r="BQ217">
        <v>4.802615662</v>
      </c>
      <c r="BR217">
        <v>4.5664713749999999</v>
      </c>
      <c r="BS217">
        <v>3.3623719909999998</v>
      </c>
      <c r="BT217">
        <v>3.1831256300000002</v>
      </c>
      <c r="BU217">
        <v>2.6202519070000001</v>
      </c>
      <c r="BV217">
        <v>2.407096025</v>
      </c>
      <c r="BW217">
        <v>2.170961175</v>
      </c>
      <c r="BX217">
        <v>1.809999216</v>
      </c>
      <c r="BY217">
        <v>1.794927387</v>
      </c>
      <c r="BZ217">
        <v>1.354708357</v>
      </c>
      <c r="CA217">
        <v>2.9395236530000002</v>
      </c>
      <c r="CB217">
        <v>273405</v>
      </c>
      <c r="CC217">
        <v>3.6165622069999999</v>
      </c>
      <c r="CD217">
        <v>151062</v>
      </c>
      <c r="CE217">
        <v>2.1959207279999999</v>
      </c>
      <c r="CF217">
        <v>424438</v>
      </c>
      <c r="CG217">
        <v>1.3517876980000001</v>
      </c>
      <c r="CH217">
        <v>0.93789626299999995</v>
      </c>
      <c r="CI217">
        <v>0.93569937299999995</v>
      </c>
      <c r="CJ217">
        <v>0.59982971699999998</v>
      </c>
      <c r="CK217">
        <v>0.72950052300000001</v>
      </c>
      <c r="CL217">
        <v>0.41322151899999998</v>
      </c>
      <c r="CM217">
        <v>0.59957461199999995</v>
      </c>
      <c r="CN217">
        <v>0.24497322999999999</v>
      </c>
      <c r="CO217">
        <v>37.324590927000003</v>
      </c>
      <c r="CP217">
        <v>1.410782722</v>
      </c>
      <c r="CQ217">
        <v>1515016</v>
      </c>
      <c r="CR217">
        <v>32.576344491</v>
      </c>
      <c r="CS217">
        <v>1515016</v>
      </c>
      <c r="CT217">
        <v>10.492514103</v>
      </c>
      <c r="CU217">
        <v>0</v>
      </c>
      <c r="CV217">
        <v>25.1</v>
      </c>
      <c r="CW217">
        <v>7559801</v>
      </c>
      <c r="CX217">
        <v>52.356752065000002</v>
      </c>
      <c r="CY217">
        <v>6879217</v>
      </c>
      <c r="CZ217">
        <v>47.643247934999998</v>
      </c>
      <c r="DA217">
        <v>14439018</v>
      </c>
      <c r="DB217">
        <v>12.7</v>
      </c>
      <c r="DC217">
        <v>7797</v>
      </c>
      <c r="DD217">
        <v>15629</v>
      </c>
      <c r="DE217">
        <v>9788355</v>
      </c>
      <c r="DF217">
        <v>1.55</v>
      </c>
      <c r="DG217">
        <v>4650663</v>
      </c>
      <c r="DH217">
        <v>59.8</v>
      </c>
      <c r="DI217" t="s">
        <v>335</v>
      </c>
      <c r="DJ217" t="s">
        <v>3791</v>
      </c>
      <c r="DK217">
        <v>33000</v>
      </c>
      <c r="DL217">
        <v>1400000</v>
      </c>
      <c r="DM217">
        <v>40000</v>
      </c>
      <c r="DN217">
        <v>1300000</v>
      </c>
      <c r="DO217">
        <v>85</v>
      </c>
      <c r="DP217">
        <v>91</v>
      </c>
      <c r="DQ217">
        <v>84000</v>
      </c>
      <c r="DR217">
        <v>5200</v>
      </c>
      <c r="DS217">
        <v>500000</v>
      </c>
      <c r="DT217">
        <v>46.3</v>
      </c>
      <c r="DU217">
        <v>46.6</v>
      </c>
      <c r="DV217">
        <v>54.6</v>
      </c>
      <c r="DW217">
        <v>55.9</v>
      </c>
      <c r="EC217">
        <v>4.82</v>
      </c>
      <c r="ED217">
        <v>6.68</v>
      </c>
      <c r="EE217">
        <v>3.01</v>
      </c>
      <c r="EF217">
        <v>4.87</v>
      </c>
      <c r="EG217">
        <v>5.64</v>
      </c>
      <c r="EH217">
        <v>4.12</v>
      </c>
      <c r="EI217">
        <v>1.29</v>
      </c>
      <c r="EJ217">
        <v>2.81</v>
      </c>
      <c r="EO217">
        <v>5.9</v>
      </c>
      <c r="EP217">
        <v>3.3</v>
      </c>
      <c r="EQ217">
        <v>12.8</v>
      </c>
      <c r="ET217">
        <v>59.6</v>
      </c>
      <c r="EU217">
        <v>13000</v>
      </c>
      <c r="EV217" t="s">
        <v>335</v>
      </c>
      <c r="EW217" t="s">
        <v>3791</v>
      </c>
      <c r="EX217">
        <v>45000</v>
      </c>
      <c r="EY217" t="s">
        <v>3793</v>
      </c>
      <c r="EZ217" t="s">
        <v>335</v>
      </c>
      <c r="FA217" t="s">
        <v>2196</v>
      </c>
      <c r="FB217" t="s">
        <v>2216</v>
      </c>
      <c r="FC217" t="s">
        <v>2216</v>
      </c>
      <c r="FD217" t="s">
        <v>2336</v>
      </c>
      <c r="FE217" t="s">
        <v>2214</v>
      </c>
      <c r="FF217" t="s">
        <v>2048</v>
      </c>
      <c r="FG217" t="s">
        <v>2048</v>
      </c>
      <c r="FH217" t="s">
        <v>2048</v>
      </c>
      <c r="FI217">
        <v>42.2</v>
      </c>
      <c r="FJ217">
        <v>74.900000000000006</v>
      </c>
      <c r="FK217">
        <v>80.5</v>
      </c>
      <c r="FL217">
        <v>78.2</v>
      </c>
      <c r="FM217">
        <v>363261</v>
      </c>
      <c r="FN217">
        <v>484656</v>
      </c>
      <c r="FO217">
        <v>565665</v>
      </c>
      <c r="FP217">
        <v>665199</v>
      </c>
      <c r="FQ217">
        <v>758664</v>
      </c>
      <c r="FR217">
        <v>837523</v>
      </c>
      <c r="FS217">
        <v>920757</v>
      </c>
      <c r="FT217">
        <v>1046281</v>
      </c>
      <c r="FU217">
        <v>976760</v>
      </c>
      <c r="FV217">
        <v>1149191</v>
      </c>
      <c r="FX217">
        <v>49</v>
      </c>
      <c r="GF217">
        <v>80</v>
      </c>
      <c r="GG217">
        <v>80</v>
      </c>
      <c r="GI217">
        <v>84</v>
      </c>
      <c r="GJ217">
        <v>83</v>
      </c>
      <c r="GK217">
        <v>87</v>
      </c>
      <c r="GL217">
        <v>87</v>
      </c>
      <c r="GM217">
        <v>90</v>
      </c>
      <c r="GO217">
        <v>87</v>
      </c>
      <c r="GP217">
        <v>84</v>
      </c>
      <c r="GR217">
        <v>90</v>
      </c>
      <c r="GS217">
        <v>94</v>
      </c>
      <c r="GT217">
        <v>86</v>
      </c>
      <c r="GV217">
        <v>308835446</v>
      </c>
      <c r="GW217">
        <v>253479644</v>
      </c>
      <c r="GZ217">
        <v>409487010</v>
      </c>
      <c r="HA217">
        <v>417971603</v>
      </c>
      <c r="HC217">
        <v>374088926</v>
      </c>
      <c r="HD217">
        <v>5.3</v>
      </c>
      <c r="HE217">
        <v>2382768</v>
      </c>
      <c r="HK217">
        <v>93.7</v>
      </c>
      <c r="HM217">
        <v>8.3000000000000007</v>
      </c>
      <c r="HN217">
        <v>2714</v>
      </c>
      <c r="HO217">
        <v>4982</v>
      </c>
      <c r="HP217">
        <v>8351</v>
      </c>
      <c r="HT217">
        <v>45000</v>
      </c>
      <c r="HU217">
        <v>53000</v>
      </c>
      <c r="HV217">
        <v>56000</v>
      </c>
      <c r="HW217">
        <v>57000</v>
      </c>
      <c r="HX217">
        <v>57000</v>
      </c>
      <c r="HY217">
        <v>55000</v>
      </c>
      <c r="HZ217">
        <v>53000</v>
      </c>
      <c r="IA217">
        <v>51000</v>
      </c>
      <c r="IB217">
        <v>50000</v>
      </c>
      <c r="IC217">
        <v>50000</v>
      </c>
      <c r="ID217">
        <v>52000</v>
      </c>
      <c r="IE217">
        <v>40000</v>
      </c>
      <c r="IF217">
        <v>33000</v>
      </c>
      <c r="IG217">
        <v>28000</v>
      </c>
      <c r="IH217">
        <v>25000</v>
      </c>
      <c r="II217">
        <v>24000</v>
      </c>
      <c r="IJ217">
        <v>23000</v>
      </c>
      <c r="IK217">
        <v>23000</v>
      </c>
      <c r="IL217">
        <v>22000</v>
      </c>
      <c r="IM217">
        <v>20000</v>
      </c>
      <c r="IN217">
        <v>-61</v>
      </c>
      <c r="IO217">
        <v>99.7</v>
      </c>
      <c r="IP217">
        <v>23000</v>
      </c>
      <c r="IQ217">
        <v>21.1</v>
      </c>
      <c r="IS217">
        <v>28</v>
      </c>
      <c r="IT217">
        <v>19000</v>
      </c>
    </row>
    <row r="218" spans="1:262">
      <c r="A218" t="s">
        <v>2737</v>
      </c>
      <c r="B218" t="s">
        <v>3794</v>
      </c>
      <c r="C218" t="s">
        <v>2131</v>
      </c>
      <c r="D218" t="s">
        <v>3045</v>
      </c>
      <c r="E218" t="s">
        <v>3794</v>
      </c>
      <c r="F218" t="s">
        <v>396</v>
      </c>
      <c r="G218" t="s">
        <v>3795</v>
      </c>
      <c r="H218" t="s">
        <v>3796</v>
      </c>
      <c r="I218" t="s">
        <v>3797</v>
      </c>
      <c r="J218" t="s">
        <v>3798</v>
      </c>
      <c r="K218" t="s">
        <v>3799</v>
      </c>
      <c r="L218" t="s">
        <v>3800</v>
      </c>
      <c r="M218" t="s">
        <v>3801</v>
      </c>
      <c r="N218" t="s">
        <v>396</v>
      </c>
      <c r="Q218" t="s">
        <v>2737</v>
      </c>
      <c r="R218" t="s">
        <v>3794</v>
      </c>
      <c r="S218">
        <v>0</v>
      </c>
      <c r="T218">
        <v>0</v>
      </c>
      <c r="U218">
        <v>0</v>
      </c>
      <c r="V218">
        <v>0</v>
      </c>
      <c r="W218">
        <v>0</v>
      </c>
      <c r="X218">
        <v>0</v>
      </c>
      <c r="Y218">
        <v>0</v>
      </c>
      <c r="Z218">
        <v>0</v>
      </c>
      <c r="AA218">
        <v>0</v>
      </c>
      <c r="AB218">
        <v>9.4</v>
      </c>
      <c r="AC218">
        <v>0</v>
      </c>
      <c r="AD218">
        <v>0</v>
      </c>
      <c r="AE218">
        <v>53.099998474000003</v>
      </c>
      <c r="AF218">
        <v>0</v>
      </c>
      <c r="AG218">
        <v>0</v>
      </c>
      <c r="AH218">
        <v>68.099998474000003</v>
      </c>
      <c r="AI218">
        <v>0</v>
      </c>
      <c r="AJ218">
        <v>0</v>
      </c>
      <c r="AK218">
        <v>60.400001525999997</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236.9375</v>
      </c>
      <c r="CP218">
        <v>0.29058268999999998</v>
      </c>
      <c r="CQ218">
        <v>0</v>
      </c>
      <c r="CR218">
        <v>0</v>
      </c>
      <c r="CS218">
        <v>0</v>
      </c>
      <c r="CT218">
        <v>0</v>
      </c>
      <c r="CU218">
        <v>0</v>
      </c>
      <c r="CV218">
        <v>0</v>
      </c>
      <c r="CW218">
        <v>0</v>
      </c>
      <c r="CX218">
        <v>0</v>
      </c>
      <c r="CY218">
        <v>0</v>
      </c>
      <c r="CZ218">
        <v>0</v>
      </c>
      <c r="DA218">
        <v>37910</v>
      </c>
      <c r="DB218">
        <v>0</v>
      </c>
      <c r="DC218">
        <v>168</v>
      </c>
      <c r="DD218">
        <v>0</v>
      </c>
      <c r="DE218">
        <v>32474</v>
      </c>
      <c r="DF218">
        <v>71.94</v>
      </c>
      <c r="DG218">
        <v>5436</v>
      </c>
      <c r="DH218">
        <v>0</v>
      </c>
      <c r="DI218" t="s">
        <v>2737</v>
      </c>
      <c r="DJ218" t="s">
        <v>3794</v>
      </c>
      <c r="EV218" t="s">
        <v>2737</v>
      </c>
      <c r="EW218" t="s">
        <v>3794</v>
      </c>
      <c r="EZ218" t="s">
        <v>2737</v>
      </c>
      <c r="FA218" t="s">
        <v>3045</v>
      </c>
      <c r="FB218" t="s">
        <v>3045</v>
      </c>
      <c r="FD218" t="s">
        <v>2131</v>
      </c>
      <c r="FE218" t="s">
        <v>2131</v>
      </c>
      <c r="FF218" t="s">
        <v>2049</v>
      </c>
      <c r="FG218" t="s">
        <v>2049</v>
      </c>
      <c r="FH218" t="s">
        <v>2049</v>
      </c>
    </row>
    <row r="219" spans="1:262">
      <c r="A219" t="s">
        <v>3802</v>
      </c>
      <c r="B219" t="s">
        <v>3803</v>
      </c>
      <c r="C219" t="s">
        <v>2138</v>
      </c>
      <c r="D219" t="s">
        <v>3804</v>
      </c>
      <c r="Q219" t="s">
        <v>3802</v>
      </c>
      <c r="R219" t="s">
        <v>3803</v>
      </c>
      <c r="S219">
        <v>6.4484820369999998</v>
      </c>
      <c r="T219">
        <v>1.671490073</v>
      </c>
      <c r="U219">
        <v>11.391703606</v>
      </c>
      <c r="V219">
        <v>8.9537258150000003</v>
      </c>
      <c r="W219">
        <v>3.5148804189999998</v>
      </c>
      <c r="X219">
        <v>8.3920021059999996</v>
      </c>
      <c r="Y219">
        <v>1.677565336</v>
      </c>
      <c r="Z219">
        <v>0</v>
      </c>
      <c r="AA219">
        <v>0</v>
      </c>
      <c r="AB219">
        <v>5.4</v>
      </c>
      <c r="AC219">
        <v>7.0000000000000007E-2</v>
      </c>
      <c r="AD219">
        <v>5.8340001109999999</v>
      </c>
      <c r="AE219">
        <v>6.0373997690000003</v>
      </c>
      <c r="AF219">
        <v>6.0869998929999998</v>
      </c>
      <c r="AG219">
        <v>70.182998656999999</v>
      </c>
      <c r="AH219">
        <v>65.407600403000004</v>
      </c>
      <c r="AI219">
        <v>71.769996642999999</v>
      </c>
      <c r="AJ219">
        <v>38</v>
      </c>
      <c r="AK219">
        <v>36.252399445000002</v>
      </c>
      <c r="AL219">
        <v>39.069000244000001</v>
      </c>
      <c r="AM219">
        <v>0</v>
      </c>
      <c r="AN219">
        <v>0</v>
      </c>
      <c r="AO219">
        <v>14.145603097</v>
      </c>
      <c r="AP219">
        <v>14.511232371</v>
      </c>
      <c r="AQ219">
        <v>39.614890273999997</v>
      </c>
      <c r="AR219">
        <v>5532828</v>
      </c>
      <c r="AS219">
        <v>39.132587374000003</v>
      </c>
      <c r="AT219">
        <v>5756902</v>
      </c>
      <c r="AU219">
        <v>40.089800748000002</v>
      </c>
      <c r="AV219">
        <v>11289724</v>
      </c>
      <c r="AW219">
        <v>13.131943325</v>
      </c>
      <c r="AX219">
        <v>13.45676961</v>
      </c>
      <c r="AY219">
        <v>11.855040952</v>
      </c>
      <c r="AZ219">
        <v>12.121798767</v>
      </c>
      <c r="BA219">
        <v>10.758997187</v>
      </c>
      <c r="BB219">
        <v>10.952774837</v>
      </c>
      <c r="BC219">
        <v>57.508839969999997</v>
      </c>
      <c r="BD219">
        <v>8159503</v>
      </c>
      <c r="BE219">
        <v>57.710538382000003</v>
      </c>
      <c r="BF219">
        <v>8229759</v>
      </c>
      <c r="BG219">
        <v>57.310236605999997</v>
      </c>
      <c r="BH219">
        <v>16389264</v>
      </c>
      <c r="BI219">
        <v>10.146131860000001</v>
      </c>
      <c r="BJ219">
        <v>10.273896669000001</v>
      </c>
      <c r="BK219">
        <v>9.3469335759999996</v>
      </c>
      <c r="BL219">
        <v>9.4126997370000005</v>
      </c>
      <c r="BM219">
        <v>7.5015052689999999</v>
      </c>
      <c r="BN219">
        <v>7.4759606779999999</v>
      </c>
      <c r="BO219">
        <v>5.7308364740000002</v>
      </c>
      <c r="BP219">
        <v>5.7469024749999997</v>
      </c>
      <c r="BQ219">
        <v>4.1908753929999998</v>
      </c>
      <c r="BR219">
        <v>4.3506642820000003</v>
      </c>
      <c r="BS219">
        <v>3.2238536739999999</v>
      </c>
      <c r="BT219">
        <v>3.137671036</v>
      </c>
      <c r="BU219">
        <v>2.7821713629999998</v>
      </c>
      <c r="BV219">
        <v>2.3598793150000001</v>
      </c>
      <c r="BW219">
        <v>2.3025293260000002</v>
      </c>
      <c r="BX219">
        <v>2.0092946980000002</v>
      </c>
      <c r="BY219">
        <v>1.72670426</v>
      </c>
      <c r="BZ219">
        <v>1.5904928780000001</v>
      </c>
      <c r="CA219">
        <v>2.8762697560000001</v>
      </c>
      <c r="CB219">
        <v>446340</v>
      </c>
      <c r="CC219">
        <v>3.1568742429999999</v>
      </c>
      <c r="CD219">
        <v>373355</v>
      </c>
      <c r="CE219">
        <v>2.5999626459999998</v>
      </c>
      <c r="CF219">
        <v>819699</v>
      </c>
      <c r="CG219">
        <v>1.304097295</v>
      </c>
      <c r="CH219">
        <v>1.1410573829999999</v>
      </c>
      <c r="CI219">
        <v>0.91046759799999999</v>
      </c>
      <c r="CJ219">
        <v>0.76328616400000004</v>
      </c>
      <c r="CK219">
        <v>0.52617399799999998</v>
      </c>
      <c r="CL219">
        <v>0.41199124199999998</v>
      </c>
      <c r="CM219">
        <v>0.41613535200000001</v>
      </c>
      <c r="CN219">
        <v>0.28362785699999998</v>
      </c>
      <c r="CO219">
        <v>53.977852908000003</v>
      </c>
      <c r="CP219">
        <v>2.357022518</v>
      </c>
      <c r="CQ219">
        <v>2779317</v>
      </c>
      <c r="CR219">
        <v>26.615464953</v>
      </c>
      <c r="CS219">
        <v>2779317</v>
      </c>
      <c r="CT219">
        <v>9.7524387699999995</v>
      </c>
      <c r="CU219">
        <v>0</v>
      </c>
      <c r="CV219">
        <v>60.8</v>
      </c>
      <c r="CW219">
        <v>14138671</v>
      </c>
      <c r="CX219">
        <v>49.611657493000003</v>
      </c>
      <c r="CY219">
        <v>14360016</v>
      </c>
      <c r="CZ219">
        <v>50.388342506999997</v>
      </c>
      <c r="DA219">
        <v>28498687</v>
      </c>
      <c r="DB219">
        <v>0.1</v>
      </c>
      <c r="DC219">
        <v>264369</v>
      </c>
      <c r="DD219">
        <v>31154</v>
      </c>
      <c r="DE219">
        <v>18056198</v>
      </c>
      <c r="DF219">
        <v>0.82</v>
      </c>
      <c r="DG219">
        <v>10442489</v>
      </c>
      <c r="DH219">
        <v>22.4</v>
      </c>
      <c r="DI219" t="s">
        <v>3802</v>
      </c>
      <c r="DJ219" t="s">
        <v>3803</v>
      </c>
      <c r="DK219">
        <v>1000</v>
      </c>
      <c r="DL219">
        <v>11000</v>
      </c>
      <c r="DM219">
        <v>1000</v>
      </c>
      <c r="DN219">
        <v>11000</v>
      </c>
      <c r="DO219">
        <v>24</v>
      </c>
      <c r="DP219">
        <v>40</v>
      </c>
      <c r="DQ219">
        <v>500</v>
      </c>
      <c r="DR219">
        <v>100</v>
      </c>
      <c r="DS219">
        <v>6700</v>
      </c>
      <c r="EC219">
        <v>0.02</v>
      </c>
      <c r="ED219">
        <v>0.02</v>
      </c>
      <c r="EE219">
        <v>0.03</v>
      </c>
      <c r="EF219">
        <v>7.0000000000000007E-2</v>
      </c>
      <c r="EG219">
        <v>0.02</v>
      </c>
      <c r="EH219">
        <v>0.11</v>
      </c>
      <c r="EI219">
        <v>0.01</v>
      </c>
      <c r="EJ219">
        <v>0.04</v>
      </c>
      <c r="EO219">
        <v>0.1</v>
      </c>
      <c r="EP219">
        <v>0.1</v>
      </c>
      <c r="EQ219">
        <v>0.1</v>
      </c>
      <c r="ET219">
        <v>21.9</v>
      </c>
      <c r="EU219">
        <v>200</v>
      </c>
      <c r="EV219" t="s">
        <v>3802</v>
      </c>
      <c r="EW219" t="s">
        <v>3803</v>
      </c>
      <c r="EX219">
        <v>54000</v>
      </c>
      <c r="EZ219" t="s">
        <v>3802</v>
      </c>
      <c r="FA219" t="s">
        <v>2034</v>
      </c>
      <c r="FB219" t="s">
        <v>2146</v>
      </c>
      <c r="FD219" t="s">
        <v>3802</v>
      </c>
      <c r="FE219" t="s">
        <v>2138</v>
      </c>
      <c r="FF219" t="s">
        <v>2049</v>
      </c>
      <c r="FG219" t="s">
        <v>2048</v>
      </c>
      <c r="FH219" t="s">
        <v>2049</v>
      </c>
      <c r="FI219">
        <v>0</v>
      </c>
      <c r="FJ219">
        <v>34.9</v>
      </c>
      <c r="FM219">
        <v>551</v>
      </c>
      <c r="FN219">
        <v>625</v>
      </c>
      <c r="FO219">
        <v>721</v>
      </c>
      <c r="FP219">
        <v>901</v>
      </c>
      <c r="FQ219">
        <v>1355</v>
      </c>
      <c r="FR219">
        <v>1397</v>
      </c>
      <c r="FS219">
        <v>1750</v>
      </c>
      <c r="FT219">
        <v>2102</v>
      </c>
      <c r="FU219">
        <v>2325</v>
      </c>
      <c r="FV219">
        <v>2669</v>
      </c>
      <c r="GO219">
        <v>22</v>
      </c>
      <c r="GP219">
        <v>100</v>
      </c>
      <c r="HT219">
        <v>100</v>
      </c>
      <c r="HU219">
        <v>200</v>
      </c>
      <c r="HV219">
        <v>200</v>
      </c>
      <c r="HW219">
        <v>200</v>
      </c>
      <c r="HX219">
        <v>200</v>
      </c>
      <c r="HY219">
        <v>200</v>
      </c>
      <c r="HZ219">
        <v>200</v>
      </c>
      <c r="IA219">
        <v>500</v>
      </c>
      <c r="IB219">
        <v>500</v>
      </c>
      <c r="IC219">
        <v>500</v>
      </c>
      <c r="ID219">
        <v>200</v>
      </c>
      <c r="IE219">
        <v>200</v>
      </c>
      <c r="IF219">
        <v>500</v>
      </c>
      <c r="IG219">
        <v>500</v>
      </c>
      <c r="IH219">
        <v>500</v>
      </c>
      <c r="II219">
        <v>500</v>
      </c>
      <c r="IJ219">
        <v>500</v>
      </c>
      <c r="IK219">
        <v>500</v>
      </c>
      <c r="IL219">
        <v>500</v>
      </c>
      <c r="IM219">
        <v>500</v>
      </c>
      <c r="IN219">
        <v>136</v>
      </c>
      <c r="IP219">
        <v>44000</v>
      </c>
      <c r="IQ219">
        <v>5.9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quiz</vt:lpstr>
      <vt:lpstr>survey</vt:lpstr>
      <vt:lpstr>questions2</vt:lpstr>
      <vt:lpstr>quotes</vt:lpstr>
      <vt:lpstr>key topics</vt:lpstr>
      <vt:lpstr>profanity</vt:lpstr>
      <vt:lpstr>inappropriate</vt:lpstr>
      <vt:lpstr>slogans</vt:lpstr>
      <vt:lpstr>hiv</vt:lpstr>
      <vt:lpstr>hiv fields</vt:lpstr>
      <vt:lpstr>hiv data</vt:lpstr>
      <vt:lpstr>aka</vt:lpstr>
      <vt:lpstr>risk</vt:lpstr>
      <vt:lpstr>facts</vt:lpstr>
      <vt:lpstr>other</vt:lpstr>
      <vt:lpstr>hivstats</vt:lpstr>
      <vt:lpstr>kids</vt:lpstr>
    </vt:vector>
  </TitlesOfParts>
  <Company>Gilead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Winslow Warren (Contractor)</dc:creator>
  <cp:lastModifiedBy>Winslow Warren (Contractor)</cp:lastModifiedBy>
  <dcterms:created xsi:type="dcterms:W3CDTF">2021-04-28T17:28:30Z</dcterms:created>
  <dcterms:modified xsi:type="dcterms:W3CDTF">2021-05-24T14:26:43Z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de74a9-4f8a-4c74-b507-22417e17d25b_Enabled">
    <vt:lpwstr>true</vt:lpwstr>
  </property>
  <property fmtid="{D5CDD505-2E9C-101B-9397-08002B2CF9AE}" pid="3" name="MSIP_Label_16de74a9-4f8a-4c74-b507-22417e17d25b_SetDate">
    <vt:lpwstr>2021-05-06T19:22:41Z</vt:lpwstr>
  </property>
  <property fmtid="{D5CDD505-2E9C-101B-9397-08002B2CF9AE}" pid="4" name="MSIP_Label_16de74a9-4f8a-4c74-b507-22417e17d25b_Method">
    <vt:lpwstr>Privileged</vt:lpwstr>
  </property>
  <property fmtid="{D5CDD505-2E9C-101B-9397-08002B2CF9AE}" pid="5" name="MSIP_Label_16de74a9-4f8a-4c74-b507-22417e17d25b_Name">
    <vt:lpwstr>16de74a9-4f8a-4c74-b507-22417e17d25b</vt:lpwstr>
  </property>
  <property fmtid="{D5CDD505-2E9C-101B-9397-08002B2CF9AE}" pid="6" name="MSIP_Label_16de74a9-4f8a-4c74-b507-22417e17d25b_SiteId">
    <vt:lpwstr>a5a8bcaa-3292-41e6-b735-5e8b21f4dbfd</vt:lpwstr>
  </property>
  <property fmtid="{D5CDD505-2E9C-101B-9397-08002B2CF9AE}" pid="7" name="MSIP_Label_16de74a9-4f8a-4c74-b507-22417e17d25b_ActionId">
    <vt:lpwstr>6243a3e0-eff5-4a27-b17e-f968569f92ec</vt:lpwstr>
  </property>
  <property fmtid="{D5CDD505-2E9C-101B-9397-08002B2CF9AE}" pid="8" name="MSIP_Label_16de74a9-4f8a-4c74-b507-22417e17d25b_ContentBits">
    <vt:lpwstr>0</vt:lpwstr>
  </property>
</Properties>
</file>