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ill/Desktop/"/>
    </mc:Choice>
  </mc:AlternateContent>
  <xr:revisionPtr revIDLastSave="0" documentId="13_ncr:1_{993138B3-C770-4145-8B57-808295396692}" xr6:coauthVersionLast="45" xr6:coauthVersionMax="45" xr10:uidLastSave="{00000000-0000-0000-0000-000000000000}"/>
  <bookViews>
    <workbookView xWindow="0" yWindow="0" windowWidth="25600" windowHeight="16000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GB Musicals Box Plot" sheetId="11" r:id="rId4"/>
    <sheet name="Kickstarter" sheetId="1" r:id="rId5"/>
    <sheet name="Successful US Kickstarters" sheetId="7" r:id="rId6"/>
    <sheet name="Descriptive Statistics" sheetId="10" r:id="rId7"/>
    <sheet name="Failed US Kickstarters" sheetId="9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10" l="1"/>
  <c r="B15" i="10"/>
  <c r="C8" i="10"/>
  <c r="B8" i="10"/>
  <c r="C14" i="10"/>
  <c r="B14" i="10"/>
  <c r="C13" i="10"/>
  <c r="B13" i="10"/>
  <c r="C7" i="10"/>
  <c r="C6" i="10"/>
  <c r="B7" i="10"/>
  <c r="B6" i="10"/>
  <c r="C12" i="10"/>
  <c r="B12" i="10"/>
  <c r="C5" i="10"/>
  <c r="B5" i="10"/>
  <c r="C10" i="10"/>
  <c r="C11" i="10"/>
  <c r="B11" i="10"/>
  <c r="B10" i="10"/>
  <c r="C4" i="10"/>
  <c r="B4" i="10"/>
  <c r="C3" i="10"/>
  <c r="B3" i="10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<sst xmlns="http://schemas.openxmlformats.org/spreadsheetml/2006/main" count="38342" uniqueCount="8400">
  <si>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</si>
  <si>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</si>
  <si>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</si>
  <si>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</si>
  <si>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</si>
  <si>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</si>
  <si>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</si>
  <si>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</si>
  <si>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</si>
  <si>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</si>
  <si>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</si>
  <si>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</si>
  <si>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</si>
  <si>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</si>
  <si>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</si>
  <si>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</si>
  <si>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</si>
  <si>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</si>
  <si>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</si>
  <si>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</si>
  <si>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</si>
  <si>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</si>
  <si>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</si>
  <si>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</si>
  <si>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</si>
  <si>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</si>
  <si>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</si>
  <si>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</si>
  <si>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</si>
  <si>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</si>
  <si>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</si>
  <si>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</si>
  <si>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</si>
  <si>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</si>
  <si>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</si>
  <si>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</si>
  <si>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</si>
  <si>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</si>
  <si>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</si>
  <si>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</si>
  <si>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</si>
  <si>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</si>
  <si>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</si>
  <si>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</si>
  <si>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</si>
  <si>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</si>
  <si>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</si>
  <si>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</si>
  <si>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</si>
  <si>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</si>
  <si>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</si>
  <si>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</si>
  <si>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</si>
  <si>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</si>
  <si>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</si>
  <si>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</si>
  <si>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</si>
  <si>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</si>
  <si>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</si>
  <si>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</si>
  <si>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</si>
  <si>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</si>
  <si>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</si>
  <si>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</si>
  <si>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</si>
  <si>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</si>
  <si>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</si>
  <si>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</si>
  <si>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</si>
  <si>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</si>
  <si>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</si>
  <si>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</si>
  <si>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</si>
  <si>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</si>
  <si>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</si>
  <si>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</si>
  <si>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</si>
  <si>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</si>
  <si>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</si>
  <si>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</si>
  <si>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</si>
  <si>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</si>
  <si>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</si>
  <si>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</si>
  <si>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</si>
  <si>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</si>
  <si>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</si>
  <si>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</si>
  <si>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</si>
  <si>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</si>
  <si>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</si>
  <si>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</si>
  <si>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</si>
  <si>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</si>
  <si>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</si>
  <si>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</si>
  <si>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</si>
  <si>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</si>
  <si>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</si>
  <si>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</si>
  <si>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</si>
  <si>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</si>
  <si>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</si>
  <si>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</si>
  <si>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</si>
  <si>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</si>
  <si>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</si>
  <si>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</si>
  <si>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</si>
  <si>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</si>
  <si>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</si>
  <si>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</si>
  <si>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</si>
  <si>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</si>
  <si>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</si>
  <si>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</si>
  <si>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</si>
  <si>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</si>
  <si>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</si>
  <si>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</si>
  <si>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</si>
  <si>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</si>
  <si>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</si>
  <si>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</si>
  <si>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</si>
  <si>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</si>
  <si>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</si>
  <si>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</si>
  <si>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</si>
  <si>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</si>
  <si>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</si>
  <si>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</si>
  <si>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</si>
  <si>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</si>
  <si>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</si>
  <si>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</si>
  <si>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</si>
  <si>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</si>
  <si>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</si>
  <si>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</si>
  <si>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</si>
  <si>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</si>
  <si>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</si>
  <si>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</si>
  <si>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</si>
  <si>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</si>
  <si>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</si>
  <si>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</si>
  <si>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</si>
  <si>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</si>
  <si>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</si>
  <si>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</si>
  <si>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</si>
  <si>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</si>
  <si>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</si>
  <si>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</si>
  <si>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</si>
  <si>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</si>
  <si>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</si>
  <si>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</si>
  <si>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</si>
  <si>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</si>
  <si>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</si>
  <si>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</si>
  <si>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</si>
  <si>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</si>
  <si>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</si>
  <si>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</si>
  <si>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</si>
  <si>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</si>
  <si>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</si>
  <si>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</si>
  <si>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</si>
  <si>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</si>
  <si>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</si>
  <si>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</si>
  <si>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</si>
  <si>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</si>
  <si>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</si>
  <si>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</si>
  <si>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</si>
  <si>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</si>
  <si>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</si>
  <si>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</si>
  <si>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</si>
  <si>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</si>
  <si>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</si>
  <si>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</si>
  <si>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</si>
  <si>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</si>
  <si>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</si>
  <si>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</si>
  <si>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</si>
  <si>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</si>
  <si>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</si>
  <si>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</si>
  <si>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</si>
  <si>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</si>
  <si>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</si>
  <si>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</si>
  <si>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</si>
  <si>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</si>
  <si>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</si>
  <si>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</si>
  <si>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</si>
  <si>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</si>
  <si>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</si>
  <si>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</si>
  <si>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</si>
  <si>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</si>
  <si>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</si>
  <si>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</si>
  <si>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</si>
  <si>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</si>
  <si>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</si>
  <si>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</si>
  <si>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</si>
  <si>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</si>
  <si>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</si>
  <si>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</si>
  <si>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</si>
  <si>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</si>
  <si>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</si>
  <si>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</si>
  <si>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</si>
  <si>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</si>
  <si>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</si>
  <si>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</si>
  <si>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</si>
  <si>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</si>
  <si>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</si>
  <si>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</si>
  <si>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</si>
  <si>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</si>
  <si>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</si>
  <si>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</si>
  <si>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</si>
  <si>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</si>
  <si>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</si>
  <si>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</si>
  <si>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</si>
  <si>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</si>
  <si>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</si>
  <si>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</si>
  <si>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</si>
  <si>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</si>
  <si>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</si>
  <si>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</si>
  <si>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</si>
  <si>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</si>
  <si>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</si>
  <si>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</si>
  <si>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</si>
  <si>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</si>
  <si>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</si>
  <si>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</si>
  <si>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</si>
  <si>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</si>
  <si>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</si>
  <si>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</si>
  <si>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</si>
  <si>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</si>
  <si>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</si>
  <si>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</si>
  <si>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</si>
  <si>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</si>
  <si>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</si>
  <si>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</si>
  <si>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</si>
  <si>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</si>
  <si>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</si>
  <si>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</si>
  <si>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</si>
  <si>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</si>
  <si>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</si>
  <si>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</si>
  <si>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</si>
  <si>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</si>
  <si>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</si>
  <si>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</si>
  <si>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</si>
  <si>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</si>
  <si>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</si>
  <si>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</si>
  <si>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</si>
  <si>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</si>
  <si>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</si>
  <si>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</si>
  <si>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</si>
  <si>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</si>
  <si>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</si>
  <si>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</si>
  <si>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</si>
  <si>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</si>
  <si>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</si>
  <si>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</si>
  <si>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</si>
  <si>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</si>
  <si>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</si>
  <si>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</si>
  <si>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</si>
  <si>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</si>
  <si>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</si>
  <si>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</si>
  <si>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</si>
  <si>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</si>
  <si>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</si>
  <si>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</si>
  <si>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</si>
  <si>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</si>
  <si>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</si>
  <si>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</si>
  <si>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</si>
  <si>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</si>
  <si>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</si>
  <si>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</si>
  <si>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</si>
  <si>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</si>
  <si>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</si>
  <si>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</si>
  <si>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</si>
  <si>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</si>
  <si>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</si>
  <si>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</si>
  <si>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</si>
  <si>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</si>
  <si>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</si>
  <si>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</si>
  <si>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</si>
  <si>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</si>
  <si>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</si>
  <si>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</si>
  <si>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</si>
  <si>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</si>
  <si>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</si>
  <si>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</si>
  <si>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</si>
  <si>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</si>
  <si>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</si>
  <si>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</si>
  <si>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</si>
  <si>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</si>
  <si>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</si>
  <si>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</si>
  <si>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</si>
  <si>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</si>
  <si>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</si>
  <si>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</si>
  <si>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</si>
  <si>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</si>
  <si>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</si>
  <si>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</si>
  <si>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</si>
  <si>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</si>
  <si>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</si>
  <si>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</si>
  <si>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</si>
  <si>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</si>
  <si>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</si>
  <si>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</si>
  <si>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</si>
  <si>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</si>
  <si>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</si>
  <si>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</si>
  <si>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</si>
  <si>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</si>
  <si>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</si>
  <si>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</si>
  <si>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</si>
  <si>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</si>
  <si>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</si>
  <si>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</si>
  <si>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</si>
  <si>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</si>
  <si>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</si>
  <si>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</si>
  <si>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</si>
  <si>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</si>
  <si>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</si>
  <si>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</si>
  <si>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</si>
  <si>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</si>
  <si>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</si>
  <si>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</si>
  <si>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</si>
  <si>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</si>
  <si>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</si>
  <si>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</si>
  <si>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</si>
  <si>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</si>
  <si>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</si>
  <si>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</si>
  <si>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</si>
  <si>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</si>
  <si>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</si>
  <si>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</si>
  <si>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</si>
  <si>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</si>
  <si>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</si>
  <si>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</si>
  <si>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</si>
  <si>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</si>
  <si>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</si>
  <si>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</si>
  <si>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</si>
  <si>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</si>
  <si>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</si>
  <si>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</si>
  <si>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</si>
  <si>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</si>
  <si>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</si>
  <si>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</si>
  <si>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</si>
  <si>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</si>
  <si>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</si>
  <si>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</si>
  <si>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</si>
  <si>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</si>
  <si>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</si>
  <si>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</si>
  <si>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</si>
  <si>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</si>
  <si>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</si>
  <si>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</si>
  <si>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</si>
  <si>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</si>
  <si>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</si>
  <si>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</si>
  <si>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</si>
  <si>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</si>
  <si>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</si>
  <si>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</si>
  <si>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</si>
  <si>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</si>
  <si>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</si>
  <si>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</si>
  <si>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</si>
  <si>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</si>
  <si>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</si>
  <si>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</si>
  <si>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</si>
  <si>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</si>
  <si>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</si>
  <si>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</si>
  <si>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</si>
  <si>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</si>
  <si>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</si>
  <si>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</si>
  <si>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</si>
  <si>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</si>
  <si>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</si>
  <si>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</si>
  <si>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</si>
  <si>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</si>
  <si>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</si>
  <si>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</si>
  <si>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</si>
  <si>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</si>
  <si>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</si>
  <si>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</si>
  <si>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</si>
  <si>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</si>
  <si>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</si>
  <si>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</si>
  <si>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</si>
  <si>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</si>
  <si>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</si>
  <si>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</si>
  <si>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</si>
  <si>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</si>
  <si>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</si>
  <si>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</si>
  <si>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</si>
  <si>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</si>
  <si>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</si>
  <si>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</si>
  <si>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</si>
  <si>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</si>
  <si>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</si>
  <si>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</si>
  <si>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</si>
  <si>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</si>
  <si>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</si>
  <si>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</si>
  <si>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</si>
  <si>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</si>
  <si>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</si>
  <si>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</si>
  <si>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</si>
  <si>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</si>
  <si>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</si>
  <si>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</si>
  <si>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</si>
  <si>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</si>
  <si>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</si>
  <si>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</si>
  <si>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</si>
  <si>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</si>
  <si>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</si>
  <si>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</si>
  <si>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</si>
  <si>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</si>
  <si>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</si>
  <si>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</si>
  <si>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</si>
  <si>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</si>
  <si>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</si>
  <si>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</si>
  <si>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</si>
  <si>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</si>
  <si>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</si>
  <si>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</si>
  <si>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</si>
  <si>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</si>
  <si>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</si>
  <si>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</si>
  <si>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</si>
  <si>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</si>
  <si>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</si>
  <si>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</si>
  <si>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</si>
  <si>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</si>
  <si>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</si>
  <si>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</si>
  <si>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</si>
  <si>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</si>
  <si>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</si>
  <si>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</si>
  <si>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</si>
  <si>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</si>
  <si>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</si>
  <si>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</si>
  <si>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</si>
  <si>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</si>
  <si>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</si>
  <si>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</si>
  <si>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</si>
  <si>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</si>
  <si>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</si>
  <si>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</si>
  <si>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</si>
  <si>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</si>
  <si>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</si>
  <si>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</si>
  <si>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</si>
  <si>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</si>
  <si>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</si>
  <si>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</si>
  <si>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</si>
  <si>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</si>
  <si>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</si>
  <si>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</si>
  <si>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</si>
  <si>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</si>
  <si>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</si>
  <si>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</si>
  <si>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</si>
  <si>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</si>
  <si>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</si>
  <si>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</si>
  <si>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</si>
  <si>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</si>
  <si>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</si>
  <si>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</si>
  <si>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</si>
  <si>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</si>
  <si>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</si>
  <si>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</si>
  <si>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</si>
  <si>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</si>
  <si>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</si>
  <si>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</si>
  <si>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</si>
  <si>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</si>
  <si>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</si>
  <si>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</si>
  <si>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</si>
  <si>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</si>
  <si>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</si>
  <si>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</si>
  <si>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</si>
  <si>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</si>
  <si>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</si>
  <si>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</si>
  <si>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</si>
  <si>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</si>
  <si>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</si>
  <si>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</si>
  <si>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</si>
  <si>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</si>
  <si>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</si>
  <si>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</si>
  <si>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</si>
  <si>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</si>
  <si>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</si>
  <si>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</si>
  <si>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</si>
  <si>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</si>
  <si>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</si>
  <si>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</si>
  <si>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</si>
  <si>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</si>
  <si>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</si>
  <si>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</si>
  <si>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</si>
  <si>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</si>
  <si>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</si>
  <si>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</si>
  <si>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</si>
  <si>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</si>
  <si>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</si>
  <si>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</si>
  <si>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</si>
  <si>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</si>
  <si>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</si>
  <si>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</si>
  <si>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</si>
  <si>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</si>
  <si>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</si>
  <si>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</si>
  <si>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</si>
  <si>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</si>
  <si>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</si>
  <si>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</si>
  <si>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</si>
  <si>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</si>
  <si>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</si>
  <si>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</si>
  <si>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</si>
  <si>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</si>
  <si>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</si>
  <si>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</si>
  <si>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</si>
  <si>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</si>
  <si>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</si>
  <si>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</si>
  <si>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</si>
  <si>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</si>
  <si>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</si>
  <si>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</si>
  <si>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</si>
  <si>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</si>
  <si>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</si>
  <si>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</si>
  <si>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</si>
  <si>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</si>
  <si>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</si>
  <si>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</si>
  <si>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</si>
  <si>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</si>
  <si>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</si>
  <si>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</si>
  <si>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</si>
  <si>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</si>
  <si>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</si>
  <si>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</si>
  <si>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</si>
  <si>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</si>
  <si>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</si>
  <si>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</si>
  <si>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</si>
  <si>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</si>
  <si>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</si>
  <si>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</si>
  <si>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</si>
  <si>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</si>
  <si>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</si>
  <si>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</si>
  <si>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</si>
  <si>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</si>
  <si>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</si>
  <si>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</si>
  <si>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</si>
  <si>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</si>
  <si>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</si>
  <si>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</si>
  <si>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</si>
  <si>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</si>
  <si>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</si>
  <si>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</si>
  <si>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</si>
  <si>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</si>
  <si>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</si>
  <si>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</si>
  <si>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</si>
  <si>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</si>
  <si>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</si>
  <si>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</si>
  <si>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</si>
  <si>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</si>
  <si>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</si>
  <si>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</si>
  <si>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</si>
  <si>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</si>
  <si>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</si>
  <si>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</si>
  <si>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</si>
  <si>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</si>
  <si>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</si>
  <si>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</si>
  <si>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</si>
  <si>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</si>
  <si>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</si>
  <si>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</si>
  <si>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</si>
  <si>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</si>
  <si>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</si>
  <si>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</si>
  <si>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</si>
  <si>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</si>
  <si>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</si>
  <si>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</si>
  <si>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</si>
  <si>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</si>
  <si>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</si>
  <si>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</si>
  <si>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</si>
  <si>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</si>
  <si>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</si>
  <si>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</si>
  <si>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</si>
  <si>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</si>
  <si>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</si>
  <si>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</si>
  <si>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</si>
  <si>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</si>
  <si>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</si>
  <si>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</si>
  <si>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</si>
  <si>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</si>
  <si>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</si>
  <si>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</si>
  <si>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</si>
  <si>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</si>
  <si>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</si>
  <si>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</si>
  <si>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</si>
  <si>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</si>
  <si>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</si>
  <si>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</si>
  <si>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</si>
  <si>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</si>
  <si>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</si>
  <si>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</si>
  <si>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</si>
  <si>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</si>
  <si>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</si>
  <si>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</si>
  <si>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</si>
  <si>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</si>
  <si>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</si>
  <si>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</si>
  <si>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</si>
  <si>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</si>
  <si>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</si>
  <si>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</si>
  <si>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</si>
  <si>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</si>
  <si>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</si>
  <si>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</si>
  <si>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</si>
  <si>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</si>
  <si>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</si>
  <si>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</si>
  <si>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</si>
  <si>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</si>
  <si>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</si>
  <si>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</si>
  <si>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</si>
  <si>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</si>
  <si>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</si>
  <si>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</si>
  <si>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</si>
  <si>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</si>
  <si>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</si>
  <si>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</si>
  <si>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</si>
  <si>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</si>
  <si>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</si>
  <si>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</si>
  <si>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</si>
  <si>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</si>
  <si>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</si>
  <si>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</si>
  <si>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</si>
  <si>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</si>
  <si>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</si>
  <si>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</si>
  <si>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</si>
  <si>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</si>
  <si>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</si>
  <si>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</si>
  <si>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</si>
  <si>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</si>
  <si>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</si>
  <si>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</si>
  <si>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</si>
  <si>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</si>
  <si>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</si>
  <si>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</si>
  <si>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</si>
  <si>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</si>
  <si>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</si>
  <si>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</si>
  <si>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</si>
  <si>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</si>
  <si>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</si>
  <si>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</si>
  <si>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</si>
  <si>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</si>
  <si>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</si>
  <si>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</si>
  <si>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</si>
  <si>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</si>
  <si>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</si>
  <si>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</si>
  <si>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</si>
  <si>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</si>
  <si>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</si>
  <si>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</si>
  <si>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</si>
  <si>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</si>
  <si>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</si>
  <si>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</si>
  <si>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</si>
  <si>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</si>
  <si>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</si>
  <si>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</si>
  <si>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</si>
  <si>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</si>
  <si>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</si>
  <si>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</si>
  <si>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</si>
  <si>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</si>
  <si>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</si>
  <si>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</si>
  <si>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</si>
  <si>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</si>
  <si>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</si>
  <si>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</si>
  <si>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</si>
  <si>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</si>
  <si>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</si>
  <si>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</si>
  <si>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</si>
  <si>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</si>
  <si>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</si>
  <si>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</si>
  <si>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</si>
  <si>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</si>
  <si>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</si>
  <si>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</si>
  <si>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</si>
  <si>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</si>
  <si>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</si>
  <si>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</si>
  <si>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</si>
  <si>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</si>
  <si>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</si>
  <si>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</si>
  <si>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</si>
  <si>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</si>
  <si>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</si>
  <si>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</si>
  <si>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</si>
  <si>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</si>
  <si>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</si>
  <si>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</si>
  <si>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</si>
  <si>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</si>
  <si>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</si>
  <si>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</si>
  <si>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</si>
  <si>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</si>
  <si>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</si>
  <si>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</si>
  <si>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</si>
  <si>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</si>
  <si>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</si>
  <si>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</si>
  <si>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</si>
  <si>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</si>
  <si>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</si>
  <si>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</si>
  <si>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</si>
  <si>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</si>
  <si>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</si>
  <si>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</si>
  <si>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</si>
  <si>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</si>
  <si>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</si>
  <si>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</si>
  <si>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</si>
  <si>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</si>
  <si>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</si>
  <si>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</si>
  <si>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</si>
  <si>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</si>
  <si>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</si>
  <si>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</si>
  <si>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</si>
  <si>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</si>
  <si>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</si>
  <si>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</si>
  <si>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</si>
  <si>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</si>
  <si>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</si>
  <si>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</si>
  <si>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</si>
  <si>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</si>
  <si>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</si>
  <si>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</si>
  <si>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</si>
  <si>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</si>
  <si>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</si>
  <si>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</si>
  <si>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</si>
  <si>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</si>
  <si>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</si>
  <si>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</si>
  <si>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</si>
  <si>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</si>
  <si>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</si>
  <si>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</si>
  <si>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</si>
  <si>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</si>
  <si>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</si>
  <si>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</si>
  <si>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</si>
  <si>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</si>
  <si>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</si>
  <si>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</si>
  <si>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</si>
  <si>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</si>
  <si>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</si>
  <si>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</si>
  <si>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</si>
  <si>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</si>
  <si>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</si>
  <si>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</si>
  <si>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</si>
  <si>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</si>
  <si>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</si>
  <si>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</si>
  <si>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</si>
  <si>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</si>
  <si>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</si>
  <si>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</si>
  <si>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</si>
  <si>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</si>
  <si>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</si>
  <si>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</si>
  <si>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</si>
  <si>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</si>
  <si>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</si>
  <si>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</si>
  <si>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</si>
  <si>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</si>
  <si>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</si>
  <si>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</si>
  <si>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</si>
  <si>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</si>
  <si>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</si>
  <si>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</si>
  <si>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</si>
  <si>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</si>
  <si>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</si>
  <si>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</si>
  <si>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</si>
  <si>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</si>
  <si>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</si>
  <si>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</si>
  <si>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</si>
  <si>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</si>
  <si>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</si>
  <si>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</si>
  <si>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</si>
  <si>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</si>
  <si>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</si>
  <si>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</si>
  <si>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</si>
  <si>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</si>
  <si>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</si>
  <si>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</si>
  <si>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</si>
  <si>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</si>
  <si>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</si>
  <si>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</si>
  <si>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</si>
  <si>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</si>
  <si>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</si>
  <si>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</si>
  <si>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</si>
  <si>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</si>
  <si>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</si>
  <si>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</si>
  <si>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</si>
  <si>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</si>
  <si>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</si>
  <si>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</si>
  <si>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</si>
  <si>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</si>
  <si>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</si>
  <si>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</si>
  <si>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</si>
  <si>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</si>
  <si>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</si>
  <si>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</si>
  <si>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</si>
  <si>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</si>
  <si>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</si>
  <si>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</si>
  <si>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</si>
  <si>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</si>
  <si>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</si>
  <si>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</si>
  <si>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</si>
  <si>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</si>
  <si>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</si>
  <si>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</si>
  <si>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</si>
  <si>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</si>
  <si>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</si>
  <si>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</si>
  <si>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</si>
  <si>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</si>
  <si>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</si>
  <si>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</si>
  <si>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</si>
  <si>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</si>
  <si>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</si>
  <si>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</si>
  <si>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</si>
  <si>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</si>
  <si>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</si>
  <si>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</si>
  <si>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</si>
  <si>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</si>
  <si>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</si>
  <si>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</si>
  <si>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</si>
  <si>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</si>
  <si>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</si>
  <si>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</si>
  <si>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</si>
  <si>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</si>
  <si>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</si>
  <si>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</si>
  <si>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</si>
  <si>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</si>
  <si>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</si>
  <si>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</si>
  <si>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</si>
  <si>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</si>
  <si>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</si>
  <si>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</si>
  <si>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</si>
  <si>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</si>
  <si>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</si>
  <si>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</si>
  <si>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</si>
  <si>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</si>
  <si>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</si>
  <si>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</si>
  <si>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</si>
  <si>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</si>
  <si>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</si>
  <si>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</si>
  <si>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</si>
  <si>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</si>
  <si>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</si>
  <si>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</si>
  <si>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</si>
  <si>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</si>
  <si>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</si>
  <si>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</si>
  <si>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</si>
  <si>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</si>
  <si>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</si>
  <si>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</si>
  <si>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</si>
  <si>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</si>
  <si>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</si>
  <si>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</si>
  <si>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</si>
  <si>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</si>
  <si>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</si>
  <si>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</si>
  <si>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</si>
  <si>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</si>
  <si>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</si>
  <si>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</si>
  <si>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</si>
  <si>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</si>
  <si>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</si>
  <si>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</si>
  <si>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</si>
  <si>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</si>
  <si>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</si>
  <si>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</si>
  <si>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</si>
  <si>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</si>
  <si>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</si>
  <si>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</si>
  <si>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</si>
  <si>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</si>
  <si>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</si>
  <si>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</si>
  <si>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</si>
  <si>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</si>
  <si>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</si>
  <si>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</si>
  <si>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</si>
  <si>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</si>
  <si>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</si>
  <si>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</si>
  <si>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</si>
  <si>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</si>
  <si>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</si>
  <si>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</si>
  <si>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</si>
  <si>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</si>
  <si>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</si>
  <si>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</si>
  <si>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</si>
  <si>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</si>
  <si>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</si>
  <si>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</si>
  <si>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</si>
  <si>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</si>
  <si>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</si>
  <si>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</si>
  <si>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</si>
  <si>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</si>
  <si>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</si>
  <si>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</si>
  <si>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</si>
  <si>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</si>
  <si>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</si>
  <si>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</si>
  <si>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</si>
  <si>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</si>
  <si>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</si>
  <si>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</si>
  <si>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</si>
  <si>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</si>
  <si>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</si>
  <si>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</si>
  <si>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</si>
  <si>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</si>
  <si>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</si>
  <si>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</si>
  <si>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</si>
  <si>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</si>
  <si>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</si>
  <si>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</si>
  <si>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</si>
  <si>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</si>
  <si>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</si>
  <si>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</si>
  <si>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</si>
  <si>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</si>
  <si>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</si>
  <si>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</si>
  <si>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</si>
  <si>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</si>
  <si>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</si>
  <si>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</si>
  <si>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</si>
  <si>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</si>
  <si>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</si>
  <si>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</si>
  <si>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</si>
  <si>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</si>
  <si>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</si>
  <si>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</si>
  <si>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</si>
  <si>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</si>
  <si>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</si>
  <si>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</si>
  <si>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</si>
  <si>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</si>
  <si>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</si>
  <si>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</si>
  <si>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</si>
  <si>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</si>
  <si>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</si>
  <si>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</si>
  <si>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</si>
  <si>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</si>
  <si>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</si>
  <si>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</si>
  <si>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</si>
  <si>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</si>
  <si>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</si>
  <si>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</si>
  <si>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</si>
  <si>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</si>
  <si>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</si>
  <si>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</si>
  <si>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</si>
  <si>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</si>
  <si>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</si>
  <si>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</si>
  <si>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</si>
  <si>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</si>
  <si>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</si>
  <si>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</si>
  <si>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</si>
  <si>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</si>
  <si>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</si>
  <si>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</si>
  <si>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</si>
  <si>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</si>
  <si>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</si>
  <si>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</si>
  <si>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</si>
  <si>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</si>
  <si>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</si>
  <si>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</si>
  <si>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</si>
  <si>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</si>
  <si>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</si>
  <si>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</si>
  <si>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</si>
  <si>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</si>
  <si>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</si>
  <si>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</si>
  <si>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</si>
  <si>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</si>
  <si>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</si>
  <si>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</si>
  <si>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</si>
  <si>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</si>
  <si>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</si>
  <si>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</si>
  <si>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</si>
  <si>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</si>
  <si>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</si>
  <si>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</si>
  <si>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</si>
  <si>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</si>
  <si>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</si>
  <si>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</si>
  <si>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</si>
  <si>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</si>
  <si>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</si>
  <si>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</si>
  <si>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</si>
  <si>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</si>
  <si>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</si>
  <si>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</si>
  <si>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</si>
  <si>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</si>
  <si>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</si>
  <si>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</si>
  <si>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</si>
  <si>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</si>
  <si>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</si>
  <si>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</si>
  <si>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</si>
  <si>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</si>
  <si>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</si>
  <si>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</si>
  <si>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</si>
  <si>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</si>
  <si>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</si>
  <si>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</si>
  <si>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</si>
  <si>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</si>
  <si>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</si>
  <si>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</si>
  <si>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</si>
  <si>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</si>
  <si>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</si>
  <si>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</si>
  <si>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</si>
  <si>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</si>
  <si>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</si>
  <si>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</si>
  <si>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</si>
  <si>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</si>
  <si>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</si>
  <si>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</si>
  <si>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</si>
  <si>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</si>
  <si>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</si>
  <si>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</si>
  <si>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</si>
  <si>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</si>
  <si>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</si>
  <si>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</si>
  <si>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</si>
  <si>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</si>
  <si>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</si>
  <si>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</si>
  <si>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</si>
  <si>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</si>
  <si>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</si>
  <si>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</si>
  <si>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</si>
  <si>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</si>
  <si>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</si>
  <si>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</si>
  <si>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</si>
  <si>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</si>
  <si>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</si>
  <si>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</si>
  <si>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</si>
  <si>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</si>
  <si>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</si>
  <si>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</si>
  <si>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</si>
  <si>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</si>
  <si>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</si>
  <si>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</si>
  <si>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</si>
  <si>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</si>
  <si>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</si>
  <si>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</si>
  <si>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</si>
  <si>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</si>
  <si>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</si>
  <si>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</si>
  <si>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</si>
  <si>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</si>
  <si>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</si>
  <si>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</si>
  <si>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</si>
  <si>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</si>
  <si>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</si>
  <si>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</si>
  <si>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</si>
  <si>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</si>
  <si>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</si>
  <si>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</si>
  <si>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</si>
  <si>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</si>
  <si>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</si>
  <si>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</si>
  <si>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</si>
  <si>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</si>
  <si>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</si>
  <si>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</si>
  <si>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</si>
  <si>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</si>
  <si>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</si>
  <si>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</si>
  <si>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</si>
  <si>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</si>
  <si>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</si>
  <si>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</si>
  <si>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</si>
  <si>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</si>
  <si>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</si>
  <si>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</si>
  <si>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</si>
  <si>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</si>
  <si>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</si>
  <si>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</si>
  <si>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</si>
  <si>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</si>
  <si>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</si>
  <si>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</si>
  <si>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</si>
  <si>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</si>
  <si>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</si>
  <si>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</si>
  <si>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</si>
  <si>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</si>
  <si>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</si>
  <si>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</si>
  <si>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</si>
  <si>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</si>
  <si>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</si>
  <si>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</si>
  <si>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</si>
  <si>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</si>
  <si>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</si>
  <si>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</si>
  <si>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</si>
  <si>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</si>
  <si>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</si>
  <si>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</si>
  <si>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</si>
  <si>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</si>
  <si>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</si>
  <si>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</si>
  <si>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</si>
  <si>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</si>
  <si>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</si>
  <si>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</si>
  <si>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</si>
  <si>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</si>
  <si>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</si>
  <si>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</si>
  <si>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</si>
  <si>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</si>
  <si>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</si>
  <si>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</si>
  <si>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</si>
  <si>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</si>
  <si>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</si>
  <si>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</si>
  <si>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</si>
  <si>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</si>
  <si>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</si>
  <si>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</si>
  <si>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</si>
  <si>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</si>
  <si>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</si>
  <si>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</si>
  <si>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</si>
  <si>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</si>
  <si>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</si>
  <si>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</si>
  <si>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</si>
  <si>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</si>
  <si>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</si>
  <si>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</si>
  <si>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</si>
  <si>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</si>
  <si>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</si>
  <si>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</si>
  <si>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</si>
  <si>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</si>
  <si>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</si>
  <si>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</si>
  <si>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</si>
  <si>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</si>
  <si>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</si>
  <si>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</si>
  <si>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</si>
  <si>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</si>
  <si>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</si>
  <si>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</si>
  <si>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</si>
  <si>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</si>
  <si>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</si>
  <si>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</si>
  <si>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</si>
  <si>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</si>
  <si>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</si>
  <si>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</si>
  <si>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</si>
  <si>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</si>
  <si>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</si>
  <si>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</si>
  <si>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</si>
  <si>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</si>
  <si>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</si>
  <si>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</si>
  <si>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</si>
  <si>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</si>
  <si>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</si>
  <si>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</si>
  <si>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</si>
  <si>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</si>
  <si>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</si>
  <si>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</si>
  <si>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</si>
  <si>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</si>
  <si>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</si>
  <si>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</si>
  <si>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</si>
  <si>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</si>
  <si>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</si>
  <si>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</si>
  <si>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</si>
  <si>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</si>
  <si>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</si>
  <si>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</si>
  <si>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</si>
  <si>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</si>
  <si>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</si>
  <si>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</si>
  <si>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</si>
  <si>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</si>
  <si>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</si>
  <si>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</si>
  <si>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</si>
  <si>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</si>
  <si>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</si>
  <si>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</si>
  <si>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</si>
  <si>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</si>
  <si>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</si>
  <si>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</si>
  <si>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</si>
  <si>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</si>
  <si>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</si>
  <si>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</si>
  <si>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</si>
  <si>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</si>
  <si>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</si>
  <si>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</si>
  <si>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</si>
  <si>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</si>
  <si>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</si>
  <si>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</si>
  <si>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</si>
  <si>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</si>
  <si>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</si>
  <si>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</si>
  <si>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</si>
  <si>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</si>
  <si>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</si>
  <si>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</si>
  <si>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</si>
  <si>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</si>
  <si>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</si>
  <si>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</si>
  <si>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</si>
  <si>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</si>
  <si>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</si>
  <si>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</si>
  <si>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</si>
  <si>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</si>
  <si>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</si>
  <si>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</si>
  <si>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</si>
  <si>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</si>
  <si>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</si>
  <si>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</si>
  <si>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</si>
  <si>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</si>
  <si>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</si>
  <si>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</si>
  <si>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</si>
  <si>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</si>
  <si>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</si>
  <si>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</si>
  <si>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</si>
  <si>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</si>
  <si>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</si>
  <si>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</si>
  <si>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</si>
  <si>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</si>
  <si>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</si>
  <si>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</si>
  <si>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</si>
  <si>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</si>
  <si>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</si>
  <si>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</si>
  <si>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</si>
  <si>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</si>
  <si>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</si>
  <si>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</si>
  <si>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</si>
  <si>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</si>
  <si>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</si>
  <si>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</si>
  <si>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</si>
  <si>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</si>
  <si>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</si>
  <si>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</si>
  <si>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</si>
  <si>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</si>
  <si>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</si>
  <si>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</si>
  <si>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</si>
  <si>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</si>
  <si>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</si>
  <si>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</si>
  <si>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</si>
  <si>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</si>
  <si>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</si>
  <si>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</si>
  <si>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</si>
  <si>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</si>
  <si>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</si>
  <si>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</si>
  <si>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</si>
  <si>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</si>
  <si>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</si>
  <si>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</si>
  <si>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</si>
  <si>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</si>
  <si>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</si>
  <si>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</si>
  <si>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</si>
  <si>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</si>
  <si>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</si>
  <si>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</si>
  <si>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</si>
  <si>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</si>
  <si>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</si>
  <si>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</si>
  <si>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</si>
  <si>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</si>
  <si>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</si>
  <si>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</si>
  <si>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</si>
  <si>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</si>
  <si>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</si>
  <si>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</si>
  <si>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</si>
  <si>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</si>
  <si>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</si>
  <si>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</si>
  <si>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</si>
  <si>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</si>
  <si>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</si>
  <si>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</si>
  <si>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</si>
  <si>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</si>
  <si>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</si>
  <si>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</si>
  <si>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</si>
  <si>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</si>
  <si>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</si>
  <si>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</si>
  <si>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</si>
  <si>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</si>
  <si>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</si>
  <si>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</si>
  <si>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</si>
  <si>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</si>
  <si>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</si>
  <si>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</si>
  <si>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</si>
  <si>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</si>
  <si>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</si>
  <si>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</si>
  <si>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</si>
  <si>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</si>
  <si>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</si>
  <si>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</si>
  <si>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</si>
  <si>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</si>
  <si>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</si>
  <si>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</si>
  <si>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</si>
  <si>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</si>
  <si>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</si>
  <si>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</si>
  <si>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</si>
  <si>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</si>
  <si>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</si>
  <si>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</si>
  <si>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</si>
  <si>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</si>
  <si>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</si>
  <si>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</si>
  <si>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</si>
  <si>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</si>
  <si>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</si>
  <si>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</si>
  <si>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</si>
  <si>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</si>
  <si>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</si>
  <si>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</si>
  <si>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</si>
  <si>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</si>
  <si>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</si>
  <si>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</si>
  <si>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</si>
  <si>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</si>
  <si>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</si>
  <si>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</si>
  <si>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</si>
  <si>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</si>
  <si>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</si>
  <si>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</si>
  <si>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</si>
  <si>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</si>
  <si>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</si>
  <si>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</si>
  <si>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</si>
  <si>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</si>
  <si>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</si>
  <si>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</si>
  <si>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</si>
  <si>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</si>
  <si>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</si>
  <si>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</si>
  <si>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</si>
  <si>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</si>
  <si>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</si>
  <si>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</si>
  <si>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</si>
  <si>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</si>
  <si>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</si>
  <si>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</si>
  <si>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</si>
  <si>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</si>
  <si>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</si>
  <si>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</si>
  <si>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</si>
  <si>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</si>
  <si>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</si>
  <si>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</si>
  <si>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</si>
  <si>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</si>
  <si>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</si>
  <si>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</si>
  <si>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</si>
  <si>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</si>
  <si>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</si>
  <si>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</si>
  <si>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</si>
  <si>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</si>
  <si>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</si>
  <si>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</si>
  <si>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</si>
  <si>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</si>
  <si>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</si>
  <si>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</si>
  <si>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</si>
  <si>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</si>
  <si>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</si>
  <si>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</si>
  <si>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</si>
  <si>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</si>
  <si>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</si>
  <si>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</si>
  <si>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</si>
  <si>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</si>
  <si>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</si>
  <si>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</si>
  <si>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</si>
  <si>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</si>
  <si>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</si>
  <si>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</si>
  <si>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</si>
  <si>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</si>
  <si>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</si>
  <si>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</si>
  <si>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</si>
  <si>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</si>
  <si>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</si>
  <si>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</si>
  <si>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</si>
  <si>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</si>
  <si>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</si>
  <si>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</si>
  <si>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</si>
  <si>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</si>
  <si>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</si>
  <si>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</si>
  <si>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</si>
  <si>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</si>
  <si>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</si>
  <si>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</si>
  <si>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</si>
  <si>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</si>
  <si>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</si>
  <si>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</si>
  <si>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</si>
  <si>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</si>
  <si>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</si>
  <si>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</si>
  <si>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</si>
  <si>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</si>
  <si>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</si>
  <si>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</si>
  <si>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</si>
  <si>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</si>
  <si>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</si>
  <si>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</si>
  <si>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</si>
  <si>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</si>
  <si>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</si>
  <si>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</si>
  <si>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</si>
  <si>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</si>
  <si>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</si>
  <si>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</si>
  <si>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</si>
  <si>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</si>
  <si>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</si>
  <si>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</si>
  <si>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</si>
  <si>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</si>
  <si>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</si>
  <si>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</si>
  <si>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</si>
  <si>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</si>
  <si>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</si>
  <si>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</si>
  <si>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</si>
  <si>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</si>
  <si>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</si>
  <si>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</si>
  <si>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</si>
  <si>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</si>
  <si>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</si>
  <si>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</si>
  <si>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</si>
  <si>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</si>
  <si>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</si>
  <si>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</si>
  <si>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</si>
  <si>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</si>
  <si>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</si>
  <si>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</si>
  <si>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</si>
  <si>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</si>
  <si>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</si>
  <si>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</si>
  <si>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</si>
  <si>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</si>
  <si>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</si>
  <si>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</si>
  <si>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</si>
  <si>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</si>
  <si>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</si>
  <si>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</si>
  <si>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</si>
  <si>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</si>
  <si>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</si>
  <si>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</si>
  <si>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</si>
  <si>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</si>
  <si>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</si>
  <si>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</si>
  <si>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</si>
  <si>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</si>
  <si>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</si>
  <si>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</si>
  <si>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</si>
  <si>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</si>
  <si>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</si>
  <si>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</si>
  <si>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</si>
  <si>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</si>
  <si>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</si>
  <si>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</si>
  <si>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</si>
  <si>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</si>
  <si>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</si>
  <si>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</si>
  <si>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</si>
  <si>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</si>
  <si>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</si>
  <si>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</si>
  <si>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</si>
  <si>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</si>
  <si>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</si>
  <si>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</si>
  <si>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</si>
  <si>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</si>
  <si>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</si>
  <si>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</si>
  <si>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</si>
  <si>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</si>
  <si>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</si>
  <si>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</si>
  <si>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</si>
  <si>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</si>
  <si>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</si>
  <si>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</si>
  <si>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</si>
  <si>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</si>
  <si>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</si>
  <si>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</si>
  <si>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</si>
  <si>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</si>
  <si>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</si>
  <si>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</si>
  <si>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</si>
  <si>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</si>
  <si>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</si>
  <si>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</si>
  <si>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</si>
  <si>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</si>
  <si>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</si>
  <si>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</si>
  <si>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</si>
  <si>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</si>
  <si>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</si>
  <si>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</si>
  <si>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</si>
  <si>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</si>
  <si>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</si>
  <si>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</si>
  <si>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</si>
  <si>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</si>
  <si>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</si>
  <si>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</si>
  <si>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</si>
  <si>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</si>
  <si>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</si>
  <si>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</si>
  <si>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</si>
  <si>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</si>
  <si>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</si>
  <si>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</si>
  <si>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</si>
  <si>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</si>
  <si>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</si>
  <si>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</si>
  <si>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</si>
  <si>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</si>
  <si>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</si>
  <si>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</si>
  <si>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</si>
  <si>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</si>
  <si>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</si>
  <si>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</si>
  <si>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</si>
  <si>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</si>
  <si>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</si>
  <si>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</si>
  <si>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</si>
  <si>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</si>
  <si>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</si>
  <si>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</si>
  <si>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</si>
  <si>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</si>
  <si>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</si>
  <si>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</si>
  <si>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</si>
  <si>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</si>
  <si>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</si>
  <si>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</si>
  <si>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</si>
  <si>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</si>
  <si>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</si>
  <si>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</si>
  <si>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</si>
  <si>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</si>
  <si>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</si>
  <si>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</si>
  <si>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</si>
  <si>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</si>
  <si>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</si>
  <si>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</si>
  <si>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</si>
  <si>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</si>
  <si>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</si>
  <si>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</si>
  <si>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</si>
  <si>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</si>
  <si>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</si>
  <si>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</si>
  <si>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</si>
  <si>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</si>
  <si>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</si>
  <si>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</si>
  <si>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</si>
  <si>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</si>
  <si>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</si>
  <si>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</si>
  <si>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</si>
  <si>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</si>
  <si>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</si>
  <si>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</si>
  <si>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</si>
  <si>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</si>
  <si>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</si>
  <si>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</si>
  <si>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</si>
  <si>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</si>
  <si>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</si>
  <si>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</si>
  <si>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</si>
  <si>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</si>
  <si>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</si>
  <si>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</si>
  <si>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</si>
  <si>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</si>
  <si>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</si>
  <si>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</si>
  <si>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</si>
  <si>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</si>
  <si>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</si>
  <si>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</si>
  <si>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</si>
  <si>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</si>
  <si>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</si>
  <si>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</si>
  <si>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</si>
  <si>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</si>
  <si>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</si>
  <si>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</si>
  <si>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</si>
  <si>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</si>
  <si>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</si>
  <si>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</si>
  <si>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</si>
  <si>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</si>
  <si>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</si>
  <si>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</si>
  <si>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</si>
  <si>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</si>
  <si>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</si>
  <si>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</si>
  <si>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</si>
  <si>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</si>
  <si>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</si>
  <si>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</si>
  <si>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</si>
  <si>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</si>
  <si>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</si>
  <si>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</si>
  <si>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</si>
  <si>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</si>
  <si>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</si>
  <si>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</si>
  <si>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</si>
  <si>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</si>
  <si>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</si>
  <si>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</si>
  <si>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</si>
  <si>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</si>
  <si>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</si>
  <si>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</si>
  <si>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</si>
  <si>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</si>
  <si>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</si>
  <si>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</si>
  <si>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</si>
  <si>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</si>
  <si>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</si>
  <si>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</si>
  <si>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</si>
  <si>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</si>
  <si>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</si>
  <si>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</si>
  <si>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</si>
  <si>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</si>
  <si>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</si>
  <si>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</si>
  <si>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</si>
  <si>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</si>
  <si>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</si>
  <si>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</si>
  <si>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</si>
  <si>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</si>
  <si>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</si>
  <si>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</si>
  <si>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</si>
  <si>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</si>
  <si>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</si>
  <si>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</si>
  <si>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</si>
  <si>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</si>
  <si>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</si>
  <si>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</si>
  <si>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</si>
  <si>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</si>
  <si>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</si>
  <si>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</si>
  <si>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</si>
  <si>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</si>
  <si>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</si>
  <si>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</si>
  <si>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</si>
  <si>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</si>
  <si>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</si>
  <si>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</si>
  <si>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</si>
  <si>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</si>
  <si>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</si>
  <si>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</si>
  <si>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</si>
  <si>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</si>
  <si>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</si>
  <si>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</si>
  <si>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</si>
  <si>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</si>
  <si>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</si>
  <si>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</si>
  <si>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</si>
  <si>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</si>
  <si>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</si>
  <si>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</si>
  <si>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</si>
  <si>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</si>
  <si>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</si>
  <si>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</si>
  <si>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</si>
  <si>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</si>
  <si>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</si>
  <si>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</si>
  <si>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</si>
  <si>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</si>
  <si>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</si>
  <si>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</si>
  <si>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</si>
  <si>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</si>
  <si>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</si>
  <si>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</si>
  <si>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</si>
  <si>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</si>
  <si>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</si>
  <si>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</si>
  <si>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</si>
  <si>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</si>
  <si>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</si>
  <si>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</si>
  <si>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</si>
  <si>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</si>
  <si>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</si>
  <si>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</si>
  <si>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</si>
  <si>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</si>
  <si>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</si>
  <si>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</si>
  <si>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</si>
  <si>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</si>
  <si>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</si>
  <si>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</si>
  <si>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</si>
  <si>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</si>
  <si>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</si>
  <si>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</si>
  <si>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</si>
  <si>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</si>
  <si>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</si>
  <si>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</si>
  <si>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</si>
  <si>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</si>
  <si>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</si>
  <si>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</si>
  <si>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</si>
  <si>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</si>
  <si>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</si>
  <si>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</si>
  <si>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</si>
  <si>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</si>
  <si>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</si>
  <si>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</si>
  <si>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</si>
  <si>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</si>
  <si>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</si>
  <si>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</si>
  <si>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</si>
  <si>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</si>
  <si>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</si>
  <si>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</si>
  <si>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</si>
  <si>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</si>
  <si>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</si>
  <si>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</si>
  <si>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</si>
  <si>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</si>
  <si>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</si>
  <si>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</si>
  <si>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</si>
  <si>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</si>
  <si>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</si>
  <si>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</si>
  <si>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</si>
  <si>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</si>
  <si>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</si>
  <si>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</si>
  <si>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</si>
  <si>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</si>
  <si>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</si>
  <si>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</si>
  <si>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</si>
  <si>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</si>
  <si>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</si>
  <si>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</si>
  <si>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</si>
  <si>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</si>
  <si>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</si>
  <si>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</si>
  <si>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</si>
  <si>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</si>
  <si>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</si>
  <si>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</si>
  <si>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</si>
  <si>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</si>
  <si>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</si>
  <si>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</si>
  <si>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</si>
  <si>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</si>
  <si>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</si>
  <si>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</si>
  <si>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</si>
  <si>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</si>
  <si>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</si>
  <si>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</si>
  <si>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</si>
  <si>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</si>
  <si>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</si>
  <si>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</si>
  <si>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</si>
  <si>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</si>
  <si>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</si>
  <si>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</si>
  <si>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</si>
  <si>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</si>
  <si>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</si>
  <si>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</si>
  <si>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</si>
  <si>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</si>
  <si>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</si>
  <si>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</si>
  <si>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</si>
  <si>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</si>
  <si>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</si>
  <si>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</si>
  <si>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</si>
  <si>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</si>
  <si>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</si>
  <si>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</si>
  <si>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</si>
  <si>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</si>
  <si>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</si>
  <si>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</si>
  <si>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</si>
  <si>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</si>
  <si>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</si>
  <si>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</si>
  <si>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</si>
  <si>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</si>
  <si>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</si>
  <si>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</si>
  <si>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</si>
  <si>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</si>
  <si>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</si>
  <si>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</si>
  <si>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</si>
  <si>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</si>
  <si>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</si>
  <si>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</si>
  <si>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</si>
  <si>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</si>
  <si>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</si>
  <si>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</si>
  <si>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</si>
  <si>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</si>
  <si>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</si>
  <si>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</si>
  <si>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</si>
  <si>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</si>
  <si>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</si>
  <si>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</si>
  <si>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</si>
  <si>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</si>
  <si>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</si>
  <si>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</si>
  <si>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</si>
  <si>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</si>
  <si>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</si>
  <si>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</si>
  <si>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</si>
  <si>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</si>
  <si>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</si>
  <si>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</si>
  <si>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</si>
  <si>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</si>
  <si>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</si>
  <si>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</si>
  <si>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</si>
  <si>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</si>
  <si>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</si>
  <si>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</si>
  <si>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</si>
  <si>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</si>
  <si>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</si>
  <si>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</si>
  <si>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</si>
  <si>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</si>
  <si>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</si>
  <si>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</si>
  <si>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</si>
  <si>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</si>
  <si>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</si>
  <si>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</si>
  <si>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</si>
  <si>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</si>
  <si>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</si>
  <si>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</si>
  <si>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</si>
  <si>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</si>
  <si>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</si>
  <si>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</si>
  <si>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</si>
  <si>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</si>
  <si>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</si>
  <si>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</si>
  <si>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</si>
  <si>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</si>
  <si>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</si>
  <si>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</si>
  <si>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</si>
  <si>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</si>
  <si>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</si>
  <si>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</si>
  <si>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</si>
  <si>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</si>
  <si>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</si>
  <si>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</si>
  <si>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</si>
  <si>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</si>
  <si>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</si>
  <si>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</si>
  <si>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</si>
  <si>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</si>
  <si>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</si>
  <si>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</si>
  <si>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</si>
  <si>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</si>
  <si>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</si>
  <si>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</si>
  <si>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</si>
  <si>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</si>
  <si>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</si>
  <si>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</si>
  <si>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</si>
  <si>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</si>
  <si>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</si>
  <si>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</si>
  <si>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</si>
  <si>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</si>
  <si>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</si>
  <si>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</si>
  <si>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</si>
  <si>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</si>
  <si>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</si>
  <si>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</si>
  <si>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</si>
  <si>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</si>
  <si>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</si>
  <si>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</si>
  <si>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</si>
  <si>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</si>
  <si>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</si>
  <si>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</si>
  <si>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</si>
  <si>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</si>
  <si>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</si>
  <si>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</si>
  <si>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</si>
  <si>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</si>
  <si>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</si>
  <si>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</si>
  <si>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</si>
  <si>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</si>
  <si>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</si>
  <si>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</si>
  <si>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</si>
  <si>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</si>
  <si>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</si>
  <si>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</si>
  <si>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</si>
  <si>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</si>
  <si>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</si>
  <si>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</si>
  <si>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</si>
  <si>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</si>
  <si>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</si>
  <si>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</si>
  <si>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</si>
  <si>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</si>
  <si>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</si>
  <si>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</si>
  <si>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</si>
  <si>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</si>
  <si>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</si>
  <si>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</si>
  <si>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</si>
  <si>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</si>
  <si>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</si>
  <si>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</si>
  <si>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</si>
  <si>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</si>
  <si>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</si>
  <si>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</si>
  <si>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</si>
  <si>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</si>
  <si>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</si>
  <si>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</si>
  <si>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</si>
  <si>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</si>
  <si>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</si>
  <si>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</si>
  <si>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</si>
  <si>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</si>
  <si>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</si>
  <si>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</si>
  <si>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</si>
  <si>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</si>
  <si>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</si>
  <si>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</si>
  <si>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</si>
  <si>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</si>
  <si>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</si>
  <si>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</si>
  <si>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</si>
  <si>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</si>
  <si>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</si>
  <si>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</si>
  <si>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</si>
  <si>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</si>
  <si>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</si>
  <si>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</si>
  <si>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</si>
  <si>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</si>
  <si>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</si>
  <si>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</si>
  <si>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</si>
  <si>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</si>
  <si>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</si>
  <si>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</si>
  <si>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</si>
  <si>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</si>
  <si>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</si>
  <si>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</si>
  <si>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</si>
  <si>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</si>
  <si>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</si>
  <si>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</si>
  <si>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</si>
  <si>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</si>
  <si>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</si>
  <si>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</si>
  <si>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</si>
  <si>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</si>
  <si>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</si>
  <si>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</si>
  <si>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</si>
  <si>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</si>
  <si>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</si>
  <si>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</si>
  <si>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</si>
  <si>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</si>
  <si>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</si>
  <si>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</si>
  <si>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</si>
  <si>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</si>
  <si>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</si>
  <si>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</si>
  <si>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</si>
  <si>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</si>
  <si>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</si>
  <si>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</si>
  <si>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</si>
  <si>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</si>
  <si>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</si>
  <si>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</si>
  <si>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</si>
  <si>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</si>
  <si>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</si>
  <si>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</si>
  <si>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</si>
  <si>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</si>
  <si>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</si>
  <si>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</si>
  <si>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</si>
  <si>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</si>
  <si>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</si>
  <si>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</si>
  <si>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</si>
  <si>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</si>
  <si>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</si>
  <si>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</si>
  <si>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</si>
  <si>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</si>
  <si>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</si>
  <si>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</si>
  <si>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</si>
  <si>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</si>
  <si>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</si>
  <si>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</si>
  <si>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</si>
  <si>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</si>
  <si>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</si>
  <si>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</si>
  <si>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</si>
  <si>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</si>
  <si>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</si>
  <si>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</si>
  <si>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</si>
  <si>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</si>
  <si>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</si>
  <si>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</si>
  <si>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</si>
  <si>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</si>
  <si>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</si>
  <si>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</si>
  <si>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</si>
  <si>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</si>
  <si>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</si>
  <si>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</si>
  <si>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</si>
  <si>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</si>
  <si>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</si>
  <si>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</si>
  <si>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</si>
  <si>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</si>
  <si>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</si>
  <si>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</si>
  <si>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</si>
  <si>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</si>
  <si>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</si>
  <si>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</si>
  <si>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</si>
  <si>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</si>
  <si>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</si>
  <si>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</si>
  <si>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</si>
  <si>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</si>
  <si>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</si>
  <si>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</si>
  <si>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</si>
  <si>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</si>
  <si>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</si>
  <si>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</si>
  <si>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</si>
  <si>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</si>
  <si>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</si>
  <si>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</si>
  <si>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</si>
  <si>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</si>
  <si>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</si>
  <si>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</si>
  <si>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</si>
  <si>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</si>
  <si>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</si>
  <si>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</si>
  <si>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</si>
  <si>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</si>
  <si>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</si>
  <si>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</si>
  <si>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</si>
  <si>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</si>
  <si>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</si>
  <si>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</si>
  <si>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</si>
  <si>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</si>
  <si>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</si>
  <si>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</si>
  <si>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</si>
  <si>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</si>
  <si>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</si>
  <si>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</si>
  <si>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</si>
  <si>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</si>
  <si>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</si>
  <si>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</si>
  <si>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</si>
  <si>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</si>
  <si>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</si>
  <si>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</si>
  <si>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</si>
  <si>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</si>
  <si>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</si>
  <si>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</si>
  <si>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</si>
  <si>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</si>
  <si>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</si>
  <si>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</si>
  <si>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</si>
  <si>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</si>
  <si>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</si>
  <si>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</si>
  <si>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</si>
  <si>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</si>
  <si>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</si>
  <si>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</si>
  <si>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</si>
  <si>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</si>
  <si>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</si>
  <si>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</si>
  <si>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</si>
  <si>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</si>
  <si>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</si>
  <si>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</si>
  <si>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</si>
  <si>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</si>
  <si>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</si>
  <si>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</si>
  <si>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</si>
  <si>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</si>
  <si>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</si>
  <si>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</si>
  <si>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</si>
  <si>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</si>
  <si>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</si>
  <si>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</si>
  <si>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</si>
  <si>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</si>
  <si>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</si>
  <si>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</si>
  <si>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</si>
  <si>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</si>
  <si>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</si>
  <si>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</si>
  <si>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</si>
  <si>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</si>
  <si>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</si>
  <si>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</si>
  <si>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</si>
  <si>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</si>
  <si>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</si>
  <si>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</si>
  <si>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</si>
  <si>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</si>
  <si>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</si>
  <si>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</si>
  <si>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</si>
  <si>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</si>
  <si>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</si>
  <si>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</si>
  <si>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</si>
  <si>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</si>
  <si>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</si>
  <si>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</si>
  <si>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</si>
  <si>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</si>
  <si>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</si>
  <si>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</si>
  <si>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</si>
  <si>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</si>
  <si>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</si>
  <si>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</si>
  <si>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</si>
  <si>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</si>
  <si>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</si>
  <si>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</si>
  <si>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</si>
  <si>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</si>
  <si>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</si>
  <si>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</si>
  <si>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</si>
  <si>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</si>
  <si>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</si>
  <si>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</si>
  <si>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</si>
  <si>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</si>
  <si>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</si>
  <si>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</si>
  <si>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</si>
  <si>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</si>
  <si>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</si>
  <si>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</si>
  <si>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</si>
  <si>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</si>
  <si>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</si>
  <si>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</si>
  <si>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</si>
  <si>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</si>
  <si>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</si>
  <si>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</si>
  <si>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</si>
  <si>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</si>
  <si>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</si>
  <si>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</si>
  <si>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</si>
  <si>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</si>
  <si>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</si>
  <si>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</si>
  <si>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</si>
  <si>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</si>
  <si>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</si>
  <si>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</si>
  <si>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</si>
  <si>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</si>
  <si>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</si>
  <si>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</si>
  <si>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</si>
  <si>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</si>
  <si>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</si>
  <si>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</si>
  <si>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</si>
  <si>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</si>
  <si>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</si>
  <si>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</si>
  <si>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</si>
  <si>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</si>
  <si>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</si>
  <si>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</si>
  <si>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</si>
  <si>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</si>
  <si>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</si>
  <si>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</si>
  <si>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</si>
  <si>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</si>
  <si>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</si>
  <si>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</si>
  <si>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</si>
  <si>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</si>
  <si>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</si>
  <si>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</si>
  <si>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</si>
  <si>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</si>
  <si>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</si>
  <si>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</si>
  <si>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</si>
  <si>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</si>
  <si>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</si>
  <si>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</si>
  <si>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</si>
  <si>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</si>
  <si>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</si>
  <si>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</si>
  <si>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</si>
  <si>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</si>
  <si>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</si>
  <si>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</si>
  <si>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</si>
  <si>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</si>
  <si>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</si>
  <si>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</si>
  <si>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</si>
  <si>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</si>
  <si>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</si>
  <si>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</si>
  <si>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</si>
  <si>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</si>
  <si>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</si>
  <si>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</si>
  <si>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</si>
  <si>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</si>
  <si>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</si>
  <si>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</si>
  <si>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</si>
  <si>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</si>
  <si>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</si>
  <si>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</si>
  <si>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</si>
  <si>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</si>
  <si>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</si>
  <si>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</si>
  <si>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</si>
  <si>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</si>
  <si>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</si>
  <si>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</si>
  <si>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</si>
  <si>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</si>
  <si>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</si>
  <si>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</si>
  <si>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</si>
  <si>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</si>
  <si>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</si>
  <si>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</si>
  <si>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</si>
  <si>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</si>
  <si>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</si>
  <si>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</si>
  <si>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</si>
  <si>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</si>
  <si>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</si>
  <si>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</si>
  <si>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</si>
  <si>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</si>
  <si>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</si>
  <si>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</si>
  <si>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</si>
  <si>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</si>
  <si>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</si>
  <si>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</si>
  <si>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</si>
  <si>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</si>
  <si>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</si>
  <si>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</si>
  <si>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</si>
  <si>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</si>
  <si>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</si>
  <si>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</si>
  <si>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</si>
  <si>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</si>
  <si>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</si>
  <si>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</si>
  <si>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</si>
  <si>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</si>
  <si>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</si>
  <si>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</si>
  <si>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</si>
  <si>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</si>
  <si>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</si>
  <si>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</si>
  <si>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</si>
  <si>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</si>
  <si>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</si>
  <si>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</si>
  <si>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</si>
  <si>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</si>
  <si>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</si>
  <si>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</si>
  <si>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</si>
  <si>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</si>
  <si>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</si>
  <si>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</si>
  <si>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</si>
  <si>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</si>
  <si>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</si>
  <si>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</si>
  <si>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</si>
  <si>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</si>
  <si>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</si>
  <si>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</si>
  <si>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</si>
  <si>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</si>
  <si>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</si>
  <si>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</si>
  <si>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</si>
  <si>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</si>
  <si>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</si>
  <si>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</si>
  <si>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</si>
  <si>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</si>
  <si>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</si>
  <si>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</si>
  <si>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</si>
  <si>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</si>
  <si>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</si>
  <si>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</si>
  <si>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</si>
  <si>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</si>
  <si>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</si>
  <si>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</si>
  <si>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</si>
  <si>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</si>
  <si>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</si>
  <si>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</si>
  <si>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</si>
  <si>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</si>
  <si>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</si>
  <si>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</si>
  <si>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</si>
  <si>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</si>
  <si>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</si>
  <si>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</si>
  <si>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</si>
  <si>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</si>
  <si>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</si>
  <si>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</si>
  <si>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</si>
  <si>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</si>
  <si>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</si>
  <si>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</si>
  <si>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</si>
  <si>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</si>
  <si>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</si>
  <si>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</si>
  <si>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</si>
  <si>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</si>
  <si>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</si>
  <si>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</si>
  <si>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</si>
  <si>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</si>
  <si>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</si>
  <si>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</si>
  <si>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</si>
  <si>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</si>
  <si>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</si>
  <si>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</si>
  <si>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</si>
  <si>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</si>
  <si>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</si>
  <si>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</si>
  <si>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</si>
  <si>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</si>
  <si>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</si>
  <si>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</si>
  <si>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</si>
  <si>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</si>
  <si>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</si>
  <si>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</si>
  <si>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</si>
  <si>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</si>
  <si>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</si>
  <si>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</si>
  <si>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</si>
  <si>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</si>
  <si>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</si>
  <si>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</si>
  <si>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</si>
  <si>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</si>
  <si>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</si>
  <si>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</si>
  <si>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</si>
  <si>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</si>
  <si>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</si>
  <si>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</si>
  <si>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</si>
  <si>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</si>
  <si>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</si>
  <si>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</si>
  <si>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</si>
  <si>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</si>
  <si>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</si>
  <si>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</si>
  <si>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</si>
  <si>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</si>
  <si>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</si>
  <si>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</si>
  <si>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</si>
  <si>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</si>
  <si>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</si>
  <si>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</si>
  <si>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</si>
  <si>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</si>
  <si>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</si>
  <si>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</si>
  <si>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</si>
  <si>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</si>
  <si>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</si>
  <si>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</si>
  <si>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</si>
  <si>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</si>
  <si>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</si>
  <si>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</si>
  <si>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</si>
  <si>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</si>
  <si>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</si>
  <si>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</si>
  <si>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</si>
  <si>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</si>
  <si>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</si>
  <si>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</si>
  <si>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</si>
  <si>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</si>
  <si>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</si>
  <si>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</si>
  <si>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</si>
  <si>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</si>
  <si>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</si>
  <si>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</si>
  <si>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</si>
  <si>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</si>
  <si>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</si>
  <si>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</si>
  <si>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</si>
  <si>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</si>
  <si>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</si>
  <si>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</si>
  <si>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</si>
  <si>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</si>
  <si>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</si>
  <si>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</si>
  <si>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</si>
  <si>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</si>
  <si>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</si>
  <si>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</si>
  <si>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</si>
  <si>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</si>
  <si>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</si>
  <si>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</si>
  <si>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</si>
  <si>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</si>
  <si>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</si>
  <si>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</si>
  <si>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</si>
  <si>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</si>
  <si>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</si>
  <si>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</si>
  <si>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</si>
  <si>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</si>
  <si>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</si>
  <si>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</si>
  <si>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</si>
  <si>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</si>
  <si>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</si>
  <si>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</si>
  <si>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</si>
  <si>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</si>
  <si>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</si>
  <si>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</si>
  <si>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</si>
  <si>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</si>
  <si>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</si>
  <si>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</si>
  <si>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</si>
  <si>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</si>
  <si>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</si>
  <si>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</si>
  <si>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</si>
  <si>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</si>
  <si>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</si>
  <si>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</si>
  <si>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</si>
  <si>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</si>
  <si>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</si>
  <si>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</si>
  <si>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</si>
  <si>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</si>
  <si>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</si>
  <si>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</si>
  <si>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</si>
  <si>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</si>
  <si>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</si>
  <si>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</si>
  <si>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</si>
  <si>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</si>
  <si>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</si>
  <si>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</si>
  <si>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</si>
  <si>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</si>
  <si>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</si>
  <si>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</si>
  <si>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</si>
  <si>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</si>
  <si>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</si>
  <si>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</si>
  <si>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</si>
  <si>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</si>
  <si>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</si>
  <si>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</si>
  <si>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</si>
  <si>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</si>
  <si>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</si>
  <si>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</si>
  <si>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</si>
  <si>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</si>
  <si>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</si>
  <si>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</si>
  <si>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</si>
  <si>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</si>
  <si>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</si>
  <si>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</si>
  <si>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</si>
  <si>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</si>
  <si>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</si>
  <si>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</si>
  <si>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</si>
  <si>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</si>
  <si>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</si>
  <si>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</si>
  <si>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</si>
  <si>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</si>
  <si>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</si>
  <si>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</si>
  <si>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</si>
  <si>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</si>
  <si>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</si>
  <si>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</si>
  <si>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</si>
  <si>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</si>
  <si>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</si>
  <si>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</si>
  <si>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</si>
  <si>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</si>
  <si>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</si>
  <si>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</si>
  <si>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</si>
  <si>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</si>
  <si>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</si>
  <si>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</si>
  <si>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</si>
  <si>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</si>
  <si>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</si>
  <si>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</si>
  <si>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</si>
  <si>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</si>
  <si>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</si>
  <si>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</si>
  <si>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</si>
  <si>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</si>
  <si>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</si>
  <si>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</si>
  <si>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</si>
  <si>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</si>
  <si>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</si>
  <si>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</si>
  <si>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</si>
  <si>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</si>
  <si>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</si>
  <si>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</si>
  <si>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</si>
  <si>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</si>
  <si>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</si>
  <si>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</si>
  <si>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</si>
  <si>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</si>
  <si>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</si>
  <si>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</si>
  <si>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</si>
  <si>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</si>
  <si>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</si>
  <si>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</si>
  <si>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</si>
  <si>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</si>
  <si>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</si>
  <si>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</si>
  <si>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</si>
  <si>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</si>
  <si>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</si>
  <si>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</si>
  <si>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</si>
  <si>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</si>
  <si>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</si>
  <si>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</si>
  <si>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</si>
  <si>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</si>
  <si>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</si>
  <si>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</si>
  <si>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</si>
  <si>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</si>
  <si>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</si>
  <si>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</si>
  <si>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</si>
  <si>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</si>
  <si>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</si>
  <si>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</si>
  <si>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</si>
  <si>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</si>
  <si>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</si>
  <si>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</si>
  <si>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</si>
  <si>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</si>
  <si>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</si>
  <si>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</si>
  <si>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</si>
  <si>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</si>
  <si>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</si>
  <si>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</si>
  <si>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</si>
  <si>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</si>
  <si>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</si>
  <si>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</si>
  <si>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</si>
  <si>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</si>
  <si>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</si>
  <si>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</si>
  <si>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</si>
  <si>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</si>
  <si>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</si>
  <si>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</si>
  <si>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</si>
  <si>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</si>
  <si>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</si>
  <si>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</si>
  <si>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</si>
  <si>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</si>
  <si>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</si>
  <si>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</si>
  <si>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</si>
  <si>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</si>
  <si>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</si>
  <si>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</si>
  <si>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</si>
  <si>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</si>
  <si>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</si>
  <si>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</si>
  <si>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</si>
  <si>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</si>
  <si>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</si>
  <si>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</si>
  <si>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</si>
  <si>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</si>
  <si>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</si>
  <si>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</si>
  <si>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</si>
  <si>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</si>
  <si>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</si>
  <si>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</si>
  <si>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</si>
  <si>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</si>
  <si>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</si>
  <si>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</si>
  <si>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</si>
  <si>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</si>
  <si>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</si>
  <si>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</si>
  <si>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</si>
  <si>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</si>
  <si>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</si>
  <si>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</si>
  <si>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</si>
  <si>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</si>
  <si>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</si>
  <si>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</si>
  <si>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</si>
  <si>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</si>
  <si>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</si>
  <si>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</si>
  <si>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</si>
  <si>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</si>
  <si>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</si>
  <si>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</si>
  <si>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</si>
  <si>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</si>
  <si>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</si>
  <si>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</si>
  <si>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</si>
  <si>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</si>
  <si>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</si>
  <si>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</si>
  <si>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</si>
  <si>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</si>
  <si>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</si>
  <si>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</si>
  <si>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</si>
  <si>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</si>
  <si>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</si>
  <si>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</si>
  <si>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</si>
  <si>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</si>
  <si>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</si>
  <si>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</si>
  <si>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</si>
  <si>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</si>
  <si>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</si>
  <si>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</si>
  <si>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</si>
  <si>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</si>
  <si>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</si>
  <si>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</si>
  <si>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</si>
  <si>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</si>
  <si>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</si>
  <si>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</si>
  <si>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</si>
  <si>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</si>
  <si>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</si>
  <si>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</si>
  <si>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</si>
  <si>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</si>
  <si>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</si>
  <si>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</si>
  <si>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</si>
  <si>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</si>
  <si>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</si>
  <si>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</si>
  <si>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</si>
  <si>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</si>
  <si>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</si>
  <si>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</si>
  <si>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</si>
  <si>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</si>
  <si>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</si>
  <si>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</si>
  <si>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</si>
  <si>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</si>
  <si>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</si>
  <si>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</si>
  <si>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</si>
  <si>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</si>
  <si>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</si>
  <si>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</si>
  <si>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</si>
  <si>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</si>
  <si>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</si>
  <si>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</si>
  <si>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</si>
  <si>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</si>
  <si>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</si>
  <si>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</si>
  <si>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</si>
  <si>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</si>
  <si>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</si>
  <si>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</si>
  <si>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</si>
  <si>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</si>
  <si>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</si>
  <si>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</si>
  <si>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</si>
  <si>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</si>
  <si>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</si>
  <si>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</si>
  <si>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</si>
  <si>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</si>
  <si>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</si>
  <si>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</si>
  <si>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</si>
  <si>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</si>
  <si>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</si>
  <si>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</si>
  <si>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</si>
  <si>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</si>
  <si>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</si>
  <si>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</si>
  <si>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</si>
  <si>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</si>
  <si>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</si>
  <si>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</si>
  <si>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</si>
  <si>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</si>
  <si>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</si>
  <si>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</si>
  <si>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</si>
  <si>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</si>
  <si>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</si>
  <si>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</si>
  <si>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</si>
  <si>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</si>
  <si>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</si>
  <si>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</si>
  <si>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</si>
  <si>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</si>
  <si>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</si>
  <si>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</si>
  <si>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</si>
  <si>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</si>
  <si>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</si>
  <si>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</si>
  <si>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</si>
  <si>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</si>
  <si>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</si>
  <si>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</si>
  <si>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</si>
  <si>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</si>
  <si>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</si>
  <si>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</si>
  <si>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</si>
  <si>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</si>
  <si>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</si>
  <si>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</si>
  <si>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</si>
  <si>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</si>
  <si>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</si>
  <si>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</si>
  <si>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</si>
  <si>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</si>
  <si>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</si>
  <si>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</si>
  <si>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</si>
  <si>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</si>
  <si>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</si>
  <si>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</si>
  <si>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</si>
  <si>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</si>
  <si>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</si>
  <si>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</si>
  <si>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</si>
  <si>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</si>
  <si>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</si>
  <si>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</si>
  <si>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</si>
  <si>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</si>
  <si>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</si>
  <si>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</si>
  <si>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</si>
  <si>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</si>
  <si>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</si>
  <si>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</si>
  <si>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</si>
  <si>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</si>
  <si>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</si>
  <si>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</si>
  <si>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</si>
  <si>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</si>
  <si>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</si>
  <si>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</si>
  <si>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</si>
  <si>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</si>
  <si>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</si>
  <si>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</si>
  <si>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</si>
  <si>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</si>
  <si>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</si>
  <si>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</si>
  <si>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</si>
  <si>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</si>
  <si>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</si>
  <si>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</si>
  <si>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</si>
  <si>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</si>
  <si>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</si>
  <si>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</si>
  <si>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</si>
  <si>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</si>
  <si>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</si>
  <si>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</si>
  <si>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</si>
  <si>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</si>
  <si>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</si>
  <si>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</si>
  <si>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</si>
  <si>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</si>
  <si>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</si>
  <si>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</si>
  <si>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</si>
  <si>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</si>
  <si>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</si>
  <si>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</si>
  <si>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</si>
  <si>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</si>
  <si>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</si>
  <si>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</si>
  <si>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</si>
  <si>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</si>
  <si>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</si>
  <si>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</si>
  <si>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</si>
  <si>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</si>
  <si>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</si>
  <si>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</si>
  <si>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</si>
  <si>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</si>
  <si>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</si>
  <si>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</si>
  <si>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</si>
  <si>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</si>
  <si>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</si>
  <si>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</si>
  <si>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</si>
  <si>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</si>
  <si>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</si>
  <si>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</si>
  <si>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</si>
  <si>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</si>
  <si>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</si>
  <si>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</si>
  <si>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</si>
  <si>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</si>
  <si>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</si>
  <si>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</si>
  <si>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</si>
  <si>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</si>
  <si>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</si>
  <si>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</si>
  <si>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</si>
  <si>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</si>
  <si>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</si>
  <si>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</si>
  <si>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</si>
  <si>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</si>
  <si>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</si>
  <si>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</si>
  <si>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</si>
  <si>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</si>
  <si>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</si>
  <si>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</si>
  <si>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</si>
  <si>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</si>
  <si>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</si>
  <si>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</si>
  <si>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</si>
  <si>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</si>
  <si>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</si>
  <si>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</si>
  <si>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</si>
  <si>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</si>
  <si>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</si>
  <si>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</si>
  <si>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</si>
  <si>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</si>
  <si>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</si>
  <si>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</si>
  <si>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</si>
  <si>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</si>
  <si>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</si>
  <si>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</si>
  <si>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</si>
  <si>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</si>
  <si>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</si>
  <si>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</si>
  <si>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</si>
  <si>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</si>
  <si>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</si>
  <si>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</si>
  <si>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</si>
  <si>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</si>
  <si>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</si>
  <si>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</si>
  <si>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</si>
  <si>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</si>
  <si>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</si>
  <si>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</si>
  <si>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</si>
  <si>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</si>
  <si>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</si>
  <si>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</si>
  <si>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</si>
  <si>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</si>
  <si>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</si>
  <si>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</si>
  <si>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</si>
  <si>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</si>
  <si>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</si>
  <si>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</si>
  <si>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</si>
  <si>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</si>
  <si>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</si>
  <si>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</si>
  <si>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</si>
  <si>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</si>
  <si>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</si>
  <si>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</si>
  <si>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</si>
  <si>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</si>
  <si>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</si>
  <si>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</si>
  <si>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</si>
  <si>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</si>
  <si>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</si>
  <si>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</si>
  <si>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</si>
  <si>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</si>
  <si>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</si>
  <si>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</si>
  <si>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</si>
  <si>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</si>
  <si>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</si>
  <si>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</si>
  <si>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</si>
  <si>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</si>
  <si>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</si>
  <si>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</si>
  <si>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</si>
  <si>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</si>
  <si>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</si>
  <si>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</si>
  <si>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</si>
  <si>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</si>
  <si>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</si>
  <si>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</si>
  <si>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</si>
  <si>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</si>
  <si>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</si>
  <si>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</si>
  <si>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</si>
  <si>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</si>
  <si>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</si>
  <si>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</si>
  <si>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</si>
  <si>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</si>
  <si>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</si>
  <si>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</si>
  <si>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</si>
  <si>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</si>
  <si>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</si>
  <si>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</si>
  <si>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</si>
  <si>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</si>
  <si>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</si>
  <si>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</si>
  <si>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</si>
  <si>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</si>
  <si>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</si>
  <si>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</si>
  <si>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</si>
  <si>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</si>
  <si>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</si>
  <si>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</si>
  <si>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</si>
  <si>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</si>
  <si>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</si>
  <si>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</si>
  <si>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</si>
  <si>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</si>
  <si>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</si>
  <si>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</si>
  <si>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</si>
  <si>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</si>
  <si>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</si>
  <si>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</si>
  <si>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</si>
  <si>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</si>
  <si>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</si>
  <si>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</si>
  <si>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</si>
  <si>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</si>
  <si>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</si>
  <si>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</si>
  <si>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</si>
  <si>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</si>
  <si>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</si>
  <si>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</si>
  <si>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</si>
  <si>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</si>
  <si>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</si>
  <si>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</si>
  <si>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</si>
  <si>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</si>
  <si>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</si>
  <si>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</si>
  <si>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</si>
  <si>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</si>
  <si>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</si>
  <si>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</si>
  <si>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</si>
  <si>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</si>
  <si>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</si>
  <si>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</si>
  <si>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</si>
  <si>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</si>
  <si>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</si>
  <si>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</si>
  <si>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</si>
  <si>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</si>
  <si>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</si>
  <si>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</si>
  <si>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</si>
  <si>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</si>
  <si>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</si>
  <si>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</si>
  <si>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</si>
  <si>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</si>
  <si>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</si>
  <si>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</si>
  <si>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</si>
  <si>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</si>
  <si>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</si>
  <si>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</si>
  <si>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</si>
  <si>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</si>
  <si>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</si>
  <si>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</si>
  <si>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</si>
  <si>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</si>
  <si>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</si>
  <si>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</si>
  <si>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</si>
  <si>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</si>
  <si>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</si>
  <si>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</si>
  <si>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</si>
  <si>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</si>
  <si>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</si>
  <si>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</si>
  <si>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</si>
  <si>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</si>
  <si>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</si>
  <si>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</si>
  <si>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</si>
  <si>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</si>
  <si>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</si>
  <si>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</si>
  <si>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</si>
  <si>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</si>
  <si>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</si>
  <si>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</si>
  <si>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</si>
  <si>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</si>
  <si>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</si>
  <si>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</si>
  <si>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</si>
  <si>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</si>
  <si>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</si>
  <si>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</si>
  <si>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</si>
  <si>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</si>
  <si>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</si>
  <si>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</si>
  <si>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</si>
  <si>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</si>
  <si>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</si>
  <si>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</si>
  <si>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</si>
  <si>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</si>
  <si>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</si>
  <si>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</si>
  <si>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</si>
  <si>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</si>
  <si>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</si>
  <si>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</si>
  <si>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</si>
  <si>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</si>
  <si>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</si>
  <si>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</si>
  <si>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</si>
  <si>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</si>
  <si>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</si>
  <si>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</si>
  <si>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</si>
  <si>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</si>
  <si>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</si>
  <si>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</si>
  <si>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</si>
  <si>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</si>
  <si>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</si>
  <si>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</si>
  <si>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</si>
  <si>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</si>
  <si>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</si>
  <si>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</si>
  <si>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</si>
  <si>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</si>
  <si>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</si>
  <si>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</si>
  <si>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</si>
  <si>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</si>
  <si>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</si>
  <si>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</si>
  <si>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</si>
  <si>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</si>
  <si>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</si>
  <si>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</si>
  <si>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</si>
  <si>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</si>
  <si>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</si>
  <si>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</si>
  <si>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</si>
  <si>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</si>
  <si>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</si>
  <si>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</si>
  <si>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</si>
  <si>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</si>
  <si>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</si>
  <si>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</si>
  <si>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</si>
  <si>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</si>
  <si>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</si>
  <si>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</si>
  <si>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</si>
  <si>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</si>
  <si>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</si>
  <si>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</si>
  <si>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</si>
  <si>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</si>
  <si>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</si>
  <si>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</si>
  <si>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</si>
  <si>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</si>
  <si>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</si>
  <si>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</si>
  <si>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</si>
  <si>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</si>
  <si>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</si>
  <si>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</si>
  <si>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</si>
  <si>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</si>
  <si>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</si>
  <si>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</si>
  <si>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</si>
  <si>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</si>
  <si>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</si>
  <si>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</si>
  <si>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</si>
  <si>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</si>
  <si>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</si>
  <si>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</si>
  <si>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</si>
  <si>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</si>
  <si>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</si>
  <si>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</si>
  <si>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</si>
  <si>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</si>
  <si>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</si>
  <si>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</si>
  <si>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</si>
  <si>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</si>
  <si>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</si>
  <si>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</si>
  <si>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</si>
  <si>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</si>
  <si>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</si>
  <si>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</si>
  <si>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</si>
  <si>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</si>
  <si>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</si>
  <si>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</si>
  <si>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</si>
  <si>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</si>
  <si>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</si>
  <si>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</si>
  <si>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</si>
  <si>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</si>
  <si>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</si>
  <si>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</si>
  <si>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</si>
  <si>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</si>
  <si>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</si>
  <si>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</si>
  <si>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</si>
  <si>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</si>
  <si>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</si>
  <si>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</si>
  <si>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</si>
  <si>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</si>
  <si>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</si>
  <si>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</si>
  <si>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</si>
  <si>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</si>
  <si>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</si>
  <si>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</si>
  <si>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</si>
  <si>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</si>
  <si>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</si>
  <si>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</si>
  <si>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</si>
  <si>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</si>
  <si>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</si>
  <si>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</si>
  <si>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</si>
  <si>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</si>
  <si>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</si>
  <si>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</si>
  <si>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</si>
  <si>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</si>
  <si>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</si>
  <si>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</si>
  <si>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</si>
  <si>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</si>
  <si>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</si>
  <si>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</si>
  <si>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</si>
  <si>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</si>
  <si>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</si>
  <si>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</si>
  <si>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</si>
  <si>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</si>
  <si>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</si>
  <si>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</si>
  <si>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</si>
  <si>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</si>
  <si>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</si>
  <si>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</si>
  <si>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</si>
  <si>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</si>
  <si>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</si>
  <si>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</si>
  <si>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</si>
  <si>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</si>
  <si>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</si>
  <si>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</si>
  <si>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</si>
  <si>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</si>
  <si>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</si>
  <si>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</si>
  <si>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</si>
  <si>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</si>
  <si>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</si>
  <si>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</si>
  <si>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</si>
  <si>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</si>
  <si>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</si>
  <si>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</si>
  <si>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</si>
  <si>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</si>
  <si>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</si>
  <si>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</si>
  <si>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</si>
  <si>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</si>
  <si>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</si>
  <si>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</si>
  <si>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</si>
  <si>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</si>
  <si>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</si>
  <si>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</si>
  <si>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</si>
  <si>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</si>
  <si>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</si>
  <si>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</si>
  <si>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</si>
  <si>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</si>
  <si>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</si>
  <si>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</si>
  <si>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</si>
  <si>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</si>
  <si>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</si>
  <si>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</si>
  <si>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</si>
  <si>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</si>
  <si>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</si>
  <si>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</si>
  <si>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</si>
  <si>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</si>
  <si>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</si>
  <si>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</si>
  <si>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</si>
  <si>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</si>
  <si>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</si>
  <si>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</si>
  <si>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</si>
  <si>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</si>
  <si>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</si>
  <si>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</si>
  <si>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</si>
  <si>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</si>
  <si>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</si>
  <si>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</si>
  <si>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</si>
  <si>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</si>
  <si>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</si>
  <si>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</si>
  <si>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</si>
  <si>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</si>
  <si>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</si>
  <si>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</si>
  <si>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</si>
  <si>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</si>
  <si>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</si>
  <si>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</si>
  <si>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</si>
  <si>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</si>
  <si>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</si>
  <si>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</si>
  <si>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</si>
  <si>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</si>
  <si>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</si>
  <si>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</si>
  <si>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</si>
  <si>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</si>
  <si>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</si>
  <si>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</si>
  <si>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</si>
  <si>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</si>
  <si>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</si>
  <si>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</si>
  <si>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</si>
  <si>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</si>
  <si>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</si>
  <si>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</si>
  <si>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</si>
  <si>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</si>
  <si>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</si>
  <si>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</si>
  <si>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</si>
  <si>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</si>
  <si>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</si>
  <si>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</si>
  <si>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</si>
  <si>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</si>
  <si>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</si>
  <si>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</si>
  <si>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</si>
  <si>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</si>
  <si>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</si>
  <si>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</si>
  <si>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</si>
  <si>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</si>
  <si>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</si>
  <si>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</si>
  <si>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</si>
  <si>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</si>
  <si>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</si>
  <si>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</si>
  <si>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</si>
  <si>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</si>
  <si>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</si>
  <si>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</si>
  <si>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</si>
  <si>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</si>
  <si>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</si>
  <si>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</si>
  <si>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</si>
  <si>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</si>
  <si>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</si>
  <si>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</si>
  <si>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</si>
  <si>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</si>
  <si>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</si>
  <si>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</si>
  <si>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</si>
  <si>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</si>
  <si>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</si>
  <si>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</si>
  <si>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</si>
  <si>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</si>
  <si>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</si>
  <si>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</si>
  <si>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</si>
  <si>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</si>
  <si>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</si>
  <si>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</si>
  <si>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</si>
  <si>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</si>
  <si>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</si>
  <si>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</si>
  <si>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</si>
  <si>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</si>
  <si>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</si>
  <si>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</si>
  <si>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</si>
  <si>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</si>
  <si>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</si>
  <si>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</si>
  <si>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</si>
  <si>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</si>
  <si>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</si>
  <si>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</si>
  <si>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</si>
  <si>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</si>
  <si>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</si>
  <si>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</si>
  <si>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</si>
  <si>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</si>
  <si>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</si>
  <si>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</si>
  <si>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</si>
  <si>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</si>
  <si>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</si>
  <si>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</si>
  <si>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</si>
  <si>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</si>
  <si>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</si>
  <si>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</si>
  <si>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</si>
  <si>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</si>
  <si>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</si>
  <si>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</si>
  <si>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</si>
  <si>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</si>
  <si>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</si>
  <si>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</si>
  <si>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</si>
  <si>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</si>
  <si>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</si>
  <si>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</si>
  <si>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</si>
  <si>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</si>
  <si>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</si>
  <si>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</si>
  <si>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</si>
  <si>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</si>
  <si>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</si>
  <si>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</si>
  <si>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</si>
  <si>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</si>
  <si>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</si>
  <si>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</si>
  <si>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</si>
  <si>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</si>
  <si>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</si>
  <si>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</si>
  <si>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</si>
  <si>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</si>
  <si>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</si>
  <si>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</si>
  <si>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</si>
  <si>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</si>
  <si>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</si>
  <si>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</si>
  <si>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</si>
  <si>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</si>
  <si>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</si>
  <si>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</si>
  <si>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</si>
  <si>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</si>
  <si>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</si>
  <si>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</si>
  <si>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</si>
  <si>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</si>
  <si>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</si>
  <si>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</si>
  <si>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</si>
  <si>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</si>
  <si>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</si>
  <si>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</si>
  <si>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</si>
  <si>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</si>
  <si>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</si>
  <si>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</si>
  <si>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</si>
  <si>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</si>
  <si>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</si>
  <si>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</si>
  <si>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</si>
  <si>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</si>
  <si>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</si>
  <si>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</si>
  <si>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</si>
  <si>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</si>
  <si>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</si>
  <si>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</si>
  <si>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</si>
  <si>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</si>
  <si>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</si>
  <si>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</si>
  <si>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</si>
  <si>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</si>
  <si>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</si>
  <si>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</si>
  <si>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</si>
  <si>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</si>
  <si>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</si>
  <si>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</si>
  <si>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</si>
  <si>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</si>
  <si>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</si>
  <si>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</si>
  <si>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</si>
  <si>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</si>
  <si>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</si>
  <si>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</si>
  <si>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</si>
  <si>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</si>
  <si>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</si>
  <si>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</si>
  <si>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</si>
  <si>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</si>
  <si>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</si>
  <si>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</si>
  <si>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</si>
  <si>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</si>
  <si>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</si>
  <si>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</si>
  <si>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</si>
  <si>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</si>
  <si>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</si>
  <si>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</si>
  <si>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</si>
  <si>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</si>
  <si>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</si>
  <si>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</si>
  <si>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</si>
  <si>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</si>
  <si>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</si>
  <si>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</si>
  <si>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</si>
  <si>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</si>
  <si>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</si>
  <si>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</si>
  <si>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</si>
  <si>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</si>
  <si>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</si>
  <si>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</si>
  <si>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</si>
  <si>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</si>
  <si>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</si>
  <si>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</si>
  <si>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</si>
  <si>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</si>
  <si>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</si>
  <si>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</si>
  <si>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</si>
  <si>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</si>
  <si>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</si>
  <si>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</si>
  <si>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</si>
  <si>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</si>
  <si>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</si>
  <si>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</si>
  <si>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</si>
  <si>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</si>
  <si>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</si>
  <si>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</si>
  <si>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</si>
  <si>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</si>
  <si>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</si>
  <si>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</si>
  <si>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</si>
  <si>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</si>
  <si>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</si>
  <si>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</si>
  <si>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</si>
  <si>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</si>
  <si>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</si>
  <si>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</si>
  <si>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</si>
  <si>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</si>
  <si>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</si>
  <si>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</si>
  <si>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</si>
  <si>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</si>
  <si>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</si>
  <si>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</si>
  <si>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</si>
  <si>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</si>
  <si>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</si>
  <si>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</si>
  <si>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</si>
  <si>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</si>
  <si>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</si>
  <si>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</si>
  <si>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</si>
  <si>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</si>
  <si>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</si>
  <si>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</si>
  <si>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</si>
  <si>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</si>
  <si>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</si>
  <si>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</si>
  <si>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</si>
  <si>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</si>
  <si>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</si>
  <si>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</si>
  <si>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</si>
  <si>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</si>
  <si>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</si>
  <si>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</si>
  <si>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</si>
  <si>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</si>
  <si>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</si>
  <si>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</si>
  <si>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</si>
  <si>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</si>
  <si>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</si>
  <si>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</si>
  <si>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</si>
  <si>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</si>
  <si>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</si>
  <si>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</si>
  <si>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</si>
  <si>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</si>
  <si>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</si>
  <si>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</si>
  <si>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</si>
  <si>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</si>
  <si>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</si>
  <si>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</si>
  <si>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</si>
  <si>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</si>
  <si>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</si>
  <si>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</si>
  <si>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</si>
  <si>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</si>
  <si>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</si>
  <si>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</si>
  <si>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</si>
  <si>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</si>
  <si>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</si>
  <si>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</si>
  <si>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</si>
  <si>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</si>
  <si>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</si>
  <si>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</si>
  <si>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</si>
  <si>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</si>
  <si>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</si>
  <si>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</si>
  <si>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</si>
  <si>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</si>
  <si>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</si>
  <si>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</si>
  <si>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</si>
  <si>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</si>
  <si>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</si>
  <si>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</si>
  <si>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</si>
  <si>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</si>
  <si>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</si>
  <si>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</si>
  <si>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</si>
  <si>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</si>
  <si>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</si>
  <si>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</si>
  <si>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</si>
  <si>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</si>
  <si>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</si>
  <si>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</si>
  <si>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</si>
  <si>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</si>
  <si>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</si>
  <si>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</si>
  <si>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</si>
  <si>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</si>
  <si>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</si>
  <si>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</si>
  <si>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</si>
  <si>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</si>
  <si>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</si>
  <si>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</si>
  <si>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</si>
  <si>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</si>
  <si>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</si>
  <si>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</si>
  <si>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</si>
  <si>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</si>
  <si>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</si>
  <si>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</si>
  <si>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</si>
  <si>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</si>
  <si>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</si>
  <si>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</si>
  <si>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</si>
  <si>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</si>
  <si>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</si>
  <si>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</si>
  <si>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</si>
  <si>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</si>
  <si>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</si>
  <si>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</si>
  <si>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</si>
  <si>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</si>
  <si>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</si>
  <si>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</si>
  <si>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</si>
  <si>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</si>
  <si>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</si>
  <si>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</si>
  <si>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</si>
  <si>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</si>
  <si>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</si>
  <si>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</si>
  <si>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</si>
  <si>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</si>
  <si>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</si>
  <si>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</si>
  <si>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</si>
  <si>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</si>
  <si>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</si>
  <si>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</si>
  <si>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</si>
  <si>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</si>
  <si>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</si>
  <si>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</si>
  <si>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</si>
  <si>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</si>
  <si>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</si>
  <si>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</si>
  <si>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</si>
  <si>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</si>
  <si>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</si>
  <si>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</si>
  <si>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</si>
  <si>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</si>
  <si>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</si>
  <si>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</si>
  <si>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</si>
  <si>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</si>
  <si>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</si>
  <si>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</si>
  <si>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</si>
  <si>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</si>
  <si>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</si>
  <si>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</si>
  <si>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</si>
  <si>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</si>
  <si>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</si>
  <si>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</si>
  <si>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</si>
  <si>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</si>
  <si>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</si>
  <si>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</si>
  <si>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</si>
  <si>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</si>
  <si>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</si>
  <si>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</si>
  <si>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</si>
  <si>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</si>
  <si>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</si>
  <si>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</si>
  <si>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</si>
  <si>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</si>
  <si>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</si>
  <si>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</si>
  <si>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</si>
  <si>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</si>
  <si>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</si>
  <si>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</si>
  <si>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</si>
  <si>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</si>
  <si>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</si>
  <si>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</si>
  <si>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</si>
  <si>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</si>
  <si>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</si>
  <si>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</si>
  <si>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</si>
  <si>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</si>
  <si>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</si>
  <si>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</si>
  <si>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</si>
  <si>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</si>
  <si>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</si>
  <si>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</si>
  <si>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</si>
  <si>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</si>
  <si>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</si>
  <si>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</si>
  <si>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</si>
  <si>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</si>
  <si>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</si>
  <si>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</si>
  <si>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</si>
  <si>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</si>
  <si>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</si>
  <si>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</si>
  <si>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</si>
  <si>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</si>
  <si>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</si>
  <si>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</si>
  <si>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</si>
  <si>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</si>
  <si>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</si>
  <si>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</si>
  <si>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</si>
  <si>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</si>
  <si>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</si>
  <si>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</si>
  <si>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</si>
  <si>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</si>
  <si>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</si>
  <si>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</si>
  <si>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</si>
  <si>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</si>
  <si>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</si>
  <si>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</si>
  <si>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</si>
  <si>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</si>
  <si>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</si>
  <si>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</si>
  <si>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</si>
  <si>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</si>
  <si>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</si>
  <si>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</si>
  <si>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</si>
  <si>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</si>
  <si>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</si>
  <si>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</si>
  <si>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</si>
  <si>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</si>
  <si>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</si>
  <si>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</si>
  <si>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</si>
  <si>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</si>
  <si>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</si>
  <si>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</si>
  <si>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</si>
  <si>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</si>
  <si>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</si>
  <si>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</si>
  <si>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</si>
  <si>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</si>
  <si>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</si>
  <si>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</si>
  <si>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</si>
  <si>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</si>
  <si>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</si>
  <si>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</si>
  <si>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</si>
  <si>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</si>
  <si>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</si>
  <si>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</si>
  <si>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</si>
  <si>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</si>
  <si>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</si>
  <si>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</si>
  <si>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</si>
  <si>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</si>
  <si>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</si>
  <si>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</si>
  <si>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</si>
  <si>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</si>
  <si>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</si>
  <si>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</si>
  <si>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</si>
  <si>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</si>
  <si>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</si>
  <si>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</si>
  <si>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</si>
  <si>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</si>
  <si>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</si>
  <si>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</si>
  <si>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</si>
  <si>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</si>
  <si>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</si>
  <si>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</si>
  <si>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</si>
  <si>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</si>
  <si>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</si>
  <si>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</si>
  <si>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</si>
  <si>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</si>
  <si>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</si>
  <si>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</si>
  <si>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</si>
  <si>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</si>
  <si>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</si>
  <si>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</si>
  <si>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</si>
  <si>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</si>
  <si>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</si>
  <si>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</si>
  <si>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</si>
  <si>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</si>
  <si>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</si>
  <si>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</si>
  <si>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</si>
  <si>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</si>
  <si>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</si>
  <si>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</si>
  <si>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</si>
  <si>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</si>
  <si>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</si>
  <si>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</si>
  <si>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</si>
  <si>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</si>
  <si>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</si>
  <si>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</si>
  <si>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</si>
  <si>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</si>
  <si>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</si>
  <si>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</si>
  <si>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</si>
  <si>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</si>
  <si>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</si>
  <si>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</si>
  <si>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</si>
  <si>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</si>
  <si>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</si>
  <si>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</si>
  <si>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</si>
  <si>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</si>
  <si>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</si>
  <si>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</si>
  <si>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</si>
  <si>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</si>
  <si>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</si>
  <si>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</si>
  <si>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</si>
  <si>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</si>
  <si>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</si>
  <si>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</si>
  <si>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</si>
  <si>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</si>
  <si>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</si>
  <si>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</si>
  <si>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</si>
  <si>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</si>
  <si>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</si>
  <si>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</si>
  <si>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</si>
  <si>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</si>
  <si>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</si>
  <si>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</si>
  <si>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</si>
  <si>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</si>
  <si>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</si>
  <si>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</si>
  <si>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</si>
  <si>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</si>
  <si>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</si>
  <si>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</si>
  <si>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</si>
  <si>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</si>
  <si>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</si>
  <si>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</si>
  <si>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</si>
  <si>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</si>
  <si>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</si>
  <si>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</si>
  <si>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</si>
  <si>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</si>
  <si>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</si>
  <si>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</si>
  <si>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</si>
  <si>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</si>
  <si>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</si>
  <si>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</si>
  <si>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</si>
  <si>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</si>
  <si>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</si>
  <si>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</si>
  <si>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</si>
  <si>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</si>
  <si>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</si>
  <si>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</si>
  <si>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</si>
  <si>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</si>
  <si>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</si>
  <si>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</si>
  <si>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</si>
  <si>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</si>
  <si>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</si>
  <si>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</si>
  <si>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</si>
  <si>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</si>
  <si>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</si>
  <si>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</si>
  <si>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</si>
  <si>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</si>
  <si>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</si>
  <si>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</si>
  <si>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</si>
  <si>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</si>
  <si>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</si>
  <si>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</si>
  <si>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</si>
  <si>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</si>
  <si>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</si>
  <si>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</si>
  <si>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</si>
  <si>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</si>
  <si>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</si>
  <si>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</si>
  <si>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</si>
  <si>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</si>
  <si>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</si>
  <si>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</si>
  <si>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</si>
  <si>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</si>
  <si>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</si>
  <si>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</si>
  <si>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</si>
  <si>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</si>
  <si>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</si>
  <si>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</si>
  <si>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</si>
  <si>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</si>
  <si>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</si>
  <si>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</si>
  <si>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</si>
  <si>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</si>
  <si>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</si>
  <si>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</si>
  <si>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</si>
  <si>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</si>
  <si>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</si>
  <si>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</si>
  <si>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</si>
  <si>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</si>
  <si>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</si>
  <si>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</si>
  <si>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</si>
  <si>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</si>
  <si>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</si>
  <si>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</si>
  <si>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</si>
  <si>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</si>
  <si>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</si>
  <si>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</si>
  <si>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</si>
  <si>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</si>
  <si>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</si>
  <si>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</si>
  <si>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</si>
  <si>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</si>
  <si>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</si>
  <si>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</si>
  <si>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</si>
  <si>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</si>
  <si>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</si>
  <si>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</si>
  <si>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</si>
  <si>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</si>
  <si>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</si>
  <si>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</si>
  <si>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</si>
  <si>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</si>
  <si>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</si>
  <si>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</si>
  <si>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</si>
  <si>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</si>
  <si>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</si>
  <si>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</si>
  <si>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</si>
  <si>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</si>
  <si>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</si>
  <si>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</si>
  <si>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</si>
  <si>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</si>
  <si>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</si>
  <si>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</si>
  <si>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</si>
  <si>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</si>
  <si>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</si>
  <si>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</si>
  <si>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</si>
  <si>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</si>
  <si>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</si>
  <si>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</si>
  <si>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</si>
  <si>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</si>
  <si>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</si>
  <si>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</si>
  <si>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</si>
  <si>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</si>
  <si>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</si>
  <si>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</si>
  <si>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</si>
  <si>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</si>
  <si>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</si>
  <si>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</si>
  <si>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</si>
  <si>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</si>
  <si>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</si>
  <si>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</si>
  <si>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</si>
  <si>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</si>
  <si>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</si>
  <si>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</si>
  <si>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</si>
  <si>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</si>
  <si>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</si>
  <si>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</si>
  <si>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</si>
  <si>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</si>
  <si>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</si>
  <si>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</si>
  <si>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</si>
  <si>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</si>
  <si>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</si>
  <si>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</si>
  <si>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</si>
  <si>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</si>
  <si>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</si>
  <si>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</si>
  <si>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</si>
  <si>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</si>
  <si>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</si>
  <si>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</si>
  <si>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</si>
  <si>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</si>
  <si>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</si>
  <si>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</si>
  <si>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</si>
  <si>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</si>
  <si>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</si>
  <si>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</si>
  <si>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</si>
  <si>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</si>
  <si>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</si>
  <si>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</si>
  <si>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</si>
  <si>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</si>
  <si>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</si>
  <si>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</si>
  <si>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</si>
  <si>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</si>
  <si>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</si>
  <si>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</si>
  <si>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</si>
  <si>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</si>
  <si>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</si>
  <si>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</si>
  <si>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</si>
  <si>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</si>
  <si>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</si>
  <si>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</si>
  <si>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</si>
  <si>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</si>
  <si>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</si>
  <si>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</si>
  <si>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</si>
  <si>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</si>
  <si>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</si>
  <si>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</si>
  <si>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</si>
  <si>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</si>
  <si>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</si>
  <si>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</si>
  <si>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</si>
  <si>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</si>
  <si>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</si>
  <si>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</si>
  <si>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</si>
  <si>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</si>
  <si>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</si>
  <si>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</si>
  <si>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</si>
  <si>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</si>
  <si>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</si>
  <si>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</si>
  <si>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</si>
  <si>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</si>
  <si>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</si>
  <si>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</si>
  <si>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</si>
  <si>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</si>
  <si>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</si>
  <si>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</si>
  <si>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</si>
  <si>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</si>
  <si>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</si>
  <si>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</si>
  <si>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</si>
  <si>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</si>
  <si>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</si>
  <si>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</si>
  <si>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</si>
  <si>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</si>
  <si>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</si>
  <si>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</si>
  <si>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</si>
  <si>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</si>
  <si>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</si>
  <si>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</si>
  <si>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</si>
  <si>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</si>
  <si>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</si>
  <si>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</si>
  <si>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</si>
  <si>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</si>
  <si>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</si>
  <si>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</si>
  <si>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</si>
  <si>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</si>
  <si>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</si>
  <si>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</si>
  <si>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</si>
  <si>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</si>
  <si>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</si>
  <si>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</si>
  <si>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</si>
  <si>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</si>
  <si>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</si>
  <si>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</si>
  <si>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</si>
  <si>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</si>
  <si>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</si>
  <si>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</si>
  <si>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</si>
  <si>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</si>
  <si>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</si>
  <si>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</si>
  <si>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</si>
  <si>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</si>
  <si>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</si>
  <si>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</si>
  <si>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</si>
  <si>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</si>
  <si>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</si>
  <si>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</si>
  <si>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</si>
  <si>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</si>
  <si>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</si>
  <si>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</si>
  <si>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</si>
  <si>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</si>
  <si>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</si>
  <si>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</si>
  <si>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</si>
  <si>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</si>
  <si>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</si>
  <si>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</si>
  <si>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</si>
  <si>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</si>
  <si>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</si>
  <si>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</si>
  <si>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</si>
  <si>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</si>
  <si>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</si>
  <si>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</si>
  <si>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</si>
  <si>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</si>
  <si>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</si>
  <si>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</si>
  <si>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</si>
  <si>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</si>
  <si>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</si>
  <si>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</si>
  <si>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</si>
  <si>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</si>
  <si>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</si>
  <si>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</si>
  <si>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</si>
  <si>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</si>
  <si>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</si>
  <si>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</si>
  <si>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</si>
  <si>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</si>
  <si>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</si>
  <si>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</si>
  <si>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</si>
  <si>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</si>
  <si>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</si>
  <si>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</si>
  <si>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</si>
  <si>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</si>
  <si>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</si>
  <si>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</si>
  <si>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</si>
  <si>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</si>
  <si>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</si>
  <si>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</si>
  <si>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</si>
  <si>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</si>
  <si>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</si>
  <si>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</si>
  <si>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</si>
  <si>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</si>
  <si>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</si>
  <si>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</si>
  <si>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</si>
  <si>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</si>
  <si>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</si>
  <si>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</si>
  <si>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</si>
  <si>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</si>
  <si>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</si>
  <si>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</si>
  <si>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</si>
  <si>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</si>
  <si>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</si>
  <si>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</si>
  <si>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</si>
  <si>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</si>
  <si>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</si>
  <si>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</si>
  <si>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</si>
  <si>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</si>
  <si>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</si>
  <si>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</si>
  <si>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</si>
  <si>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</si>
  <si>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</si>
  <si>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</si>
  <si>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</si>
  <si>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</si>
  <si>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</si>
  <si>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</si>
  <si>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</si>
  <si>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</si>
  <si>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</si>
  <si>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</si>
  <si>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</si>
  <si>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</si>
  <si>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</si>
  <si>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</si>
  <si>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</si>
  <si>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</si>
  <si>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</si>
  <si>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</si>
  <si>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</si>
  <si>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</si>
  <si>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</si>
  <si>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</si>
  <si>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</si>
  <si>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</si>
  <si>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</si>
  <si>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</si>
  <si>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</si>
  <si>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</si>
  <si>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</si>
  <si>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</si>
  <si>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</si>
  <si>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</si>
  <si>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</si>
  <si>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</si>
  <si>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</si>
  <si>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</si>
  <si>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</si>
  <si>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</si>
  <si>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</si>
  <si>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</si>
  <si>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</si>
  <si>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</si>
  <si>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</si>
  <si>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</si>
  <si>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</si>
  <si>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</si>
  <si>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</si>
  <si>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</si>
  <si>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</si>
  <si>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</si>
  <si>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</si>
  <si>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</si>
  <si>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</si>
  <si>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</si>
  <si>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</si>
  <si>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</si>
  <si>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</si>
  <si>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</si>
  <si>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</si>
  <si>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</si>
  <si>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</si>
  <si>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</si>
  <si>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</si>
  <si>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</si>
  <si>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</si>
  <si>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</si>
  <si>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</si>
  <si>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</si>
  <si>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</si>
  <si>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</si>
  <si>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</si>
  <si>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</si>
  <si>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</si>
  <si>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</si>
  <si>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</si>
  <si>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</si>
  <si>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</si>
  <si>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</si>
  <si>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</si>
  <si>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</si>
  <si>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</si>
  <si>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</si>
  <si>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</si>
  <si>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</si>
  <si>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</si>
  <si>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</si>
  <si>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</si>
  <si>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</si>
  <si>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</si>
  <si>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</si>
  <si>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</si>
  <si>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</si>
  <si>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</si>
  <si>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</si>
  <si>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</si>
  <si>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</si>
  <si>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</si>
  <si>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</si>
  <si>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</si>
  <si>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</si>
  <si>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</si>
  <si>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</si>
  <si>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</si>
  <si>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</si>
  <si>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</si>
  <si>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</si>
  <si>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</si>
  <si>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</si>
  <si>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</si>
  <si>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</si>
  <si>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</si>
  <si>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</si>
  <si>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</si>
  <si>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</si>
  <si>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</si>
  <si>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</si>
  <si>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</si>
  <si>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</si>
  <si>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</si>
  <si>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</si>
  <si>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</si>
  <si>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</si>
  <si>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</si>
  <si>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</si>
  <si>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</si>
  <si>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</si>
  <si>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</si>
  <si>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</si>
  <si>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</si>
  <si>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</si>
  <si>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</si>
  <si>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</si>
  <si>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</si>
  <si>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</si>
  <si>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</si>
  <si>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</si>
  <si>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</si>
  <si>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</si>
  <si>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</si>
  <si>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</si>
  <si>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</si>
  <si>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</si>
  <si>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</si>
  <si>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</si>
  <si>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</si>
  <si>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</si>
  <si>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</si>
  <si>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</si>
  <si>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</si>
  <si>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</si>
  <si>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</si>
  <si>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</si>
  <si>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</si>
  <si>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</si>
  <si>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</si>
  <si>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</si>
  <si>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</si>
  <si>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</si>
  <si>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</si>
  <si>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</si>
  <si>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</si>
  <si>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</si>
  <si>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</si>
  <si>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</si>
  <si>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</si>
  <si>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</si>
  <si>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</si>
  <si>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</si>
  <si>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</si>
  <si>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</si>
  <si>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</si>
  <si>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</si>
  <si>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</si>
  <si>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</si>
  <si>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</si>
  <si>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</si>
  <si>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</si>
  <si>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</si>
  <si>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</si>
  <si>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</si>
  <si>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</si>
  <si>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</si>
  <si>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</si>
  <si>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</si>
  <si>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</si>
  <si>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</si>
  <si>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</si>
  <si>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</si>
  <si>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</si>
  <si>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</si>
  <si>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</si>
  <si>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</si>
  <si>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</si>
  <si>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</si>
  <si>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</si>
  <si>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</si>
  <si>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</si>
  <si>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</si>
  <si>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</si>
  <si>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</si>
  <si>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</si>
  <si>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</si>
  <si>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</si>
  <si>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</si>
  <si>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</si>
  <si>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</si>
  <si>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</si>
  <si>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</si>
  <si>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</si>
  <si>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</si>
  <si>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</si>
  <si>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</si>
  <si>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</si>
  <si>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</si>
  <si>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</si>
  <si>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</si>
  <si>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</si>
  <si>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</si>
  <si>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</si>
  <si>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</si>
  <si>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</si>
  <si>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</si>
  <si>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</si>
  <si>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</si>
  <si>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</si>
  <si>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</si>
  <si>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</si>
  <si>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</si>
  <si>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</si>
  <si>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</si>
  <si>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</si>
  <si>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</si>
  <si>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</si>
  <si>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</si>
  <si>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</si>
  <si>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</si>
  <si>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</si>
  <si>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</si>
  <si>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</si>
  <si>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</si>
  <si>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</si>
  <si>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</si>
  <si>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</si>
  <si>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</si>
  <si>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</si>
  <si>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</si>
  <si>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</si>
  <si>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</si>
  <si>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</si>
  <si>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</si>
  <si>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</si>
  <si>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</si>
  <si>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</si>
  <si>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</si>
  <si>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</si>
  <si>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</si>
  <si>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</si>
  <si>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</si>
  <si>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</si>
  <si>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</si>
  <si>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</si>
  <si>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</si>
  <si>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</si>
  <si>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</si>
  <si>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</si>
  <si>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</si>
  <si>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</si>
  <si>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</si>
  <si>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</si>
  <si>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</si>
  <si>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</si>
  <si>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</si>
  <si>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</si>
  <si>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</si>
  <si>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</si>
  <si>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</si>
  <si>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</si>
  <si>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</si>
  <si>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</si>
  <si>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</si>
  <si>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</si>
  <si>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</si>
  <si>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</si>
  <si>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</si>
  <si>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</si>
  <si>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</si>
  <si>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</si>
  <si>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</si>
  <si>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</si>
  <si>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</si>
  <si>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</si>
  <si>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</si>
  <si>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</si>
  <si>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</si>
  <si>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</si>
  <si>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</si>
  <si>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</si>
  <si>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</si>
  <si>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</si>
  <si>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</si>
  <si>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</si>
  <si>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</si>
  <si>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</si>
  <si>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</si>
  <si>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</si>
  <si>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</si>
  <si>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</si>
  <si>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</si>
  <si>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</si>
  <si>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</si>
  <si>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</si>
  <si>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</si>
  <si>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</si>
  <si>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</si>
  <si>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</si>
  <si>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</si>
  <si>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</si>
  <si>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</si>
  <si>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</si>
  <si>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</si>
  <si>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</si>
  <si>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</si>
  <si>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</si>
  <si>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</si>
  <si>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</si>
  <si>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</si>
  <si>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</si>
  <si>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</si>
  <si>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</si>
  <si>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</si>
  <si>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</si>
  <si>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</si>
  <si>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</si>
  <si>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</si>
  <si>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</si>
  <si>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</si>
  <si>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</si>
  <si>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</si>
  <si>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</si>
  <si>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</si>
  <si>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</si>
  <si>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</si>
  <si>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</si>
  <si>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</si>
  <si>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</si>
  <si>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</si>
  <si>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</si>
  <si>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</si>
  <si>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</si>
  <si>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</si>
  <si>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</si>
  <si>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</si>
  <si>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</si>
  <si>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</si>
  <si>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</si>
  <si>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</si>
  <si>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</si>
  <si>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</si>
  <si>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</si>
  <si>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</si>
  <si>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</si>
  <si>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</si>
  <si>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</si>
  <si>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</si>
  <si>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</si>
  <si>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</si>
  <si>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</si>
  <si>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</si>
  <si>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</si>
  <si>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</si>
  <si>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</si>
  <si>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</si>
  <si>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</si>
  <si>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</si>
  <si>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</si>
  <si>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</si>
  <si>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</si>
  <si>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</si>
  <si>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</si>
  <si>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</si>
  <si>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</si>
  <si>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</si>
  <si>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</si>
  <si>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</si>
  <si>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</si>
  <si>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</si>
  <si>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</si>
  <si>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</si>
  <si>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</si>
  <si>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</si>
  <si>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</si>
  <si>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</si>
  <si>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</si>
  <si>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</si>
  <si>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</si>
  <si>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</si>
  <si>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</si>
  <si>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</si>
  <si>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</si>
  <si>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</si>
  <si>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</si>
  <si>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</si>
  <si>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</si>
  <si>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</si>
  <si>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</si>
  <si>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</si>
  <si>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</si>
  <si>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</si>
  <si>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</si>
  <si>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</si>
  <si>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</si>
  <si>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</si>
  <si>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</si>
  <si>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</si>
  <si>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</si>
  <si>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</si>
  <si>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</si>
  <si>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</si>
  <si>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</si>
  <si>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</si>
  <si>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</si>
  <si>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</si>
  <si>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</si>
  <si>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</si>
  <si>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</si>
  <si>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</si>
  <si>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</si>
  <si>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</si>
  <si>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</si>
  <si>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</si>
  <si>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</si>
  <si>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</si>
  <si>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</si>
  <si>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</si>
  <si>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</si>
  <si>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</si>
  <si>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</si>
  <si>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</si>
  <si>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</si>
  <si>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</si>
  <si>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</si>
  <si>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</si>
  <si>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</si>
  <si>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</si>
  <si>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</si>
  <si>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</si>
  <si>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</si>
  <si>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</si>
  <si>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</si>
  <si>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</si>
  <si>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</si>
  <si>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</si>
  <si>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</si>
  <si>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</si>
  <si>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</si>
  <si>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</si>
  <si>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</si>
  <si>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</si>
  <si>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</si>
  <si>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</si>
  <si>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</si>
  <si>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</si>
  <si>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</si>
  <si>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</si>
  <si>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</si>
  <si>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</si>
  <si>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</si>
  <si>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</si>
  <si>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</si>
  <si>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</si>
  <si>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</si>
  <si>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</si>
  <si>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</si>
  <si>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</si>
  <si>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</si>
  <si>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</si>
  <si>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</si>
  <si>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</si>
  <si>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</si>
  <si>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</si>
  <si>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</si>
  <si>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</si>
  <si>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</si>
  <si>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</si>
  <si>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</si>
  <si>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</si>
  <si>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</si>
  <si>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</si>
  <si>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</si>
  <si>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</si>
  <si>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</si>
  <si>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</si>
  <si>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</si>
  <si>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</si>
  <si>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</si>
  <si>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</si>
  <si>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</si>
  <si>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</si>
  <si>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</si>
  <si>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</si>
  <si>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</si>
  <si>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</si>
  <si>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</si>
  <si>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</si>
  <si>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</si>
  <si>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</si>
  <si>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</si>
  <si>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</si>
  <si>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</si>
  <si>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</si>
  <si>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</si>
  <si>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</si>
  <si>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</si>
  <si>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</si>
  <si>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</si>
  <si>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</si>
  <si>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</si>
  <si>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</si>
  <si>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</si>
  <si>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</si>
  <si>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</si>
  <si>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</si>
  <si>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</si>
  <si>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</si>
  <si>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</si>
  <si>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</si>
  <si>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</si>
  <si>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</si>
  <si>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</si>
  <si>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</si>
  <si>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</si>
  <si>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</si>
  <si>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</si>
  <si>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</si>
  <si>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</si>
  <si>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</si>
  <si>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</si>
  <si>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</si>
  <si>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</si>
  <si>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</si>
  <si>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</si>
  <si>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</si>
  <si>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</si>
  <si>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</si>
  <si>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</si>
  <si>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</si>
  <si>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</si>
  <si>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</si>
  <si>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</si>
  <si>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</si>
  <si>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</si>
  <si>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</si>
  <si>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</si>
  <si>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</si>
  <si>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</si>
  <si>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</si>
  <si>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</si>
  <si>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</si>
  <si>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</si>
  <si>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</si>
  <si>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</si>
  <si>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</si>
  <si>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</si>
  <si>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</si>
  <si>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</si>
  <si>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</si>
  <si>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</si>
  <si>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</si>
  <si>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</si>
  <si>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</si>
  <si>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</si>
  <si>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</si>
  <si>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</si>
  <si>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</si>
  <si>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</si>
  <si>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</si>
  <si>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</si>
  <si>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</si>
  <si>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</si>
  <si>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</si>
  <si>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</si>
  <si>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</si>
  <si>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</si>
  <si>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</si>
  <si>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</si>
  <si>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</si>
  <si>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</si>
  <si>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</si>
  <si>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</si>
  <si>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</si>
  <si>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</si>
  <si>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</si>
  <si>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</si>
  <si>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</si>
  <si>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</si>
  <si>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</si>
  <si>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</si>
  <si>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</si>
  <si>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</si>
  <si>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</si>
  <si>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</si>
  <si>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</si>
  <si>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</si>
  <si>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</si>
  <si>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</si>
  <si>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</si>
  <si>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</si>
  <si>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</si>
  <si>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</si>
  <si>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</si>
  <si>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</si>
  <si>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</si>
  <si>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</si>
  <si>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</si>
  <si>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</si>
  <si>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</si>
  <si>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</si>
  <si>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</si>
  <si>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</si>
  <si>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</si>
  <si>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</si>
  <si>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</si>
  <si>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</si>
  <si>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</si>
  <si>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</si>
  <si>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</si>
  <si>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</si>
  <si>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</si>
  <si>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</si>
  <si>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</si>
  <si>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</si>
  <si>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</si>
  <si>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</si>
  <si>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</si>
  <si>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</si>
  <si>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</si>
  <si>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</si>
  <si>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</si>
  <si>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</si>
  <si>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</si>
  <si>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</si>
  <si>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</si>
  <si>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</si>
  <si>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</si>
  <si>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</si>
  <si>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</si>
  <si>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</si>
  <si>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</si>
  <si>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</si>
  <si>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</si>
  <si>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</si>
  <si>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</si>
  <si>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</si>
  <si>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</si>
  <si>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</si>
  <si>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</si>
  <si>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</si>
  <si>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</si>
  <si>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</si>
  <si>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</si>
  <si>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</si>
  <si>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</si>
  <si>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</si>
  <si>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</si>
  <si>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</si>
  <si>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</si>
  <si>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</si>
  <si>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</si>
  <si>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</si>
  <si>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</si>
  <si>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</si>
  <si>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</si>
  <si>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</si>
  <si>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</si>
  <si>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</si>
  <si>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</si>
  <si>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</si>
  <si>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</si>
  <si>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</si>
  <si>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</si>
  <si>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</si>
  <si>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</si>
  <si>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</si>
  <si>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</si>
  <si>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</si>
  <si>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</si>
  <si>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</si>
  <si>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</si>
  <si>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</si>
  <si>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</si>
  <si>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</si>
  <si>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</si>
  <si>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</si>
  <si>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</si>
  <si>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</si>
  <si>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</si>
  <si>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</si>
  <si>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</si>
  <si>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</si>
  <si>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</si>
  <si>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</si>
  <si>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</si>
  <si>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</si>
  <si>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</si>
  <si>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</si>
  <si>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</si>
  <si>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</si>
  <si>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</si>
  <si>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</si>
  <si>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</si>
  <si>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</si>
  <si>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</si>
  <si>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</si>
  <si>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</si>
  <si>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</si>
  <si>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</si>
  <si>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</si>
  <si>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</si>
  <si>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</si>
  <si>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</si>
  <si>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</si>
  <si>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</si>
  <si>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</si>
  <si>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</si>
  <si>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</si>
  <si>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</si>
  <si>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</si>
  <si>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</si>
  <si>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</si>
  <si>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</si>
  <si>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</si>
  <si>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</si>
  <si>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</si>
  <si>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</si>
  <si>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</si>
  <si>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</si>
  <si>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</si>
  <si>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</si>
  <si>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</si>
  <si>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</si>
  <si>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</si>
  <si>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</si>
  <si>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</si>
  <si>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</si>
  <si>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</si>
  <si>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</si>
  <si>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</si>
  <si>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</si>
  <si>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</si>
  <si>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</si>
  <si>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</si>
  <si>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</si>
  <si>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</si>
  <si>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</si>
  <si>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</si>
  <si>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</si>
  <si>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</si>
  <si>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</si>
  <si>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</si>
  <si>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</si>
  <si>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</si>
  <si>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</si>
  <si>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</si>
  <si>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</si>
  <si>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</si>
  <si>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</si>
  <si>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</si>
  <si>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</si>
  <si>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</si>
  <si>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</si>
  <si>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</si>
  <si>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</si>
  <si>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</si>
  <si>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</si>
  <si>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</si>
  <si>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</si>
  <si>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</si>
  <si>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</si>
  <si>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</si>
  <si>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</si>
  <si>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</si>
  <si>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</si>
  <si>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</si>
  <si>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</si>
  <si>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</si>
  <si>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</si>
  <si>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</si>
  <si>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</si>
  <si>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</si>
  <si>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</si>
  <si>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</si>
  <si>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</si>
  <si>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</si>
  <si>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</si>
  <si>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</si>
  <si>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</si>
  <si>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</si>
  <si>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</si>
  <si>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</si>
  <si>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</si>
  <si>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</si>
  <si>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</si>
  <si>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</si>
  <si>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</si>
  <si>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</si>
  <si>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</si>
  <si>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</si>
  <si>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</si>
  <si>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</si>
  <si>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</si>
  <si>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</si>
  <si>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</si>
  <si>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</si>
  <si>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</si>
  <si>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</si>
  <si>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</si>
  <si>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</si>
  <si>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</si>
  <si>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</si>
  <si>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</si>
  <si>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</si>
  <si>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</si>
  <si>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</si>
  <si>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</si>
  <si>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</si>
  <si>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</si>
  <si>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</si>
  <si>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</si>
  <si>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</si>
  <si>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</si>
  <si>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</si>
  <si>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</si>
  <si>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</si>
  <si>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</si>
  <si>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</si>
  <si>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</si>
  <si>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</si>
  <si>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</si>
  <si>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</si>
  <si>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</si>
  <si>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</si>
  <si>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</si>
  <si>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</si>
  <si>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</si>
  <si>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</si>
  <si>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</si>
  <si>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</si>
  <si>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</si>
  <si>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</si>
  <si>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</si>
  <si>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</si>
  <si>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</si>
  <si>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</si>
  <si>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</si>
  <si>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</si>
  <si>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</si>
  <si>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</si>
  <si>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</si>
  <si>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</si>
  <si>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</si>
  <si>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</si>
  <si>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</si>
  <si>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</si>
  <si>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</si>
  <si>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</si>
  <si>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</si>
  <si>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</si>
  <si>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</si>
  <si>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</si>
  <si>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</si>
  <si>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</si>
  <si>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</si>
  <si>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</si>
  <si>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</si>
  <si>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</si>
  <si>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</si>
  <si>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</si>
  <si>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</si>
  <si>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</si>
  <si>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</si>
  <si>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</si>
  <si>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</si>
  <si>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</si>
  <si>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</si>
  <si>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</si>
  <si>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</si>
  <si>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</si>
  <si>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</si>
  <si>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</si>
  <si>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</si>
  <si>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</si>
  <si>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</si>
  <si>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</si>
  <si>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</si>
  <si>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</si>
  <si>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</si>
  <si>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</si>
  <si>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</si>
  <si>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</si>
  <si>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</si>
  <si>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</si>
  <si>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</si>
  <si>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</si>
  <si>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</si>
  <si>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</si>
  <si>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</si>
  <si>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</si>
  <si>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</si>
  <si>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</si>
  <si>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</si>
  <si>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</si>
  <si>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</si>
  <si>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</si>
  <si>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</si>
  <si>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</si>
  <si>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</si>
  <si>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</si>
  <si>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</si>
  <si>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</si>
  <si>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</si>
  <si>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</si>
  <si>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</si>
  <si>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</si>
  <si>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</si>
  <si>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</si>
  <si>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</si>
  <si>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</si>
  <si>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</si>
  <si>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</si>
  <si>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</si>
  <si>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</si>
  <si>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</si>
  <si>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</si>
  <si>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</si>
  <si>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</si>
  <si>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</si>
  <si>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</si>
  <si>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</si>
  <si>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</si>
  <si>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</si>
  <si>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</si>
  <si>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</si>
  <si>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</si>
  <si>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</si>
  <si>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</si>
  <si>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</si>
  <si>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</si>
  <si>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</si>
  <si>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</si>
  <si>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</si>
  <si>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</si>
  <si>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</si>
  <si>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</si>
  <si>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</si>
  <si>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</si>
  <si>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</si>
  <si>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</si>
  <si>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</si>
  <si>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</si>
  <si>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</si>
  <si>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</si>
  <si>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</si>
  <si>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</si>
  <si>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</si>
  <si>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</si>
  <si>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</si>
  <si>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</si>
  <si>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</si>
  <si>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</si>
  <si>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</si>
  <si>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</si>
  <si>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</si>
  <si>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</si>
  <si>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</si>
  <si>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</si>
  <si>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</si>
  <si>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</si>
  <si>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</si>
  <si>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</si>
  <si>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</si>
  <si>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</si>
  <si>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</si>
  <si>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</si>
  <si>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</si>
  <si>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</si>
  <si>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</si>
  <si>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</si>
  <si>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</si>
  <si>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</si>
  <si>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</si>
  <si>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</si>
  <si>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</si>
  <si>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</si>
  <si>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</si>
  <si>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</si>
  <si>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</si>
  <si>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</si>
  <si>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</si>
  <si>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</si>
  <si>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</si>
  <si>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</si>
  <si>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</si>
  <si>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</si>
  <si>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</si>
  <si>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</si>
  <si>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</si>
  <si>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</si>
  <si>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</si>
  <si>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</si>
  <si>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</si>
  <si>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</si>
  <si>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</si>
  <si>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</si>
  <si>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</si>
  <si>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</si>
  <si>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</si>
  <si>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</si>
  <si>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</si>
  <si>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</si>
  <si>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</si>
  <si>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</si>
  <si>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</si>
  <si>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</si>
  <si>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</si>
  <si>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</si>
  <si>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</si>
  <si>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</si>
  <si>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</si>
  <si>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</si>
  <si>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</si>
  <si>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</si>
  <si>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</si>
  <si>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</si>
  <si>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</si>
  <si>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</si>
  <si>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</si>
  <si>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</si>
  <si>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</si>
  <si>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</si>
  <si>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</si>
  <si>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</si>
  <si>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</si>
  <si>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</si>
  <si>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</si>
  <si>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</si>
  <si>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</si>
  <si>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</si>
  <si>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</si>
  <si>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</si>
  <si>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</si>
  <si>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</si>
  <si>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</si>
  <si>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</si>
  <si>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</si>
  <si>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</si>
  <si>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</si>
  <si>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</si>
  <si>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</si>
  <si>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</si>
  <si>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</si>
  <si>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</si>
  <si>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</si>
  <si>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</si>
  <si>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</si>
  <si>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</si>
  <si>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</si>
  <si>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</si>
  <si>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</si>
  <si>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</si>
  <si>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</si>
  <si>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</si>
  <si>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</si>
  <si>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</si>
  <si>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</si>
  <si>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</si>
  <si>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</si>
  <si>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</si>
  <si>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</si>
  <si>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</si>
  <si>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</si>
  <si>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</si>
  <si>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</si>
  <si>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</si>
  <si>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</si>
  <si>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</si>
  <si>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</si>
  <si>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</si>
  <si>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</si>
  <si>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</si>
  <si>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</si>
  <si>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</si>
  <si>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</si>
  <si>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</si>
  <si>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</si>
  <si>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</si>
  <si>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</si>
  <si>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</si>
  <si>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</si>
  <si>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</si>
  <si>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</si>
  <si>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</si>
  <si>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</si>
  <si>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</si>
  <si>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</si>
  <si>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</si>
  <si>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</si>
  <si>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</si>
  <si>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</si>
  <si>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</si>
  <si>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</si>
  <si>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</si>
  <si>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</si>
  <si>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</si>
  <si>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</si>
  <si>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</si>
  <si>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</si>
  <si>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</si>
  <si>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</si>
  <si>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</si>
  <si>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</si>
  <si>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</si>
  <si>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</si>
  <si>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</si>
  <si>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</si>
  <si>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</si>
  <si>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</si>
  <si>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</si>
  <si>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</si>
  <si>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</si>
  <si>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</si>
  <si>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</si>
  <si>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</si>
  <si>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</si>
  <si>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</si>
  <si>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</si>
  <si>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</si>
  <si>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</si>
  <si>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</si>
  <si>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</si>
  <si>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</si>
  <si>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</si>
  <si>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</si>
  <si>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</si>
  <si>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</si>
  <si>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</si>
  <si>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</si>
  <si>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</si>
  <si>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</si>
  <si>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</si>
  <si>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</si>
  <si>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</si>
  <si>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</si>
  <si>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</si>
  <si>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</si>
  <si>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</si>
  <si>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</si>
  <si>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</si>
  <si>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</si>
  <si>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</si>
  <si>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</si>
  <si>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</si>
  <si>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</si>
  <si>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</si>
  <si>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</si>
  <si>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</si>
  <si>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</si>
  <si>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</si>
  <si>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</si>
  <si>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</si>
  <si>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</si>
  <si>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</si>
  <si>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</si>
  <si>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</si>
  <si>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</si>
  <si>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</si>
  <si>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</si>
  <si>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</si>
  <si>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</si>
  <si>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</si>
  <si>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</si>
  <si>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</si>
  <si>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</si>
  <si>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</si>
  <si>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</si>
  <si>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</si>
  <si>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</si>
  <si>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</si>
  <si>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</si>
  <si>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</si>
  <si>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</si>
  <si>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</si>
  <si>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</si>
  <si>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</si>
  <si>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</si>
  <si>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</si>
  <si>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</si>
  <si>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</si>
  <si>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</si>
  <si>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</si>
  <si>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</si>
  <si>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</si>
  <si>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</si>
  <si>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</si>
  <si>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</si>
  <si>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</si>
  <si>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</si>
  <si>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</si>
  <si>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</si>
  <si>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</si>
  <si>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</si>
  <si>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</si>
  <si>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</si>
  <si>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</si>
  <si>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</si>
  <si>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</si>
  <si>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</si>
  <si>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</si>
  <si>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</si>
  <si>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</si>
  <si>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</si>
  <si>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</si>
  <si>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</si>
  <si>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</si>
  <si>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</si>
  <si>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</si>
  <si>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</si>
  <si>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</si>
  <si>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</si>
  <si>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</si>
  <si>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</si>
  <si>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</si>
  <si>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</si>
  <si>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</si>
  <si>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</si>
  <si>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</si>
  <si>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</si>
  <si>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</si>
  <si>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</si>
  <si>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</si>
  <si>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</si>
  <si>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</si>
  <si>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</si>
  <si>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</si>
  <si>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</si>
  <si>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</si>
  <si>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</si>
  <si>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</si>
  <si>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</si>
  <si>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</si>
  <si>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</si>
  <si>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</si>
  <si>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</si>
  <si>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</si>
  <si>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</si>
  <si>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</si>
  <si>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</si>
  <si>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</si>
  <si>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</si>
  <si>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</si>
  <si>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</si>
  <si>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</si>
  <si>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</si>
  <si>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</si>
  <si>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</si>
  <si>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</si>
  <si>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</si>
  <si>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</si>
  <si>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</si>
  <si>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</si>
  <si>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</si>
  <si>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</si>
  <si>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</si>
  <si>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</si>
  <si>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</si>
  <si>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</si>
  <si>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</si>
  <si>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</si>
  <si>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</si>
  <si>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</si>
  <si>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</si>
  <si>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</si>
  <si>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</si>
  <si>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</si>
  <si>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</si>
  <si>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</si>
  <si>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</si>
  <si>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</si>
  <si>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</si>
  <si>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</si>
  <si>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</si>
  <si>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</si>
  <si>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</si>
  <si>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</si>
  <si>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</si>
  <si>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</si>
  <si>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</si>
  <si>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</si>
  <si>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</si>
  <si>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</si>
  <si>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</si>
  <si>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</si>
  <si>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</si>
  <si>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</si>
  <si>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</si>
  <si>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</si>
  <si>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</si>
  <si>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</si>
  <si>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</si>
  <si>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</si>
  <si>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</si>
  <si>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</si>
  <si>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</si>
  <si>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</si>
  <si>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</si>
  <si>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</si>
  <si>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</si>
  <si>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</si>
  <si>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</si>
  <si>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</si>
  <si>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</si>
  <si>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</si>
  <si>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</si>
  <si>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</si>
  <si>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</si>
  <si>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</si>
  <si>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</si>
  <si>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</si>
  <si>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</si>
  <si>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</si>
  <si>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</si>
  <si>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</si>
  <si>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</si>
  <si>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</si>
  <si>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</si>
  <si>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</si>
  <si>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</si>
  <si>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</si>
  <si>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</si>
  <si>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</si>
  <si>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</si>
  <si>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</si>
  <si>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</si>
  <si>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</si>
  <si>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</si>
  <si>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</si>
  <si>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</si>
  <si>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</si>
  <si>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</si>
  <si>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</si>
  <si>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</si>
  <si>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</si>
  <si>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</si>
  <si>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</si>
  <si>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</si>
  <si>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</si>
  <si>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</si>
  <si>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</si>
  <si>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</si>
  <si>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</si>
  <si>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</si>
  <si>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</si>
  <si>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</si>
  <si>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</si>
  <si>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</si>
  <si>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</si>
  <si>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</si>
  <si>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</si>
  <si>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</si>
  <si>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</si>
  <si>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</si>
  <si>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</si>
  <si>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</si>
  <si>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</si>
  <si>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</si>
  <si>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</si>
  <si>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</si>
  <si>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</si>
  <si>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</si>
  <si>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</si>
  <si>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</si>
  <si>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</si>
  <si>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</si>
  <si>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</si>
  <si>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</si>
  <si>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</si>
  <si>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</si>
  <si>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</si>
  <si>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</si>
  <si>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</si>
  <si>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</si>
  <si>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</si>
  <si>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</si>
  <si>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</si>
  <si>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</si>
  <si>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</si>
  <si>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</si>
  <si>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</si>
  <si>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</si>
  <si>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</si>
  <si>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</si>
  <si>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</si>
  <si>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</si>
  <si>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</si>
  <si>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</si>
  <si>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</si>
  <si>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</si>
  <si>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</si>
  <si>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</si>
  <si>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</si>
  <si>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</si>
  <si>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</si>
  <si>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</si>
  <si>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</si>
  <si>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</si>
  <si>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</si>
  <si>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</si>
  <si>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</si>
  <si>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</si>
  <si>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</si>
  <si>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</si>
  <si>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</si>
  <si>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</si>
  <si>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</si>
  <si>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</si>
  <si>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</si>
  <si>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</si>
  <si>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</si>
  <si>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</si>
  <si>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</si>
  <si>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</si>
  <si>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</si>
  <si>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</si>
  <si>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</si>
  <si>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</si>
  <si>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</si>
  <si>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</si>
  <si>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</si>
  <si>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</si>
  <si>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</si>
  <si>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</si>
  <si>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</si>
  <si>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</si>
  <si>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</si>
  <si>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</si>
  <si>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</si>
  <si>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</si>
  <si>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</si>
  <si>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</si>
  <si>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</si>
  <si>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</si>
  <si>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</si>
  <si>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</si>
  <si>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</si>
  <si>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</si>
  <si>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</si>
  <si>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</si>
  <si>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</si>
  <si>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</si>
  <si>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</si>
  <si>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</si>
  <si>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</si>
  <si>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</si>
  <si>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</si>
  <si>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</si>
  <si>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</si>
  <si>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</si>
  <si>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</si>
  <si>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</si>
  <si>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</si>
  <si>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</si>
  <si>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</si>
  <si>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</si>
  <si>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</si>
  <si>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</si>
  <si>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</si>
  <si>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</si>
  <si>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</si>
  <si>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</si>
  <si>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</si>
  <si>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</si>
  <si>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</si>
  <si>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</si>
  <si>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</si>
  <si>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</si>
  <si>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</si>
  <si>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</si>
  <si>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</si>
  <si>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</si>
  <si>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</si>
  <si>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</si>
  <si>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</si>
  <si>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</si>
  <si>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</si>
  <si>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</si>
  <si>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</si>
  <si>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</si>
  <si>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</si>
  <si>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</si>
  <si>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</si>
  <si>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</si>
  <si>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</si>
  <si>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</si>
  <si>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</si>
  <si>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</si>
  <si>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</si>
  <si>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</si>
  <si>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</si>
  <si>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</si>
  <si>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</si>
  <si>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</si>
  <si>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</si>
  <si>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</si>
  <si>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</si>
  <si>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</si>
  <si>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</si>
  <si>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</si>
  <si>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</si>
  <si>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</si>
  <si>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</si>
  <si>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</si>
  <si>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</si>
  <si>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</si>
  <si>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</si>
  <si>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</si>
  <si>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</si>
  <si>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</si>
  <si>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</si>
  <si>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</si>
  <si>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</si>
  <si>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</si>
  <si>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</si>
  <si>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</si>
  <si>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</si>
  <si>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</si>
  <si>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</si>
  <si>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</si>
  <si>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</si>
  <si>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</si>
  <si>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</si>
  <si>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</si>
  <si>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</si>
  <si>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</si>
  <si>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</si>
  <si>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</si>
  <si>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</si>
  <si>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</si>
  <si>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</si>
  <si>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</si>
  <si>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</si>
  <si>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</si>
  <si>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</si>
  <si>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</si>
  <si>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</si>
  <si>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</si>
  <si>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</si>
  <si>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</si>
  <si>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</si>
  <si>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</si>
  <si>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</si>
  <si>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</si>
  <si>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</si>
  <si>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</si>
  <si>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</si>
  <si>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</si>
  <si>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</si>
  <si>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</si>
  <si>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</si>
  <si>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</si>
  <si>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</si>
  <si>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</si>
  <si>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</si>
  <si>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</si>
  <si>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</si>
  <si>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</si>
  <si>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</si>
  <si>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</si>
  <si>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</si>
  <si>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</si>
  <si>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</si>
  <si>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</si>
  <si>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</si>
  <si>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</si>
  <si>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</si>
  <si>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</si>
  <si>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</si>
  <si>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</si>
  <si>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</si>
  <si>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</si>
  <si>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</si>
  <si>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</si>
  <si>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</si>
  <si>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</si>
  <si>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</si>
  <si>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</si>
  <si>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</si>
  <si>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</si>
  <si>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</si>
  <si>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</si>
  <si>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</si>
  <si>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</si>
  <si>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</si>
  <si>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</si>
  <si>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</si>
  <si>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</si>
  <si>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</si>
  <si>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</si>
  <si>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</si>
  <si>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</si>
  <si>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</si>
  <si>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</si>
  <si>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</si>
  <si>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</si>
  <si>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</si>
  <si>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</si>
  <si>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</si>
  <si>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</si>
  <si>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</si>
  <si>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</si>
  <si>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</si>
  <si>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</si>
  <si>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</si>
  <si>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</si>
  <si>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</si>
  <si>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</si>
  <si>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</si>
  <si>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</si>
  <si>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</si>
  <si>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</si>
  <si>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</si>
  <si>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</si>
  <si>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</si>
  <si>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</si>
  <si>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</si>
  <si>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</si>
  <si>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</si>
  <si>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</si>
  <si>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</si>
  <si>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</si>
  <si>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</si>
  <si>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</si>
  <si>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</si>
  <si>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</si>
  <si>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</si>
  <si>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</si>
  <si>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</si>
  <si>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</si>
  <si>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</si>
  <si>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</si>
  <si>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</si>
  <si>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</si>
  <si>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</si>
  <si>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</si>
  <si>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</si>
  <si>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</si>
  <si>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</si>
  <si>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</si>
  <si>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</si>
  <si>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</si>
  <si>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</si>
  <si>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</si>
  <si>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</si>
  <si>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</si>
  <si>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</si>
  <si>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</si>
  <si>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</si>
  <si>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</si>
  <si>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</si>
  <si>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</si>
  <si>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</si>
  <si>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</si>
  <si>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</si>
  <si>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</si>
  <si>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</si>
  <si>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</si>
  <si>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</si>
  <si>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</si>
  <si>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</si>
  <si>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</si>
  <si>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</si>
  <si>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</si>
  <si>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</si>
  <si>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</si>
  <si>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</si>
  <si>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</si>
  <si>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</si>
  <si>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</si>
  <si>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</si>
  <si>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</si>
  <si>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</si>
  <si>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</si>
  <si>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</si>
  <si>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</si>
  <si>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</si>
  <si>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</si>
  <si>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</si>
  <si>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</si>
  <si>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</si>
  <si>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</si>
  <si>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</si>
  <si>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</si>
  <si>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</si>
  <si>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</si>
  <si>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</si>
  <si>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</si>
  <si>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</si>
  <si>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</si>
  <si>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</si>
  <si>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</si>
  <si>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</si>
  <si>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</si>
  <si>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</si>
  <si>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</si>
  <si>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</si>
  <si>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</si>
  <si>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</si>
  <si>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</si>
  <si>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</si>
  <si>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</si>
  <si>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</si>
  <si>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</si>
  <si>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</si>
  <si>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</si>
  <si>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</si>
  <si>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</si>
  <si>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</si>
  <si>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</si>
  <si>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</si>
  <si>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</si>
  <si>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</si>
  <si>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</si>
  <si>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</si>
  <si>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</si>
  <si>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</si>
  <si>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</si>
  <si>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</si>
  <si>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</si>
  <si>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</si>
  <si>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</si>
  <si>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</si>
  <si>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</si>
  <si>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</si>
  <si>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</si>
  <si>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</si>
  <si>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</si>
  <si>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</si>
  <si>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</si>
  <si>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</si>
  <si>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</si>
  <si>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</si>
  <si>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</si>
  <si>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</si>
  <si>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</si>
  <si>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</si>
  <si>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</si>
  <si>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</si>
  <si>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</si>
  <si>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</si>
  <si>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</si>
  <si>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</si>
  <si>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</si>
  <si>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</si>
  <si>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</si>
  <si>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</si>
  <si>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</si>
  <si>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</si>
  <si>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</si>
  <si>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</si>
  <si>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</si>
  <si>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</si>
  <si>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</si>
  <si>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</si>
  <si>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</si>
  <si>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</si>
  <si>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</si>
  <si>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</si>
  <si>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</si>
  <si>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</si>
  <si>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</si>
  <si>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</si>
  <si>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</si>
  <si>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</si>
  <si>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</si>
  <si>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</si>
  <si>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</si>
  <si>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</si>
  <si>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</si>
  <si>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</si>
  <si>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</si>
  <si>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</si>
  <si>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</si>
  <si>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</si>
  <si>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</si>
  <si>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</si>
  <si>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</si>
  <si>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</si>
  <si>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</si>
  <si>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</si>
  <si>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</si>
  <si>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</si>
  <si>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</si>
  <si>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</si>
  <si>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</si>
  <si>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</si>
  <si>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</si>
  <si>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</si>
  <si>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</si>
  <si>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</si>
  <si>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</si>
  <si>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</si>
  <si>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</si>
  <si>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</si>
  <si>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</si>
  <si>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</si>
  <si>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</si>
  <si>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</si>
  <si>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</si>
  <si>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</si>
  <si>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</si>
  <si>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</si>
  <si>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</si>
  <si>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</si>
  <si>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</si>
  <si>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</si>
  <si>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</si>
  <si>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</si>
  <si>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</si>
  <si>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</si>
  <si>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</si>
  <si>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</si>
  <si>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</si>
  <si>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</si>
  <si>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</si>
  <si>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</si>
  <si>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</si>
  <si>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</si>
  <si>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</si>
  <si>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</si>
  <si>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</si>
  <si>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</si>
  <si>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</si>
  <si>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</si>
  <si>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</si>
  <si>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</si>
  <si>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</si>
  <si>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</si>
  <si>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</si>
  <si>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</si>
  <si>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</si>
  <si>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</si>
  <si>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</si>
  <si>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</si>
  <si>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</si>
  <si>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</si>
  <si>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</si>
  <si>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</si>
  <si>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</si>
  <si>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</si>
  <si>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</si>
  <si>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</si>
  <si>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</si>
  <si>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</si>
  <si>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</si>
  <si>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</si>
  <si>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</si>
  <si>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</si>
  <si>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</si>
  <si>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</si>
  <si>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</si>
  <si>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</si>
  <si>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</si>
  <si>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</si>
  <si>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</si>
  <si>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</si>
  <si>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</si>
  <si>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</si>
  <si>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</si>
  <si>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</si>
  <si>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</si>
  <si>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</si>
  <si>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</si>
  <si>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</si>
  <si>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</si>
  <si>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</si>
  <si>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</si>
  <si>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</si>
  <si>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</si>
  <si>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</si>
  <si>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</si>
  <si>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</si>
  <si>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</si>
  <si>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</si>
  <si>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</si>
  <si>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</si>
  <si>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</si>
  <si>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</si>
  <si>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</si>
  <si>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</si>
  <si>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</si>
  <si>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</si>
  <si>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</si>
  <si>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</si>
  <si>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</si>
  <si>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</si>
  <si>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</si>
  <si>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</si>
  <si>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</si>
  <si>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</si>
  <si>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</si>
  <si>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</si>
  <si>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</si>
  <si>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</si>
  <si>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</si>
  <si>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</si>
  <si>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</si>
  <si>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</si>
  <si>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</si>
  <si>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</si>
  <si>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</si>
  <si>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</si>
  <si>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</si>
  <si>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</si>
  <si>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</si>
  <si>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</si>
  <si>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</si>
  <si>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</si>
  <si>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</si>
  <si>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</si>
  <si>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</si>
  <si>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</si>
  <si>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</si>
  <si>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</si>
  <si>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</si>
  <si>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</si>
  <si>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</si>
  <si>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</si>
  <si>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</si>
  <si>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</si>
  <si>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</si>
  <si>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</si>
  <si>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</si>
  <si>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</si>
  <si>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</si>
  <si>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</si>
  <si>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</si>
  <si>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</si>
  <si>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</si>
  <si>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</si>
  <si>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</si>
  <si>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</si>
  <si>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</si>
  <si>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</si>
  <si>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</si>
  <si>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</si>
  <si>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</si>
  <si>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</si>
  <si>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</si>
  <si>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</si>
  <si>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</si>
  <si>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</si>
  <si>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</si>
  <si>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</si>
  <si>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</si>
  <si>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</si>
  <si>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</si>
  <si>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</si>
  <si>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</si>
  <si>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</si>
  <si>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</si>
  <si>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</si>
  <si>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</si>
  <si>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</si>
  <si>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</si>
  <si>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</si>
  <si>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</si>
  <si>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</si>
  <si>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</si>
  <si>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</si>
  <si>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</si>
  <si>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</si>
  <si>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</si>
  <si>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</si>
  <si>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</si>
  <si>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</si>
  <si>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</si>
  <si>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</si>
  <si>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</si>
  <si>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</si>
  <si>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</si>
  <si>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</si>
  <si>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</si>
  <si>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</si>
  <si>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</si>
  <si>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</si>
  <si>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</si>
  <si>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</si>
  <si>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</si>
  <si>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</si>
  <si>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</si>
  <si>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</si>
  <si>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</si>
  <si>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</si>
  <si>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</si>
  <si>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</si>
  <si>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</si>
  <si>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</si>
  <si>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</si>
  <si>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</si>
  <si>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</si>
  <si>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</si>
  <si>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</si>
  <si>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</si>
  <si>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</si>
  <si>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</si>
  <si>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</si>
  <si>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</si>
  <si>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</si>
  <si>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</si>
  <si>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</si>
  <si>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</si>
  <si>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</si>
  <si>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</si>
  <si>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</si>
  <si>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</si>
  <si>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</si>
  <si>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</si>
  <si>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</si>
  <si>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</si>
  <si>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</si>
  <si>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</si>
  <si>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</si>
  <si>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</si>
  <si>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</si>
  <si>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</si>
  <si>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</si>
  <si>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</si>
  <si>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</si>
  <si>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</si>
  <si>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</si>
  <si>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</si>
  <si>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</si>
  <si>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</si>
  <si>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</si>
  <si>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</si>
  <si>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</si>
  <si>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</si>
  <si>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</si>
  <si>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</si>
  <si>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</si>
  <si>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</si>
  <si>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</si>
  <si>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</si>
  <si>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</si>
  <si>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</si>
  <si>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</si>
  <si>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</si>
  <si>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</si>
  <si>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</si>
  <si>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</si>
  <si>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</si>
  <si>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</si>
  <si>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</si>
  <si>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</si>
  <si>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</si>
  <si>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</si>
  <si>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</si>
  <si>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</si>
  <si>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</si>
  <si>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</si>
  <si>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</si>
  <si>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</si>
  <si>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</si>
  <si>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</si>
  <si>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</si>
  <si>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</si>
  <si>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</si>
  <si>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</si>
  <si>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</si>
  <si>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</si>
  <si>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</si>
  <si>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</si>
  <si>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</si>
  <si>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</si>
  <si>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</si>
  <si>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</si>
  <si>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</si>
  <si>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</si>
  <si>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</si>
  <si>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</si>
  <si>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</si>
  <si>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</si>
  <si>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</si>
  <si>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</si>
  <si>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</si>
  <si>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</si>
  <si>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</si>
  <si>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</si>
  <si>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</si>
  <si>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</si>
  <si>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</si>
  <si>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</si>
  <si>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</si>
  <si>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</si>
  <si>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</si>
  <si>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</si>
  <si>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</si>
  <si>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</si>
  <si>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</si>
  <si>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</si>
  <si>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</si>
  <si>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</si>
  <si>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</si>
  <si>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</si>
  <si>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</si>
  <si>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</si>
  <si>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</si>
  <si>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</si>
  <si>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</si>
  <si>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</si>
  <si>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</si>
  <si>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</si>
  <si>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</si>
  <si>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</si>
  <si>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</si>
  <si>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</si>
  <si>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</si>
  <si>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</si>
  <si>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</si>
  <si>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</si>
  <si>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</si>
  <si>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</si>
  <si>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</si>
  <si>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</si>
  <si>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</si>
  <si>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</si>
  <si>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</si>
  <si>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</si>
  <si>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</si>
  <si>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</si>
  <si>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</si>
  <si>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</si>
  <si>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</si>
  <si>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</si>
  <si>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</si>
  <si>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</si>
  <si>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</si>
  <si>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</si>
  <si>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</si>
  <si>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</si>
  <si>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</si>
  <si>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</si>
  <si>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</si>
  <si>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</si>
  <si>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</si>
  <si>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</si>
  <si>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</si>
  <si>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</si>
  <si>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</si>
  <si>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</si>
  <si>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</si>
  <si>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</si>
  <si>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</si>
  <si>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</si>
  <si>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</si>
  <si>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</si>
  <si>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</si>
  <si>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</si>
  <si>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</si>
  <si>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</si>
  <si>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</si>
  <si>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</si>
  <si>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</si>
  <si>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</si>
  <si>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</si>
  <si>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</si>
  <si>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</si>
  <si>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</si>
  <si>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</si>
  <si>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</si>
  <si>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</si>
  <si>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</si>
  <si>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</si>
  <si>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</si>
  <si>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</si>
  <si>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</si>
  <si>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</si>
  <si>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</si>
  <si>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</si>
  <si>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</si>
  <si>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</si>
  <si>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</si>
  <si>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</si>
  <si>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</si>
  <si>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</si>
  <si>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</si>
  <si>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</si>
  <si>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</si>
  <si>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</si>
  <si>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</si>
  <si>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</si>
  <si>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</si>
  <si>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</si>
  <si>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</si>
  <si>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</si>
  <si>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</si>
  <si>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</si>
  <si>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</si>
  <si>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</si>
  <si>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</si>
  <si>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</si>
  <si>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</si>
  <si>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</si>
  <si>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</si>
  <si>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</si>
  <si>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</si>
  <si>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</si>
  <si>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</si>
  <si>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</si>
  <si>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</si>
  <si>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</si>
  <si>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</si>
  <si>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</si>
  <si>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</si>
  <si>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</si>
  <si>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</si>
  <si>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</si>
  <si>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</si>
  <si>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</si>
  <si>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</si>
  <si>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</si>
  <si>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</si>
  <si>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</si>
  <si>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</si>
  <si>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</si>
  <si>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</si>
  <si>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</si>
  <si>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</si>
  <si>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</si>
  <si>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</si>
  <si>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</si>
  <si>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</si>
  <si>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</si>
  <si>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</si>
  <si>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</si>
  <si>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</si>
  <si>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</si>
  <si>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</si>
  <si>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</si>
  <si>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</si>
  <si>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</si>
  <si>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</si>
  <si>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</si>
  <si>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</si>
  <si>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</si>
  <si>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</si>
  <si>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</si>
  <si>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</si>
  <si>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</si>
  <si>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</si>
  <si>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</si>
  <si>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</si>
  <si>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</si>
  <si>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</si>
  <si>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</si>
  <si>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</si>
  <si>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</si>
  <si>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</si>
  <si>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</si>
  <si>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</si>
  <si>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</si>
  <si>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</si>
  <si>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</si>
  <si>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</si>
  <si>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</si>
  <si>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</si>
  <si>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</si>
  <si>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</si>
  <si>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</si>
  <si>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</si>
  <si>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</si>
  <si>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</si>
  <si>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</si>
  <si>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</si>
  <si>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</si>
  <si>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</si>
  <si>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</si>
  <si>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</si>
  <si>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</si>
  <si>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</si>
  <si>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</si>
  <si>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</si>
  <si>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</si>
  <si>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</si>
  <si>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</si>
  <si>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</si>
  <si>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</si>
  <si>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</si>
  <si>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</si>
  <si>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</si>
  <si>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</si>
  <si>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</si>
  <si>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</si>
  <si>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</si>
  <si>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</si>
  <si>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</si>
  <si>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</si>
  <si>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</si>
  <si>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</si>
  <si>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</si>
  <si>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</si>
  <si>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</si>
  <si>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</si>
  <si>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</si>
  <si>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</si>
  <si>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</si>
  <si>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</si>
  <si>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</si>
  <si>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</si>
  <si>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</si>
  <si>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</si>
  <si>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</si>
  <si>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</si>
  <si>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</si>
  <si>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</si>
  <si>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</si>
  <si>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</si>
  <si>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</si>
  <si>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</si>
  <si>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</si>
  <si>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</si>
  <si>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</si>
  <si>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</si>
  <si>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</si>
  <si>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</si>
  <si>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</si>
  <si>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</si>
  <si>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</si>
  <si>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</si>
  <si>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</si>
  <si>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</si>
  <si>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</si>
  <si>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</si>
  <si>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</si>
  <si>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</si>
  <si>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</si>
  <si>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</si>
  <si>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</si>
  <si>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</si>
  <si>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</si>
  <si>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</si>
  <si>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</si>
  <si>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</si>
  <si>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</si>
  <si>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</si>
  <si>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</si>
  <si>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</si>
  <si>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</si>
  <si>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</si>
  <si>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</si>
  <si>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</si>
  <si>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</si>
  <si>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</si>
  <si>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</si>
  <si>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</si>
  <si>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</si>
  <si>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</si>
  <si>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</si>
  <si>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</si>
  <si>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</si>
  <si>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</si>
  <si>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</si>
  <si>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</si>
  <si>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</si>
  <si>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</si>
  <si>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</si>
  <si>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</si>
  <si>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</si>
  <si>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</si>
  <si>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</si>
  <si>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</si>
  <si>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</si>
  <si>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</si>
  <si>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</si>
  <si>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</si>
  <si>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</si>
  <si>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</si>
  <si>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</si>
  <si>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</si>
  <si>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</si>
  <si>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</si>
  <si>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</si>
  <si>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</si>
  <si>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</si>
  <si>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</si>
  <si>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</si>
  <si>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</si>
  <si>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</si>
  <si>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</si>
  <si>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</si>
  <si>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</si>
  <si>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</si>
  <si>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</si>
  <si>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</si>
  <si>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</si>
  <si>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</si>
  <si>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</si>
  <si>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</si>
  <si>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</si>
  <si>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</si>
  <si>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</si>
  <si>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</si>
  <si>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</si>
  <si>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</si>
  <si>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</si>
  <si>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</si>
  <si>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</si>
  <si>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</si>
  <si>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</si>
  <si>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</si>
  <si>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</si>
  <si>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</si>
  <si>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</si>
  <si>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</si>
  <si>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</si>
  <si>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</si>
  <si>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</si>
  <si>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</si>
  <si>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</si>
  <si>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</si>
  <si>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</si>
  <si>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</si>
  <si>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</si>
  <si>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</si>
  <si>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</si>
  <si>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</si>
  <si>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</si>
  <si>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</si>
  <si>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</si>
  <si>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</si>
  <si>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</si>
  <si>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</si>
  <si>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</si>
  <si>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</si>
  <si>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</si>
  <si>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</si>
  <si>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</si>
  <si>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</si>
  <si>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</si>
  <si>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</si>
  <si>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</si>
  <si>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</si>
  <si>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</si>
  <si>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</si>
  <si>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</si>
  <si>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</si>
  <si>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</si>
  <si>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</si>
  <si>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</si>
  <si>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</si>
  <si>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</si>
  <si>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</si>
  <si>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</si>
  <si>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</si>
  <si>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</si>
  <si>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</si>
  <si>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</si>
  <si>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</si>
  <si>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</si>
  <si>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</si>
  <si>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</si>
  <si>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</si>
  <si>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</si>
  <si>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</si>
  <si>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</si>
  <si>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</si>
  <si>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</si>
  <si>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</si>
  <si>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</si>
  <si>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</si>
  <si>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</si>
  <si>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</si>
  <si>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</si>
  <si>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</si>
  <si>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</si>
  <si>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</si>
  <si>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</si>
  <si>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</si>
  <si>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</si>
  <si>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</si>
  <si>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</si>
  <si>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</si>
  <si>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</si>
  <si>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</si>
  <si>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</si>
  <si>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</si>
  <si>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</si>
  <si>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</si>
  <si>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</si>
  <si>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</si>
  <si>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</si>
  <si>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</si>
  <si>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</si>
  <si>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</si>
  <si>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</si>
  <si>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</si>
  <si>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</si>
  <si>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</si>
  <si>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</si>
  <si>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</si>
  <si>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</si>
  <si>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</si>
  <si>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</si>
  <si>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</si>
  <si>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</si>
  <si>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</si>
  <si>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</si>
  <si>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</si>
  <si>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</si>
  <si>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</si>
  <si>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</si>
  <si>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</si>
  <si>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</si>
  <si>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</si>
  <si>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</si>
  <si>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</si>
  <si>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</si>
  <si>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</si>
  <si>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</si>
  <si>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</si>
  <si>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</si>
  <si>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</si>
  <si>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</si>
  <si>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</si>
  <si>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</si>
  <si>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</si>
  <si>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</si>
  <si>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</si>
  <si>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</si>
  <si>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</si>
  <si>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</si>
  <si>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</si>
  <si>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</si>
  <si>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</si>
  <si>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</si>
  <si>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</si>
  <si>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</si>
  <si>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</si>
  <si>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</si>
  <si>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</si>
  <si>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</si>
  <si>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</si>
  <si>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</si>
  <si>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</si>
  <si>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</si>
  <si>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</si>
  <si>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</si>
  <si>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</si>
  <si>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</si>
  <si>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</si>
  <si>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</si>
  <si>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</si>
  <si>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</si>
  <si>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</si>
  <si>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</si>
  <si>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</si>
  <si>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</si>
  <si>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</si>
  <si>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</si>
  <si>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</si>
  <si>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</si>
  <si>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</si>
  <si>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</si>
  <si>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</si>
  <si>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</si>
  <si>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</si>
  <si>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</si>
  <si>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</si>
  <si>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</si>
  <si>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</si>
  <si>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</si>
  <si>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</si>
  <si>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</si>
  <si>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</si>
  <si>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</si>
  <si>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</si>
  <si>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</si>
  <si>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</si>
  <si>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</si>
  <si>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</si>
  <si>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</si>
  <si>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</si>
  <si>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</si>
  <si>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</si>
  <si>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</si>
  <si>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</si>
  <si>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</si>
  <si>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</si>
  <si>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</si>
  <si>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</si>
  <si>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</si>
  <si>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</si>
  <si>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</si>
  <si>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</si>
  <si>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</si>
  <si>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</si>
  <si>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</si>
  <si>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</si>
  <si>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</si>
  <si>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</si>
  <si>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</si>
  <si>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</si>
  <si>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</si>
  <si>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</si>
  <si>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</si>
  <si>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</si>
  <si>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</si>
  <si>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</si>
  <si>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</si>
  <si>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</si>
  <si>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</si>
  <si>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</si>
  <si>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</si>
  <si>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</si>
  <si>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</si>
  <si>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</si>
  <si>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</si>
  <si>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</si>
  <si>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</si>
  <si>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</si>
  <si>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</si>
  <si>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</si>
  <si>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</si>
  <si>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</si>
  <si>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</si>
  <si>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</si>
  <si>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</si>
  <si>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</si>
  <si>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</si>
  <si>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</si>
  <si>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</si>
  <si>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</si>
  <si>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</si>
  <si>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</si>
  <si>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</si>
  <si>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</si>
  <si>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</si>
  <si>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</si>
  <si>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</si>
  <si>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</si>
  <si>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</si>
  <si>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</si>
  <si>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</si>
  <si>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</si>
  <si>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</si>
  <si>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</si>
  <si>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</si>
  <si>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</si>
  <si>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</si>
  <si>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</si>
  <si>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</si>
  <si>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</si>
  <si>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</si>
  <si>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</si>
  <si>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</si>
  <si>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</si>
  <si>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</si>
  <si>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</si>
  <si>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</si>
  <si>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</si>
  <si>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</si>
  <si>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</si>
  <si>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</si>
  <si>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</si>
  <si>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</si>
  <si>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</si>
  <si>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</si>
  <si>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</si>
  <si>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</si>
  <si>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</si>
  <si>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</si>
  <si>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</si>
  <si>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</si>
  <si>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</si>
  <si>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</si>
  <si>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</si>
  <si>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</si>
  <si>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</si>
  <si>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</si>
  <si>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</si>
  <si>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</si>
  <si>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</si>
  <si>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</si>
  <si>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</si>
  <si>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</si>
  <si>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</si>
  <si>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</si>
  <si>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</si>
  <si>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</si>
  <si>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</si>
  <si>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</si>
  <si>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</si>
  <si>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</si>
  <si>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</si>
  <si>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</si>
  <si>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</si>
  <si>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</si>
  <si>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</si>
  <si>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</si>
  <si>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</si>
  <si>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</si>
  <si>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</si>
  <si>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</si>
  <si>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</si>
  <si>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</si>
  <si>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</si>
  <si>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</si>
  <si>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</si>
  <si>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</si>
  <si>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</si>
  <si>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</si>
  <si>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</si>
  <si>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</si>
  <si>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</si>
  <si>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</si>
  <si>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</si>
  <si>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</si>
  <si>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</si>
  <si>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</si>
  <si>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</si>
  <si>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</si>
  <si>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</si>
  <si>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</si>
  <si>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</si>
  <si>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</si>
  <si>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</si>
  <si>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</si>
  <si>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</si>
  <si>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</si>
  <si>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</si>
  <si>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</si>
  <si>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</si>
  <si>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</si>
  <si>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</si>
  <si>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</si>
  <si>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</si>
  <si>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</si>
  <si>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</si>
  <si>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</si>
  <si>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</si>
  <si>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</si>
  <si>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</si>
  <si>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</si>
  <si>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</si>
  <si>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</si>
  <si>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</si>
  <si>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</si>
  <si>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</si>
  <si>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</si>
  <si>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</si>
  <si>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</si>
  <si>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</si>
  <si>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</si>
  <si>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</si>
  <si>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</si>
  <si>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</si>
  <si>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</si>
  <si>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</si>
  <si>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</si>
  <si>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</si>
  <si>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</si>
  <si>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</si>
  <si>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</si>
  <si>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</si>
  <si>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</si>
  <si>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</si>
  <si>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</si>
  <si>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</si>
  <si>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</si>
  <si>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</si>
  <si>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</si>
  <si>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</si>
  <si>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</si>
  <si>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</si>
  <si>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</si>
  <si>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</si>
  <si>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</si>
  <si>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</si>
  <si>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</si>
  <si>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</si>
  <si>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</si>
  <si>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</si>
  <si>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</si>
  <si>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</si>
  <si>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</si>
  <si>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</si>
  <si>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</si>
  <si>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</si>
  <si>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</si>
  <si>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</si>
  <si>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</si>
  <si>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</si>
  <si>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</si>
  <si>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</si>
  <si>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</si>
  <si>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</si>
  <si>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</si>
  <si>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</si>
  <si>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</si>
  <si>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</si>
  <si>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</si>
  <si>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</si>
  <si>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</si>
  <si>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</si>
  <si>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</si>
  <si>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</si>
  <si>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</si>
  <si>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</si>
  <si>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</si>
  <si>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</si>
  <si>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</si>
  <si>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</si>
  <si>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</si>
  <si>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</si>
  <si>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</si>
  <si>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</si>
  <si>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</si>
  <si>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</si>
  <si>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</si>
  <si>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</si>
  <si>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</si>
  <si>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</si>
  <si>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</si>
  <si>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</si>
  <si>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</si>
  <si>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</si>
  <si>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</si>
  <si>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</si>
  <si>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</si>
  <si>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</si>
  <si>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</si>
  <si>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</si>
  <si>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</si>
  <si>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</si>
  <si>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</si>
  <si>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</si>
  <si>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</si>
  <si>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</si>
  <si>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</si>
  <si>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</si>
  <si>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</si>
  <si>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</si>
  <si>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</si>
  <si>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</si>
  <si>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</si>
  <si>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</si>
  <si>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</si>
  <si>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</si>
  <si>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</si>
  <si>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</si>
  <si>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</si>
  <si>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</si>
  <si>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</si>
  <si>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</si>
  <si>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</si>
  <si>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</si>
  <si>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</si>
  <si>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</si>
  <si>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</si>
  <si>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</si>
  <si>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</si>
  <si>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</si>
  <si>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</si>
  <si>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</si>
  <si>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</si>
  <si>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</si>
  <si>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</si>
  <si>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</si>
  <si>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</si>
  <si>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</si>
  <si>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</si>
  <si>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</si>
  <si>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</si>
  <si>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</si>
  <si>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</si>
  <si>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</si>
  <si>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</si>
  <si>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</si>
  <si>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</si>
  <si>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</si>
  <si>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</si>
  <si>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</si>
  <si>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</si>
  <si>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</si>
  <si>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</si>
  <si>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</si>
  <si>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</si>
  <si>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</si>
  <si>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</si>
  <si>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</si>
  <si>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</si>
  <si>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</si>
  <si>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</si>
  <si>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</si>
  <si>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</si>
  <si>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</si>
  <si>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</si>
  <si>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</si>
  <si>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</si>
  <si>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</si>
  <si>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</si>
  <si>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</si>
  <si>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</si>
  <si>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</si>
  <si>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</si>
  <si>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</si>
  <si>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</si>
  <si>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</si>
  <si>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</si>
  <si>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</si>
  <si>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</si>
  <si>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</si>
  <si>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</si>
  <si>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</si>
  <si>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</si>
  <si>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</si>
  <si>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</si>
  <si>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</si>
  <si>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</si>
  <si>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</si>
  <si>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</si>
  <si>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</si>
  <si>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</si>
  <si>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</si>
  <si>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</si>
  <si>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</si>
  <si>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</si>
  <si>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</si>
  <si>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</si>
  <si>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</si>
  <si>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</si>
  <si>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</si>
  <si>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</si>
  <si>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</si>
  <si>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</si>
  <si>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</si>
  <si>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</si>
  <si>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</si>
  <si>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</si>
  <si>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</si>
  <si>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</si>
  <si>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</si>
  <si>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</si>
  <si>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</si>
  <si>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</si>
  <si>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</si>
  <si>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</si>
  <si>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</si>
  <si>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</si>
  <si>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</si>
  <si>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</si>
  <si>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</si>
  <si>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</si>
  <si>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</si>
  <si>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</si>
  <si>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</si>
  <si>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</si>
  <si>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</si>
  <si>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</si>
  <si>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</si>
  <si>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</si>
  <si>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</si>
  <si>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</si>
  <si>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</si>
  <si>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</si>
  <si>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</si>
  <si>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</si>
  <si>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</si>
  <si>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</si>
  <si>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</si>
  <si>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</si>
  <si>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</si>
  <si>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</si>
  <si>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</si>
  <si>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</si>
  <si>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</si>
  <si>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</si>
  <si>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</si>
  <si>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</si>
  <si>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</si>
  <si>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</si>
  <si>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</si>
  <si>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</si>
  <si>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</si>
  <si>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</si>
  <si>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</si>
  <si>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</si>
  <si>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</si>
  <si>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</si>
  <si>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</si>
  <si>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</si>
  <si>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</si>
  <si>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</si>
  <si>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</si>
  <si>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</si>
  <si>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</si>
  <si>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</si>
  <si>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</si>
  <si>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</si>
  <si>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</si>
  <si>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</si>
  <si>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</si>
  <si>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</si>
  <si>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</si>
  <si>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</si>
  <si>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</si>
  <si>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</si>
  <si>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</si>
  <si>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</si>
  <si>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</si>
  <si>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</si>
  <si>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</si>
  <si>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</si>
  <si>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</si>
  <si>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</si>
  <si>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</si>
  <si>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</si>
  <si>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</si>
  <si>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</si>
  <si>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</si>
  <si>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</si>
  <si>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</si>
  <si>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</si>
  <si>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</si>
  <si>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</si>
  <si>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</si>
  <si>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</si>
  <si>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</si>
  <si>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</si>
  <si>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</si>
  <si>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</si>
  <si>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</si>
  <si>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</si>
  <si>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</si>
  <si>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</si>
  <si>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</si>
  <si>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</si>
  <si>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</si>
  <si>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</si>
  <si>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</si>
  <si>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</si>
  <si>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</si>
  <si>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</si>
  <si>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</si>
  <si>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</si>
  <si>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</si>
  <si>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</si>
  <si>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</si>
  <si>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</si>
  <si>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</si>
  <si>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</si>
  <si>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</si>
  <si>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</si>
  <si>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</si>
  <si>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</si>
  <si>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</si>
  <si>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</si>
  <si>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</si>
  <si>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</si>
  <si>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</si>
  <si>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</si>
  <si>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</si>
  <si>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</si>
  <si>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</si>
  <si>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</si>
  <si>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</si>
  <si>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</si>
  <si>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</si>
  <si>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</si>
  <si>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</si>
  <si>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</si>
  <si>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</si>
  <si>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</si>
  <si>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</si>
  <si>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</si>
  <si>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</si>
  <si>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</si>
  <si>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</si>
  <si>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</si>
  <si>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</si>
  <si>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</si>
  <si>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</si>
  <si>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</si>
  <si>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</si>
  <si>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</si>
  <si>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</si>
  <si>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</si>
  <si>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</si>
  <si>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</si>
  <si>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</si>
  <si>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</si>
  <si>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</si>
  <si>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</si>
  <si>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</si>
  <si>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</si>
  <si>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</si>
  <si>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</si>
  <si>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</si>
  <si>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</si>
  <si>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</si>
  <si>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</si>
  <si>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</si>
  <si>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</si>
  <si>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</si>
  <si>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</si>
  <si>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</si>
  <si>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</si>
  <si>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</si>
  <si>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</si>
  <si>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</si>
  <si>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</si>
  <si>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</si>
  <si>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</si>
  <si>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</si>
  <si>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</si>
  <si>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</si>
  <si>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</si>
  <si>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</si>
  <si>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</si>
  <si>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</si>
  <si>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</si>
  <si>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</si>
  <si>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</si>
  <si>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</si>
  <si>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</si>
  <si>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</si>
  <si>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</si>
  <si>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</si>
  <si>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</si>
  <si>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</si>
  <si>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</si>
  <si>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</si>
  <si>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</si>
  <si>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</si>
  <si>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</si>
  <si>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</si>
  <si>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</si>
  <si>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</si>
  <si>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</si>
  <si>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</si>
  <si>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</si>
  <si>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</si>
  <si>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</si>
  <si>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</si>
  <si>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</si>
  <si>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</si>
  <si>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</si>
  <si>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</si>
  <si>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</si>
  <si>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</si>
  <si>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</si>
  <si>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</si>
  <si>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</si>
  <si>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</si>
  <si>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</si>
  <si>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</si>
  <si>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</si>
  <si>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</si>
  <si>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</si>
  <si>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</si>
  <si>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</si>
  <si>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</si>
  <si>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</si>
  <si>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</si>
  <si>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</si>
  <si>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</si>
  <si>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</si>
  <si>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</si>
  <si>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</si>
  <si>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</si>
  <si>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</si>
  <si>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</si>
  <si>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</si>
  <si>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</si>
  <si>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</si>
  <si>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</si>
  <si>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</si>
  <si>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</si>
  <si>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</si>
  <si>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</si>
  <si>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</si>
  <si>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</si>
  <si>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</si>
  <si>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</si>
  <si>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</si>
  <si>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</si>
  <si>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</si>
  <si>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</si>
  <si>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</si>
  <si>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</si>
  <si>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</si>
  <si>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</si>
  <si>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</si>
  <si>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</si>
  <si>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</si>
  <si>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</si>
  <si>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</si>
  <si>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</si>
  <si>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</si>
  <si>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</si>
  <si>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</si>
  <si>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</si>
  <si>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</si>
  <si>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</si>
  <si>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</si>
  <si>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</si>
  <si>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</si>
  <si>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</si>
  <si>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</si>
  <si>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</si>
  <si>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</si>
  <si>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</si>
  <si>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</si>
  <si>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</si>
  <si>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</si>
  <si>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</si>
  <si>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</si>
  <si>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</si>
  <si>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</si>
  <si>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</si>
  <si>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</si>
  <si>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</si>
  <si>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</si>
  <si>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</si>
  <si>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</si>
  <si>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</si>
  <si>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</si>
  <si>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</si>
  <si>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</si>
  <si>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</si>
  <si>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</si>
  <si>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</si>
  <si>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</si>
  <si>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</si>
  <si>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</si>
  <si>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</si>
  <si>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</si>
  <si>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</si>
  <si>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</si>
  <si>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</si>
  <si>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</si>
  <si>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</si>
  <si>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</si>
  <si>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</si>
  <si>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</si>
  <si>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</si>
  <si>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</si>
  <si>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</si>
  <si>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</si>
  <si>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</si>
  <si>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</si>
  <si>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</si>
  <si>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</si>
  <si>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</si>
  <si>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</si>
  <si>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</si>
  <si>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</si>
  <si>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</si>
  <si>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</si>
  <si>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</si>
  <si>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</si>
  <si>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</si>
  <si>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</si>
  <si>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</si>
  <si>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</si>
  <si>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</si>
  <si>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</si>
  <si>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</si>
  <si>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</si>
  <si>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</si>
  <si>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</si>
  <si>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</si>
  <si>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</si>
  <si>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</si>
  <si>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</si>
  <si>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</si>
  <si>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</si>
  <si>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</si>
  <si>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</si>
  <si>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</si>
  <si>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</si>
  <si>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</si>
  <si>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</si>
  <si>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</si>
  <si>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</si>
  <si>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</si>
  <si>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</si>
  <si>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</si>
  <si>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</si>
  <si>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</si>
  <si>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</si>
  <si>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</si>
  <si>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</si>
  <si>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</si>
  <si>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</si>
  <si>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</si>
  <si>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</si>
  <si>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</si>
  <si>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</si>
  <si>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</si>
  <si>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</si>
  <si>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</si>
  <si>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</si>
  <si>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</si>
  <si>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</si>
  <si>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</si>
  <si>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</si>
  <si>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</si>
  <si>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</si>
  <si>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</si>
  <si>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</si>
  <si>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</si>
  <si>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</si>
  <si>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</si>
  <si>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</si>
  <si>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</si>
  <si>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</si>
  <si>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</si>
  <si>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</si>
  <si>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</si>
  <si>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</si>
  <si>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</si>
  <si>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</si>
  <si>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</si>
  <si>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</si>
  <si>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</si>
  <si>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</si>
  <si>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</si>
  <si>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</si>
  <si>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</si>
  <si>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</si>
  <si>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</si>
  <si>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</si>
  <si>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</si>
  <si>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</si>
  <si>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</si>
  <si>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</si>
  <si>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</si>
  <si>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</si>
  <si>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</si>
  <si>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</si>
  <si>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</si>
  <si>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</si>
  <si>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</si>
  <si>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</si>
  <si>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</si>
  <si>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</si>
  <si>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</si>
  <si>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</si>
  <si>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</si>
  <si>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</si>
  <si>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</si>
  <si>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</si>
  <si>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</si>
  <si>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</si>
  <si>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</si>
  <si>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</si>
  <si>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</si>
  <si>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</si>
  <si>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</si>
  <si>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</si>
  <si>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</si>
  <si>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</si>
  <si>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</si>
  <si>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</si>
  <si>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</si>
  <si>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</si>
  <si>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</si>
  <si>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</si>
  <si>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</si>
  <si>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</si>
  <si>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</si>
  <si>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</si>
  <si>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</si>
  <si>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</si>
  <si>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</si>
  <si>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</si>
  <si>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</si>
  <si>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</si>
  <si>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</si>
  <si>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</si>
  <si>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</si>
  <si>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</si>
  <si>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</si>
  <si>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</si>
  <si>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</si>
  <si>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</si>
  <si>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</si>
  <si>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</si>
  <si>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</si>
  <si>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</si>
  <si>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</si>
  <si>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</si>
  <si>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</si>
  <si>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</si>
  <si>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</si>
  <si>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</si>
  <si>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</si>
  <si>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</si>
  <si>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</si>
  <si>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</si>
  <si>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</si>
  <si>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</si>
  <si>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</si>
  <si>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</si>
  <si>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</si>
  <si>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</si>
  <si>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</si>
  <si>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</si>
  <si>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</si>
  <si>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</si>
  <si>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</si>
  <si>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</si>
  <si>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</si>
  <si>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</si>
  <si>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</si>
  <si>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</si>
  <si>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</si>
  <si>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</si>
  <si>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</si>
  <si>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</si>
  <si>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</si>
  <si>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</si>
  <si>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</si>
  <si>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</si>
  <si>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</si>
  <si>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</si>
  <si>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</si>
  <si>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</si>
  <si>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</si>
  <si>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</si>
  <si>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</si>
  <si>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</si>
  <si>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</si>
  <si>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</si>
  <si>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</si>
  <si>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</si>
  <si>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</si>
  <si>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</si>
  <si>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</si>
  <si>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</si>
  <si>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</si>
  <si>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</si>
  <si>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</si>
  <si>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</si>
  <si>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</si>
  <si>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</si>
  <si>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</si>
  <si>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</si>
  <si>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</si>
  <si>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</si>
  <si>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</si>
  <si>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</si>
  <si>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</si>
  <si>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</si>
  <si>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</si>
  <si>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</si>
  <si>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</si>
  <si>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</si>
  <si>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</si>
  <si>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</si>
  <si>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</si>
  <si>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</si>
  <si>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</si>
  <si>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</si>
  <si>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</si>
  <si>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</si>
  <si>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</si>
  <si>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</si>
  <si>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</si>
  <si>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</si>
  <si>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</si>
  <si>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</si>
  <si>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</si>
  <si>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</si>
  <si>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</si>
  <si>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</si>
  <si>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</si>
  <si>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</si>
  <si>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</si>
  <si>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</si>
  <si>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</si>
  <si>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</si>
  <si>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</si>
  <si>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</si>
  <si>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</si>
  <si>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</si>
  <si>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</si>
  <si>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</si>
  <si>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</si>
  <si>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</si>
  <si>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</si>
  <si>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</si>
  <si>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</si>
  <si>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</si>
  <si>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</si>
  <si>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</si>
  <si>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</si>
  <si>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</si>
  <si>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</si>
  <si>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</si>
  <si>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</si>
  <si>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</si>
  <si>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</si>
  <si>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</si>
  <si>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</si>
  <si>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</si>
  <si>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</si>
  <si>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</si>
  <si>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</si>
  <si>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</si>
  <si>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</si>
  <si>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</si>
  <si>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</si>
  <si>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</si>
  <si>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</si>
  <si>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</si>
  <si>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</si>
  <si>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</si>
  <si>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Mean Goal </t>
  </si>
  <si>
    <t xml:space="preserve">Successful </t>
  </si>
  <si>
    <t>Failed</t>
  </si>
  <si>
    <t>Median Goal</t>
  </si>
  <si>
    <t xml:space="preserve">Standard Deviation of Goal </t>
  </si>
  <si>
    <t xml:space="preserve">Upper Quartile of Goal </t>
  </si>
  <si>
    <t>Lower Quartile of Goal</t>
  </si>
  <si>
    <t>IQR of Goal</t>
  </si>
  <si>
    <t>Upper Quartile of Pledged</t>
  </si>
  <si>
    <t>Mean Pledged</t>
  </si>
  <si>
    <t>Median Pledged</t>
  </si>
  <si>
    <t>Standard Deviation of Pledged</t>
  </si>
  <si>
    <t xml:space="preserve">Lower Quartile of Pledged </t>
  </si>
  <si>
    <t>IQR of Pledged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</si>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</sst>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0" fontId="0" fillId="0" borderId="0" xfId="0" applyFont="1"/>
    <xf numFmtId="165" fontId="0" fillId="0" borderId="0" xfId="0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552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[NewKickstarterDataSet.xlsx]Category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6-484F-8548-357425EB78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F6-484F-8548-357425EB78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F6-484F-8548-357425EB78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F6-484F-8548-357425EB7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981439"/>
        <c:axId val="606983071"/>
      </c:barChart>
      <c:catAx>
        <c:axId val="606981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83071"/>
        <c:crosses val="autoZero"/>
        <c:auto val="1"/>
        <c:lblAlgn val="ctr"/>
        <c:lblOffset val="100"/>
        <c:noMultiLvlLbl val="0"/>
      </c:catAx>
      <c:valAx>
        <c:axId val="60698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8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[NewKickstarterDataSet.xlsx]Subcategory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1-FD4D-9793-263D5021D1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51-FD4D-9793-263D5021D1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51-FD4D-9793-263D5021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417535"/>
        <c:axId val="629822383"/>
      </c:barChart>
      <c:catAx>
        <c:axId val="63141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22383"/>
        <c:crosses val="autoZero"/>
        <c:auto val="1"/>
        <c:lblAlgn val="ctr"/>
        <c:lblOffset val="100"/>
        <c:noMultiLvlLbl val="0"/>
      </c:catAx>
      <c:valAx>
        <c:axId val="62982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1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[NewKickstarterDataSet.xlsx]Outcomes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</a:t>
            </a:r>
            <a:r>
              <a:rPr lang="en-US" baseline="0"/>
              <a:t> Campaigns Based on Month of the Year</a:t>
            </a:r>
            <a:endParaRPr lang="en-US"/>
          </a:p>
        </c:rich>
      </c:tx>
      <c:layout>
        <c:manualLayout>
          <c:xMode val="edge"/>
          <c:yMode val="edge"/>
          <c:x val="0.37877800407331969"/>
          <c:y val="4.50160771704180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6-1A41-975C-41F236AEB9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86-1A41-975C-41F236AEB9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86-1A41-975C-41F236AEB9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86-1A41-975C-41F236AEB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955583"/>
        <c:axId val="633016367"/>
      </c:lineChart>
      <c:catAx>
        <c:axId val="634955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367"/>
        <c:crosses val="autoZero"/>
        <c:auto val="1"/>
        <c:lblAlgn val="ctr"/>
        <c:lblOffset val="100"/>
        <c:noMultiLvlLbl val="0"/>
      </c:catAx>
      <c:valAx>
        <c:axId val="6330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5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Great Britain Musicals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Goals vs Pledged</a:t>
            </a:r>
          </a:p>
        </cx:rich>
      </cx:tx>
    </cx:title>
    <cx:plotArea>
      <cx:plotAreaRegion>
        <cx:series layoutId="boxWhisker" uniqueId="{50682DCB-1E42-154A-B3B3-3A3D6A57A7A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25713B-2717-4C46-BCBA-FC4249A05A4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Funds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Funds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4DA2F0-6587-C247-A9D9-9774C602A6CB}">
  <sheetPr/>
  <sheetViews>
    <sheetView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7</xdr:row>
      <xdr:rowOff>127000</xdr:rowOff>
    </xdr:from>
    <xdr:to>
      <xdr:col>13</xdr:col>
      <xdr:colOff>736600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377DB-EDF5-8E40-AB95-956E2964A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114300</xdr:rowOff>
    </xdr:from>
    <xdr:to>
      <xdr:col>17</xdr:col>
      <xdr:colOff>317500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3D055-B253-C04A-A874-A20C37F29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4</xdr:row>
      <xdr:rowOff>25400</xdr:rowOff>
    </xdr:from>
    <xdr:to>
      <xdr:col>14</xdr:col>
      <xdr:colOff>558800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E73B8-310E-5641-85D1-8F03C454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4381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3C46E6-D4F4-8E45-AE9A-5B74F4E0E79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2D0C52-F08A-8A4B-8FCC-35CB702C70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381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59.479164699071" createdVersion="6" refreshedVersion="6" minRefreshableVersion="3" recordCount="4114" xr:uid="{E63EBBD6-F005-414A-88E6-E3D4A7056B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59.498986805556" createdVersion="6" refreshedVersion="6" minRefreshableVersion="3" recordCount="4114" xr:uid="{3BB9DAB4-DAF5-7747-9C70-CA620C89EC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06F8A-9251-1340-B1C2-EA65D5E90E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6A124-00C5-D545-BAA7-551999551F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D1532-38B9-E54D-AD00-C6B73D36ED1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E9D9-3396-D34F-B9E8-41B57A2A8FAD}">
  <dimension ref="A1:F6"/>
  <sheetViews>
    <sheetView zoomScale="110" workbookViewId="0">
      <selection activeCell="C15" sqref="C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D282-7605-1B4C-84AB-0C392FDD6141}">
  <dimension ref="A1:E7"/>
  <sheetViews>
    <sheetView workbookViewId="0">
      <selection activeCell="F26" sqref="F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841F7-CED5-224E-BA37-34AECBB7ECA5}">
  <dimension ref="A1:F18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5" sqref="D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1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1C34528C-A8B3-D44B-AFC1-A30C66B5EF49}"/>
  <sortState xmlns:xlrd2="http://schemas.microsoft.com/office/spreadsheetml/2017/richdata2" ref="A2:P4116">
    <sortCondition descending="1" ref="E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552B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EE97E-E6FE-D448-B7B3-A60DC8100B68}">
  <dimension ref="A1:T413"/>
  <sheetViews>
    <sheetView workbookViewId="0">
      <selection activeCell="B2" sqref="B2"/>
    </sheetView>
  </sheetViews>
  <sheetFormatPr baseColWidth="10" defaultRowHeight="15" x14ac:dyDescent="0.2"/>
  <cols>
    <col min="2" max="2" width="45.1640625" style="3" customWidth="1"/>
    <col min="3" max="3" width="39.6640625" style="3" customWidth="1"/>
  </cols>
  <sheetData>
    <row r="1" spans="1:20" s="18" customFormat="1" ht="16" x14ac:dyDescent="0.2">
      <c r="A1" s="18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3" t="s">
        <v>8358</v>
      </c>
      <c r="R1" s="18" t="s">
        <v>8359</v>
      </c>
      <c r="S1" s="24" t="s">
        <v>8365</v>
      </c>
      <c r="T1" s="24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318F-64B6-554E-BF62-B2D5F241E3C2}">
  <dimension ref="A1:C15"/>
  <sheetViews>
    <sheetView tabSelected="1" workbookViewId="0">
      <selection activeCell="F5" sqref="F5"/>
    </sheetView>
  </sheetViews>
  <sheetFormatPr baseColWidth="10" defaultRowHeight="15" x14ac:dyDescent="0.2"/>
  <cols>
    <col min="1" max="1" width="24.6640625" bestFit="1" customWidth="1"/>
    <col min="2" max="2" width="10.83203125" style="25"/>
    <col min="3" max="3" width="11.1640625" style="25" bestFit="1" customWidth="1"/>
  </cols>
  <sheetData>
    <row r="1" spans="1:3" x14ac:dyDescent="0.2">
      <c r="A1" t="s">
        <v>8399</v>
      </c>
    </row>
    <row r="2" spans="1:3" x14ac:dyDescent="0.2">
      <c r="B2" s="28" t="s">
        <v>8386</v>
      </c>
      <c r="C2" s="28" t="s">
        <v>8387</v>
      </c>
    </row>
    <row r="3" spans="1:3" x14ac:dyDescent="0.2">
      <c r="A3" s="27" t="s">
        <v>8385</v>
      </c>
      <c r="B3" s="25">
        <f>AVERAGE('Successful US Kickstarters'!D:D)</f>
        <v>5048.8786407766993</v>
      </c>
      <c r="C3" s="25">
        <f>AVERAGE('Failed US Kickstarters'!D:D)</f>
        <v>10554.212</v>
      </c>
    </row>
    <row r="4" spans="1:3" x14ac:dyDescent="0.2">
      <c r="A4" s="27" t="s">
        <v>8388</v>
      </c>
      <c r="B4" s="25">
        <f>MEDIAN('Successful US Kickstarters'!D:D)</f>
        <v>3000</v>
      </c>
      <c r="C4" s="25">
        <f>MEDIAN('Failed US Kickstarters'!D:D)</f>
        <v>5000</v>
      </c>
    </row>
    <row r="5" spans="1:3" x14ac:dyDescent="0.2">
      <c r="A5" s="27" t="s">
        <v>8389</v>
      </c>
      <c r="B5" s="25">
        <f>_xlfn.STDEV.P('Successful US Kickstarters'!D:D)</f>
        <v>7748.7537726373303</v>
      </c>
      <c r="C5" s="25">
        <f>_xlfn.STDEV.P('Failed US Kickstarters'!D:D)</f>
        <v>21967.731061515115</v>
      </c>
    </row>
    <row r="6" spans="1:3" x14ac:dyDescent="0.2">
      <c r="A6" s="27" t="s">
        <v>8390</v>
      </c>
      <c r="B6" s="25">
        <f>_xlfn.QUARTILE.EXC('Successful US Kickstarters'!D:D,3)</f>
        <v>5000</v>
      </c>
      <c r="C6" s="25">
        <f>_xlfn.QUARTILE.EXC('Failed US Kickstarters'!D:D,3)</f>
        <v>10000</v>
      </c>
    </row>
    <row r="7" spans="1:3" x14ac:dyDescent="0.2">
      <c r="A7" s="27" t="s">
        <v>8391</v>
      </c>
      <c r="B7" s="25">
        <f>_xlfn.QUARTILE.EXC('Successful US Kickstarters'!D:D,1)</f>
        <v>1500</v>
      </c>
      <c r="C7" s="25">
        <f>_xlfn.QUARTILE.EXC('Failed US Kickstarters'!D:D,1)</f>
        <v>2000</v>
      </c>
    </row>
    <row r="8" spans="1:3" x14ac:dyDescent="0.2">
      <c r="A8" s="27" t="s">
        <v>8392</v>
      </c>
      <c r="B8" s="25">
        <f>B6-B7</f>
        <v>3500</v>
      </c>
      <c r="C8" s="25">
        <f>C6-C7</f>
        <v>8000</v>
      </c>
    </row>
    <row r="9" spans="1:3" x14ac:dyDescent="0.2">
      <c r="A9" s="27"/>
    </row>
    <row r="10" spans="1:3" x14ac:dyDescent="0.2">
      <c r="A10" s="27" t="s">
        <v>8394</v>
      </c>
      <c r="B10" s="26">
        <f>AVERAGE('Successful US Kickstarters'!E:E)</f>
        <v>5601.5458009708727</v>
      </c>
      <c r="C10" s="25">
        <f>AVERAGE('Failed US Kickstarters'!E:E)</f>
        <v>558.65484000000004</v>
      </c>
    </row>
    <row r="11" spans="1:3" x14ac:dyDescent="0.2">
      <c r="A11" s="27" t="s">
        <v>8395</v>
      </c>
      <c r="B11" s="25">
        <f>MEDIAN('Successful US Kickstarters'!D:D)</f>
        <v>3000</v>
      </c>
      <c r="C11" s="26">
        <f>MEDIAN('Failed US Kickstarters'!E:E)</f>
        <v>103</v>
      </c>
    </row>
    <row r="12" spans="1:3" x14ac:dyDescent="0.2">
      <c r="A12" s="27" t="s">
        <v>8396</v>
      </c>
      <c r="B12" s="25">
        <f>_xlfn.STDEV.P('Successful US Kickstarters'!E:E)</f>
        <v>8334.5731699164608</v>
      </c>
      <c r="C12" s="25">
        <f>_xlfn.STDEV.P('Failed US Kickstarters'!E:E)</f>
        <v>1330.5230280400915</v>
      </c>
    </row>
    <row r="13" spans="1:3" x14ac:dyDescent="0.2">
      <c r="A13" s="27" t="s">
        <v>8393</v>
      </c>
      <c r="B13" s="25">
        <f>_xlfn.QUARTILE.EXC('Successful US Kickstarters'!E:E,3)</f>
        <v>5699</v>
      </c>
      <c r="C13" s="25">
        <f>_xlfn.QUARTILE.EXC('Failed US Kickstarters'!E:E,3)</f>
        <v>501</v>
      </c>
    </row>
    <row r="14" spans="1:3" x14ac:dyDescent="0.2">
      <c r="A14" s="27" t="s">
        <v>8397</v>
      </c>
      <c r="B14" s="25">
        <f>_xlfn.QUARTILE.EXC('Successful US Kickstarters'!E:E,1)</f>
        <v>1716.5074999999999</v>
      </c>
      <c r="C14" s="25">
        <f>_xlfn.QUARTILE.EXC('Failed US Kickstarters'!E:E,1)</f>
        <v>9.25</v>
      </c>
    </row>
    <row r="15" spans="1:3" x14ac:dyDescent="0.2">
      <c r="A15" s="27" t="s">
        <v>8398</v>
      </c>
      <c r="B15" s="25">
        <f>B13-B14</f>
        <v>3982.4925000000003</v>
      </c>
      <c r="C15" s="25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1983A-B100-2643-8E9B-48C6BF2F27B4}">
  <dimension ref="A1:T251"/>
  <sheetViews>
    <sheetView workbookViewId="0">
      <selection activeCell="E5" sqref="E5"/>
    </sheetView>
  </sheetViews>
  <sheetFormatPr baseColWidth="10" defaultRowHeight="15" x14ac:dyDescent="0.2"/>
  <cols>
    <col min="2" max="2" width="26.5" style="3" customWidth="1"/>
    <col min="3" max="3" width="39.83203125" style="3" customWidth="1"/>
  </cols>
  <sheetData>
    <row r="1" spans="1:20" ht="16" x14ac:dyDescent="0.2">
      <c r="A1" t="s">
        <v>0</v>
      </c>
      <c r="B1" s="3" t="s">
        <v>1</v>
      </c>
      <c r="C1" s="3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s="16" t="s">
        <v>8365</v>
      </c>
      <c r="T1" s="16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73E2-EE03-F744-BAE8-D6840466CDDD}">
  <dimension ref="A1:F6"/>
  <sheetViews>
    <sheetView workbookViewId="0">
      <selection activeCell="F13" sqref="F13"/>
    </sheetView>
  </sheetViews>
  <sheetFormatPr baseColWidth="10" defaultRowHeight="15" x14ac:dyDescent="0.2"/>
  <cols>
    <col min="1" max="1" width="28.6640625" bestFit="1" customWidth="1"/>
    <col min="2" max="2" width="60.1640625" style="3" customWidth="1"/>
    <col min="3" max="4" width="10.1640625" style="6" bestFit="1" customWidth="1"/>
    <col min="5" max="5" width="15" bestFit="1" customWidth="1"/>
    <col min="6" max="6" width="15.5" bestFit="1" customWidth="1"/>
  </cols>
  <sheetData>
    <row r="1" spans="1:6" ht="16" x14ac:dyDescent="0.2">
      <c r="A1" s="18" t="s">
        <v>8380</v>
      </c>
      <c r="B1" s="20" t="s">
        <v>8381</v>
      </c>
      <c r="C1" s="21" t="s">
        <v>8382</v>
      </c>
      <c r="D1" s="21" t="s">
        <v>8383</v>
      </c>
      <c r="E1" s="18" t="s">
        <v>8307</v>
      </c>
      <c r="F1" s="18" t="s">
        <v>8384</v>
      </c>
    </row>
    <row r="2" spans="1:6" ht="32" x14ac:dyDescent="0.2">
      <c r="A2" s="19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2" x14ac:dyDescent="0.2">
      <c r="A3" s="19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2" x14ac:dyDescent="0.2">
      <c r="A4" s="19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2" x14ac:dyDescent="0.2">
      <c r="A5" s="19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2" x14ac:dyDescent="0.2">
      <c r="A6" s="19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Descriptive Statistics</vt:lpstr>
      <vt:lpstr>Failed US Kickstarters</vt:lpstr>
      <vt:lpstr>Edinburgh Research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gln.thmpsn@gmail.com</cp:lastModifiedBy>
  <dcterms:created xsi:type="dcterms:W3CDTF">2017-04-20T15:17:24Z</dcterms:created>
  <dcterms:modified xsi:type="dcterms:W3CDTF">2021-06-14T23:48:40Z</dcterms:modified>
</cp:coreProperties>
</file>