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320" activeTab="4"/>
  </bookViews>
  <sheets>
    <sheet name="N1" sheetId="1" r:id="rId1"/>
    <sheet name="N2" sheetId="2" r:id="rId2"/>
    <sheet name="N3" sheetId="3" r:id="rId3"/>
    <sheet name="N4" sheetId="4" r:id="rId4"/>
    <sheet name="N5" sheetId="5" r:id="rId5"/>
  </sheets>
  <externalReferences>
    <externalReference r:id="rId6"/>
  </externalReferences>
  <definedNames>
    <definedName name="_xlnm._FilterDatabase" localSheetId="1" hidden="1">'N2'!$A$1:$BG$65</definedName>
  </definedNames>
  <calcPr calcId="144525"/>
</workbook>
</file>

<file path=xl/sharedStrings.xml><?xml version="1.0" encoding="utf-8"?>
<sst xmlns="http://schemas.openxmlformats.org/spreadsheetml/2006/main" count="243">
  <si>
    <t>speed</t>
  </si>
  <si>
    <t>magnet</t>
  </si>
  <si>
    <t>thickness</t>
  </si>
  <si>
    <t>liftoff</t>
  </si>
  <si>
    <t>regulation</t>
  </si>
  <si>
    <t>idod</t>
  </si>
  <si>
    <t>lengthM</t>
  </si>
  <si>
    <t>widthM</t>
  </si>
  <si>
    <t>depthM</t>
  </si>
  <si>
    <t>lengthInverse</t>
  </si>
  <si>
    <t>widthInverse</t>
  </si>
  <si>
    <t>depthInverse</t>
  </si>
  <si>
    <t>axial_L_special</t>
  </si>
  <si>
    <t>axial_L_gu_loca_gap</t>
  </si>
  <si>
    <t>axial_L_special_loca_gap</t>
  </si>
  <si>
    <t>axial_L_inflect_loca_gap</t>
  </si>
  <si>
    <t>axial_L_fengfeng_loca_gap</t>
  </si>
  <si>
    <t>axial_L_gu_ave</t>
  </si>
  <si>
    <t>axial_L_fenggu_left</t>
  </si>
  <si>
    <t>axial_L_fenggu_right</t>
  </si>
  <si>
    <t>axial_L_area_r1</t>
  </si>
  <si>
    <t>axial_L_area_r2</t>
  </si>
  <si>
    <t>axial_L_area_r3</t>
  </si>
  <si>
    <t>axial_L_energy_r1</t>
  </si>
  <si>
    <t>axial_L_energy_r2</t>
  </si>
  <si>
    <t>axial_L_energy_r3</t>
  </si>
  <si>
    <t>axial_W1_special</t>
  </si>
  <si>
    <t>axial_W1_special_loca_gap</t>
  </si>
  <si>
    <t>axial_W1_gra1y_max_gap</t>
  </si>
  <si>
    <t>axial_W1_area_c1</t>
  </si>
  <si>
    <t>axial_W1_area_c2</t>
  </si>
  <si>
    <t>axial_W1_area_c3</t>
  </si>
  <si>
    <t>axial_W1_energy_c1</t>
  </si>
  <si>
    <t>axial_W1_energy_c2</t>
  </si>
  <si>
    <t>axial_W1_energy_c3</t>
  </si>
  <si>
    <t>axial_W2_special</t>
  </si>
  <si>
    <t>axial_W2_special_loca_gap</t>
  </si>
  <si>
    <t>axial_W2_gra1y_max_gap</t>
  </si>
  <si>
    <t>axial_W2_area_c1</t>
  </si>
  <si>
    <t>axial_W2_area_c2</t>
  </si>
  <si>
    <t>axial_W2_area_c3</t>
  </si>
  <si>
    <t>axial_W2_energy_c1</t>
  </si>
  <si>
    <t>axial_W2_energy_c2</t>
  </si>
  <si>
    <t>axial_W2_energy_c3</t>
  </si>
  <si>
    <t>axial_area</t>
  </si>
  <si>
    <t>axial_volume</t>
  </si>
  <si>
    <r>
      <rPr>
        <sz val="12"/>
        <color theme="1"/>
        <rFont val="等线"/>
        <charset val="134"/>
      </rPr>
      <t>长（</t>
    </r>
    <r>
      <rPr>
        <sz val="12"/>
        <color theme="1"/>
        <rFont val="Times New Roman"/>
        <charset val="134"/>
      </rPr>
      <t>mm</t>
    </r>
    <r>
      <rPr>
        <sz val="12"/>
        <color theme="1"/>
        <rFont val="等线"/>
        <charset val="134"/>
      </rPr>
      <t>）</t>
    </r>
  </si>
  <si>
    <r>
      <rPr>
        <sz val="12"/>
        <color theme="1"/>
        <rFont val="等线"/>
        <charset val="134"/>
      </rPr>
      <t>宽（</t>
    </r>
    <r>
      <rPr>
        <sz val="12"/>
        <color theme="1"/>
        <rFont val="Times New Roman"/>
        <charset val="134"/>
      </rPr>
      <t>mm</t>
    </r>
    <r>
      <rPr>
        <sz val="12"/>
        <color theme="1"/>
        <rFont val="等线"/>
        <charset val="134"/>
      </rPr>
      <t>）</t>
    </r>
  </si>
  <si>
    <r>
      <rPr>
        <sz val="12"/>
        <color theme="1"/>
        <rFont val="等线"/>
        <charset val="134"/>
      </rPr>
      <t>深（</t>
    </r>
    <r>
      <rPr>
        <sz val="12"/>
        <color theme="1"/>
        <rFont val="Times New Roman"/>
        <charset val="134"/>
      </rPr>
      <t>mm</t>
    </r>
    <r>
      <rPr>
        <sz val="12"/>
        <color theme="1"/>
        <rFont val="等线"/>
        <charset val="134"/>
      </rPr>
      <t>）</t>
    </r>
  </si>
  <si>
    <t>flawnumber</t>
  </si>
  <si>
    <t>pip</t>
  </si>
  <si>
    <t>MFL16S20_F0173</t>
  </si>
  <si>
    <t>MFL16S21_F0173+20210112-154821-1_000.dat1IN.bin+ 75</t>
  </si>
  <si>
    <t>MFL16S20_F0195</t>
  </si>
  <si>
    <t>MFL16S21_F0195+20210112-154821-1_000.dat1IN.bin+ 76</t>
  </si>
  <si>
    <t>MFL16S20_F0177</t>
  </si>
  <si>
    <t>MFL16S21_F0177+20210112-154821-1_000.dat1IN.bin+ 77</t>
  </si>
  <si>
    <t>MFL16S20_F0200</t>
  </si>
  <si>
    <t>MFL16S21_F0200+20210112-154821-1_000.dat1IN.bin+ 78</t>
  </si>
  <si>
    <t>MFL16S20_F0184</t>
  </si>
  <si>
    <t>MFL16S21_F0184+20210112-154821-1_000.dat1IN.bin+ 79</t>
  </si>
  <si>
    <t>MFL16S20_F0188</t>
  </si>
  <si>
    <t>MFL16S21_F0188+20210112-154821-1_000.dat1IN.bin+ 80</t>
  </si>
  <si>
    <t>MFL16S20_F0201</t>
  </si>
  <si>
    <t>MFL16S21_F0201+20210112-154821-1_000.dat1IN.bin+ 81</t>
  </si>
  <si>
    <t>MFL16S20_F0199</t>
  </si>
  <si>
    <t>MFL16S21_F0199+20210112-154821-1_000.dat1IN.bin+ 82</t>
  </si>
  <si>
    <t>MFL16S20_F0175</t>
  </si>
  <si>
    <t>MFL16S21_F0175+20210112-154821-1_000.dat1IN.bin+ 83</t>
  </si>
  <si>
    <t>MFL16S20_F0176</t>
  </si>
  <si>
    <t>MFL16S21_F0176+20210112-154821-1_000.dat1IN.bin+ 84</t>
  </si>
  <si>
    <t>MFL16S20_F0174</t>
  </si>
  <si>
    <t>MFL16S21_F0174+20210112-154821-1_000.dat1IN.bin+ 85</t>
  </si>
  <si>
    <t>MFL16S20_F0172</t>
  </si>
  <si>
    <t>MFL16S21_F0172+20210112-154821-1_000.dat1IN.bin+ 86</t>
  </si>
  <si>
    <t>MFL16S20_F0180</t>
  </si>
  <si>
    <t>MFL16S21_F0180+20210112-154821-1_000.dat1IN.bin+ 87</t>
  </si>
  <si>
    <t>MFL16S20_F0183</t>
  </si>
  <si>
    <t>MFL16S21_F0183+20210112-154821-1_000.dat1IN.bin+ 88</t>
  </si>
  <si>
    <t>MFL16S20_F0187</t>
  </si>
  <si>
    <t>MFL16S21_F0187+20210112-154821-1_000.dat1IN.bin+ 89</t>
  </si>
  <si>
    <t>MFL16S20_F0191</t>
  </si>
  <si>
    <t>MFL16S21_F0191+20210112-154821-1_000.dat1IN.bin+ 90</t>
  </si>
  <si>
    <t>MFL16S20_F0194</t>
  </si>
  <si>
    <t>MFL16S21_F0194+20210112-154821-1_000.dat1IN.bin+ 91</t>
  </si>
  <si>
    <t>MFL16S20_F0198</t>
  </si>
  <si>
    <t>MFL16S21_F0198+20210112-154821-1_000.dat1IN.bin+ 92</t>
  </si>
  <si>
    <t>MFL16S20_F0170</t>
  </si>
  <si>
    <t>MFL16S21_F0170+20210112-154821-1_000.dat1IN.bin+ 93</t>
  </si>
  <si>
    <t>MFL16S20_F0178</t>
  </si>
  <si>
    <t>MFL16S21_F0178+20210112-154821-1_000.dat1IN.bin+ 94</t>
  </si>
  <si>
    <t>MFL16S20_F0181</t>
  </si>
  <si>
    <t>MFL16S21_F0181+20210112-154821-1_000.dat1IN.bin+ 95</t>
  </si>
  <si>
    <t>MFL16S20_F0185</t>
  </si>
  <si>
    <t>MFL16S21_F0185+20210112-154821-1_000.dat1IN.bin+ 96</t>
  </si>
  <si>
    <t>MFL16S20_F0189</t>
  </si>
  <si>
    <t>MFL16S21_F0189+20210112-154821-1_000.dat1IN.bin+ 97</t>
  </si>
  <si>
    <t>MFL16S20_F0192</t>
  </si>
  <si>
    <t>MFL16S21_F0192+20210112-154821-1_000.dat1IN.bin+ 98</t>
  </si>
  <si>
    <t>MFL16S20_F0196</t>
  </si>
  <si>
    <t>MFL16S21_F0196+20210112-154821-1_000.dat1IN.bin+ 99</t>
  </si>
  <si>
    <t>MFL16S20_F0171</t>
  </si>
  <si>
    <t>MFL16S21_F0171+20210112-154821-1_000.dat1IN.bin+100</t>
  </si>
  <si>
    <t>MFL16S20_F0179</t>
  </si>
  <si>
    <t>MFL16S21_F0179+20210112-154821-1_000.dat1IN.bin+101</t>
  </si>
  <si>
    <t>MFL16S20_F0182</t>
  </si>
  <si>
    <t>MFL16S21_F0182+20210112-154821-1_000.dat1IN.bin+102</t>
  </si>
  <si>
    <t>MFL16S20_F0186</t>
  </si>
  <si>
    <t>MFL16S21_F0186+20210112-154821-1_000.dat1IN.bin+103</t>
  </si>
  <si>
    <t>MFL16S20_F0190</t>
  </si>
  <si>
    <t>MFL16S21_F0190+20210112-154821-1_000.dat1IN.bin+104</t>
  </si>
  <si>
    <t>MFL16S20_F0193</t>
  </si>
  <si>
    <t>MFL16S21_F0193+20210112-154821-1_000.dat1IN.bin+105</t>
  </si>
  <si>
    <t>MFL16S20_F0197</t>
  </si>
  <si>
    <t>MFL16S21_F0197+20210112-154821-1_000.dat1IN.bin+106</t>
  </si>
  <si>
    <t>MFL16S21_F0173+20210120-092912-1_001.dat1IN.bin+ 75</t>
  </si>
  <si>
    <t>MFL16S21_F0177+20210120-092912-1_001.dat1IN.bin+ 76</t>
  </si>
  <si>
    <t>MFL16S21_F0195+20210120-092912-1_001.dat1IN.bin+ 77</t>
  </si>
  <si>
    <t>MFL16S21_F0176+20210120-092912-1_001.dat1IN.bin+ 78</t>
  </si>
  <si>
    <t>MFL16S21_F0175+20210120-092912-1_001.dat1IN.bin+ 79</t>
  </si>
  <si>
    <t>MFL16S21_F0174+20210120-092912-1_001.dat1IN.bin+ 80</t>
  </si>
  <si>
    <t>MFL16S21_F0200+20210120-092912-1_001.dat1IN.bin+ 81</t>
  </si>
  <si>
    <t>MFL16S21_F0201+20210120-092912-1_001.dat1IN.bin+ 82</t>
  </si>
  <si>
    <t>MFL16S21_F0199+20210120-092912-1_001.dat1IN.bin+ 83</t>
  </si>
  <si>
    <t>MFL16S21_F0188+20210120-092912-1_001.dat1IN.bin+ 84</t>
  </si>
  <si>
    <t>MFL16S21_F0184+20210120-092912-1_001.dat1IN.bin+ 85</t>
  </si>
  <si>
    <t>MFL16S21_F0172+20210120-092912-1_001.dat1IN.bin+ 86</t>
  </si>
  <si>
    <t>MFL16S21_F0180+20210120-092912-1_001.dat1IN.bin+ 87</t>
  </si>
  <si>
    <t>MFL16S21_F0183+20210120-092912-1_001.dat1IN.bin+ 88</t>
  </si>
  <si>
    <t>MFL16S21_F0187+20210120-092912-1_001.dat1IN.bin+ 89</t>
  </si>
  <si>
    <t>MFL16S21_F0191+20210120-092912-1_001.dat1IN.bin+ 90</t>
  </si>
  <si>
    <t>MFL16S21_F0194+20210120-092912-1_001.dat1IN.bin+ 91</t>
  </si>
  <si>
    <t>MFL16S21_F0198+20210120-092912-1_001.dat1IN.bin+ 92</t>
  </si>
  <si>
    <t>MFL16S21_F0170+20210120-092912-1_001.dat1IN.bin+ 93</t>
  </si>
  <si>
    <t>MFL16S21_F0178+20210120-092912-1_001.dat1IN.bin+ 94</t>
  </si>
  <si>
    <t>MFL16S21_F0181+20210120-092912-1_001.dat1IN.bin+ 95</t>
  </si>
  <si>
    <t>MFL16S21_F0185+20210120-092912-1_001.dat1IN.bin+ 96</t>
  </si>
  <si>
    <t>MFL16S21_F0189+20210120-092912-1_001.dat1IN.bin+ 97</t>
  </si>
  <si>
    <t>MFL16S21_F0192+20210120-092912-1_001.dat1IN.bin+ 98</t>
  </si>
  <si>
    <t>MFL16S21_F0196+20210120-092912-1_001.dat1IN.bin+ 99</t>
  </si>
  <si>
    <t>MFL16S21_F0171+20210120-092912-1_001.dat1IN.bin+100</t>
  </si>
  <si>
    <t>MFL16S21_F0179+20210120-092912-1_001.dat1IN.bin+101</t>
  </si>
  <si>
    <t>MFL16S21_F0182+20210120-092912-1_001.dat1IN.bin+102</t>
  </si>
  <si>
    <t>MFL16S21_F0186+20210120-092912-1_001.dat1IN.bin+103</t>
  </si>
  <si>
    <t>MFL16S21_F0190+20210120-092912-1_001.dat1IN.bin+104</t>
  </si>
  <si>
    <t>MFL16S21_F0193+20210120-092912-1_001.dat1IN.bin+105</t>
  </si>
  <si>
    <t>MFL16S21_F0197+20210120-092912-1_001.dat1IN.bin+106</t>
  </si>
  <si>
    <t>MFL16S21_F0195+20210120-092912-1_001.dat1IN.bin+181</t>
  </si>
  <si>
    <t>MFL16S21_F0173+20210120-092912-1_001.dat1IN.bin+182</t>
  </si>
  <si>
    <t>MFL16S21_F0176+20210120-092912-1_001.dat1IN.bin+183</t>
  </si>
  <si>
    <t>MFL16S21_F0175+20210120-092912-1_001.dat1IN.bin+184</t>
  </si>
  <si>
    <t>MFL16S21_F0201+20210120-092912-1_001.dat1IN.bin+185</t>
  </si>
  <si>
    <t>MFL16S21_F0188+20210120-092912-1_001.dat1IN.bin+186</t>
  </si>
  <si>
    <t>MFL16S21_F0184+20210120-092912-1_001.dat1IN.bin+187</t>
  </si>
  <si>
    <t>MFL16S21_F0200+20210120-092912-1_001.dat1IN.bin+188</t>
  </si>
  <si>
    <t>MFL16S21_F0177+20210120-092912-1_001.dat1IN.bin+189</t>
  </si>
  <si>
    <t>MFL16S21_F0172+20210120-092912-1_001.dat1IN.bin+190</t>
  </si>
  <si>
    <t>MFL16S21_F0180+20210120-092912-1_001.dat1IN.bin+191</t>
  </si>
  <si>
    <t>MFL16S21_F0183+20210120-092912-1_001.dat1IN.bin+192</t>
  </si>
  <si>
    <t>MFL16S21_F0187+20210120-092912-1_001.dat1IN.bin+193</t>
  </si>
  <si>
    <t>MFL16S21_F0191+20210120-092912-1_001.dat1IN.bin+194</t>
  </si>
  <si>
    <t>MFL16S21_F0194+20210120-092912-1_001.dat1IN.bin+195</t>
  </si>
  <si>
    <t>MFL16S21_F0198+20210120-092912-1_001.dat1IN.bin+196</t>
  </si>
  <si>
    <t>MFL16S21_F0171+20210120-092912-1_001.dat1IN.bin+197</t>
  </si>
  <si>
    <t>MFL16S21_F0179+20210120-092912-1_001.dat1IN.bin+198</t>
  </si>
  <si>
    <t>MFL16S21_F0182+20210120-092912-1_001.dat1IN.bin+199</t>
  </si>
  <si>
    <t>MFL16S21_F0186+20210120-092912-1_001.dat1IN.bin+200</t>
  </si>
  <si>
    <t>MFL16S21_F0190+20210120-092912-1_001.dat1IN.bin+201</t>
  </si>
  <si>
    <t>MFL16S21_F0193+20210120-092912-1_001.dat1IN.bin+202</t>
  </si>
  <si>
    <t>MFL16S21_F0197+20210120-092912-1_001.dat1IN.bin+203</t>
  </si>
  <si>
    <t>MFL16S21_F0196+20210120-092912-1_001.dat1IN.bin+204</t>
  </si>
  <si>
    <t>MFL16S21_F0192+20210120-092912-1_001.dat1IN.bin+205</t>
  </si>
  <si>
    <t>MFL16S21_F0189+20210120-092912-1_001.dat1IN.bin+206</t>
  </si>
  <si>
    <t>MFL16S21_F0185+20210120-092912-1_001.dat1IN.bin+207</t>
  </si>
  <si>
    <t>MFL16S21_F0181+20210120-092912-1_001.dat1IN.bin+208</t>
  </si>
  <si>
    <t>MFL16S21_F0178+20210120-092912-1_001.dat1IN.bin+209</t>
  </si>
  <si>
    <t>MFL16S21_F0174+20210120-092912-1_001.dat1IN.bin+210</t>
  </si>
  <si>
    <t>MFL16S21_F0170+20210120-092912-1_001.dat1IN.bin+211</t>
  </si>
  <si>
    <t>MFL16S21_F0199+20210120-092912-1_001.dat1IN.bin+212</t>
  </si>
  <si>
    <t>MFL16S21_F0173+20210120-092912-1_001.dat2IN.bin+ 75</t>
  </si>
  <si>
    <t>MFL16S21_F0195+20210120-092912-1_001.dat2IN.bin+ 76</t>
  </si>
  <si>
    <t>MFL16S21_F0177+20210120-092912-1_001.dat2IN.bin+ 77</t>
  </si>
  <si>
    <t>MFL16S21_F0200+20210120-092912-1_001.dat2IN.bin+ 78</t>
  </si>
  <si>
    <t>MFL16S21_F0201+20210120-092912-1_001.dat2IN.bin+ 79</t>
  </si>
  <si>
    <t>MFL16S21_F0188+20210120-092912-1_001.dat2IN.bin+ 80</t>
  </si>
  <si>
    <t>MFL16S21_F0199+20210120-092912-1_001.dat2IN.bin+ 81</t>
  </si>
  <si>
    <t>MFL16S21_F0175+20210120-092912-1_001.dat2IN.bin+ 82</t>
  </si>
  <si>
    <t>MFL16S21_F0176+20210120-092912-1_001.dat2IN.bin+ 83</t>
  </si>
  <si>
    <t>MFL16S21_F0174+20210120-092912-1_001.dat2IN.bin+ 84</t>
  </si>
  <si>
    <t>MFL16S21_F0184+20210120-092912-1_001.dat2IN.bin+ 85</t>
  </si>
  <si>
    <t>MFL16S21_F0170+20210120-092912-1_001.dat2IN.bin+ 86</t>
  </si>
  <si>
    <t>MFL16S21_F0178+20210120-092912-1_001.dat2IN.bin+ 87</t>
  </si>
  <si>
    <t>MFL16S21_F0181+20210120-092912-1_001.dat2IN.bin+ 88</t>
  </si>
  <si>
    <t>MFL16S21_F0185+20210120-092912-1_001.dat2IN.bin+ 89</t>
  </si>
  <si>
    <t>MFL16S21_F0189+20210120-092912-1_001.dat2IN.bin+ 90</t>
  </si>
  <si>
    <t>MFL16S21_F0192+20210120-092912-1_001.dat2IN.bin+ 91</t>
  </si>
  <si>
    <t>MFL16S21_F0196+20210120-092912-1_001.dat2IN.bin+ 92</t>
  </si>
  <si>
    <t>MFL16S21_F0171+20210120-092912-1_001.dat2IN.bin+ 93</t>
  </si>
  <si>
    <t>MFL16S21_F0179+20210120-092912-1_001.dat2IN.bin+ 94</t>
  </si>
  <si>
    <t>MFL16S21_F0182+20210120-092912-1_001.dat2IN.bin+ 95</t>
  </si>
  <si>
    <t>MFL16S21_F0186+20210120-092912-1_001.dat2IN.bin+ 96</t>
  </si>
  <si>
    <t>MFL16S21_F0190+20210120-092912-1_001.dat2IN.bin+ 97</t>
  </si>
  <si>
    <t>MFL16S21_F0193+20210120-092912-1_001.dat2IN.bin+ 98</t>
  </si>
  <si>
    <t>MFL16S21_F0197+20210120-092912-1_001.dat2IN.bin+ 99</t>
  </si>
  <si>
    <t>MFL16S21_F0172+20210120-092912-1_001.dat2IN.bin+100</t>
  </si>
  <si>
    <t>MFL16S21_F0180+20210120-092912-1_001.dat2IN.bin+101</t>
  </si>
  <si>
    <t>MFL16S21_F0183+20210120-092912-1_001.dat2IN.bin+102</t>
  </si>
  <si>
    <t>MFL16S21_F0187+20210120-092912-1_001.dat2IN.bin+103</t>
  </si>
  <si>
    <t>MFL16S21_F0191+20210120-092912-1_001.dat2IN.bin+104</t>
  </si>
  <si>
    <t>MFL16S21_F0194+20210120-092912-1_001.dat2IN.bin+105</t>
  </si>
  <si>
    <t>MFL16S21_F0198+20210120-092912-1_001.dat2IN.bin+106</t>
  </si>
  <si>
    <t>MFL16S21_F0195+20210120-092912-1_001.dat2IN.bin+181</t>
  </si>
  <si>
    <t>MFL16S21_F0173+20210120-092912-1_001.dat2IN.bin+182</t>
  </si>
  <si>
    <t>MFL16S21_F0177+20210120-092912-1_001.dat2IN.bin+183</t>
  </si>
  <si>
    <t>MFL16S21_F0176+20210120-092912-1_001.dat2IN.bin+184</t>
  </si>
  <si>
    <t>MFL16S21_F0175+20210120-092912-1_001.dat2IN.bin+185</t>
  </si>
  <si>
    <t>MFL16S21_F0174+20210120-092912-1_001.dat2IN.bin+186</t>
  </si>
  <si>
    <t>MFL16S21_F0200+20210120-092912-1_001.dat2IN.bin+187</t>
  </si>
  <si>
    <t>MFL16S21_F0201+20210120-092912-1_001.dat2IN.bin+188</t>
  </si>
  <si>
    <t>MFL16S21_F0184+20210120-092912-1_001.dat2IN.bin+189</t>
  </si>
  <si>
    <t>MFL16S21_F0188+20210120-092912-1_001.dat2IN.bin+190</t>
  </si>
  <si>
    <t>MFL16S21_F0199+20210120-092912-1_001.dat2IN.bin+191</t>
  </si>
  <si>
    <t>MFL16S21_F0172+20210120-092912-1_001.dat2IN.bin+192</t>
  </si>
  <si>
    <t>MFL16S21_F0180+20210120-092912-1_001.dat2IN.bin+193</t>
  </si>
  <si>
    <t>MFL16S21_F0183+20210120-092912-1_001.dat2IN.bin+194</t>
  </si>
  <si>
    <t>MFL16S21_F0187+20210120-092912-1_001.dat2IN.bin+195</t>
  </si>
  <si>
    <t>MFL16S21_F0198+20210120-092912-1_001.dat2IN.bin+196</t>
  </si>
  <si>
    <t>MFL16S21_F0194+20210120-092912-1_001.dat2IN.bin+197</t>
  </si>
  <si>
    <t>MFL16S21_F0191+20210120-092912-1_001.dat2IN.bin+198</t>
  </si>
  <si>
    <t>MFL16S21_F0170+20210120-092912-1_001.dat2IN.bin+199</t>
  </si>
  <si>
    <t>MFL16S21_F0178+20210120-092912-1_001.dat2IN.bin+200</t>
  </si>
  <si>
    <t>MFL16S21_F0181+20210120-092912-1_001.dat2IN.bin+201</t>
  </si>
  <si>
    <t>MFL16S21_F0185+20210120-092912-1_001.dat2IN.bin+202</t>
  </si>
  <si>
    <t>MFL16S21_F0189+20210120-092912-1_001.dat2IN.bin+203</t>
  </si>
  <si>
    <t>MFL16S21_F0171+20210120-092912-1_001.dat2IN.bin+204</t>
  </si>
  <si>
    <t>MFL16S21_F0179+20210120-092912-1_001.dat2IN.bin+205</t>
  </si>
  <si>
    <t>MFL16S21_F0182+20210120-092912-1_001.dat2IN.bin+206</t>
  </si>
  <si>
    <t>MFL16S21_F0186+20210120-092912-1_001.dat2IN.bin+207</t>
  </si>
  <si>
    <t>MFL16S21_F0190+20210120-092912-1_001.dat2IN.bin+208</t>
  </si>
  <si>
    <t>MFL16S21_F0193+20210120-092912-1_001.dat2IN.bin+209</t>
  </si>
  <si>
    <t>MFL16S21_F0197+20210120-092912-1_001.dat2IN.bin+210</t>
  </si>
  <si>
    <t>MFL16S21_F0196+20210120-092912-1_001.dat2IN.bin+211</t>
  </si>
  <si>
    <t>MFL16S21_F0192+20210120-092912-1_001.dat2IN.bin+212</t>
  </si>
</sst>
</file>

<file path=xl/styles.xml><?xml version="1.0" encoding="utf-8"?>
<styleSheet xmlns="http://schemas.openxmlformats.org/spreadsheetml/2006/main">
  <numFmts count="5">
    <numFmt numFmtId="176" formatCode="0.0_);[Red]\(0.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" fillId="0" borderId="0"/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/>
    <xf numFmtId="176" fontId="3" fillId="0" borderId="0" xfId="0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esktop/work/&#37327;&#21270;/16inch&#29301;&#25289;/flawdatabase202012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lawdatabase_16indragFujian"/>
      <sheetName val="flawdatabase_16indragWuqing"/>
      <sheetName val="flawdatabase_32inFujian"/>
      <sheetName val="flawdatabase_12indrag"/>
      <sheetName val="ruleofoutin&amp;regulation"/>
    </sheetNames>
    <sheetDataSet>
      <sheetData sheetId="0">
        <row r="1">
          <cell r="A1" t="str">
            <v>flaw number string</v>
          </cell>
          <cell r="B1" t="str">
            <v>flaw number</v>
          </cell>
          <cell r="C1" t="str">
            <v>pipe OD (mm)</v>
          </cell>
          <cell r="D1" t="str">
            <v>pipe section number</v>
          </cell>
          <cell r="E1" t="str">
            <v>pipe material</v>
          </cell>
          <cell r="F1" t="str">
            <v>pipe wall thickness (mm)</v>
          </cell>
          <cell r="G1" t="str">
            <v>length (mm)</v>
          </cell>
          <cell r="H1" t="str">
            <v>width (mm)</v>
          </cell>
          <cell r="I1" t="str">
            <v>depth (mm)</v>
          </cell>
          <cell r="J1" t="str">
            <v>outin</v>
          </cell>
          <cell r="K1" t="str">
            <v>regulation</v>
          </cell>
          <cell r="L1" t="str">
            <v>absolute distance (mm)</v>
          </cell>
          <cell r="M1" t="str">
            <v>orientation (mm)</v>
          </cell>
          <cell r="N1" t="str">
            <v>orientation angle (°)</v>
          </cell>
          <cell r="O1" t="str">
            <v>design number</v>
          </cell>
        </row>
        <row r="2">
          <cell r="A2" t="str">
            <v>MFL16S20_F0001</v>
          </cell>
          <cell r="B2">
            <v>1</v>
          </cell>
          <cell r="C2">
            <v>406.4</v>
          </cell>
          <cell r="D2" t="str">
            <v>MFL16S20_P0001</v>
          </cell>
          <cell r="E2" t="str">
            <v>L415MB LSAW</v>
          </cell>
          <cell r="F2">
            <v>7.9</v>
          </cell>
          <cell r="G2">
            <v>30</v>
          </cell>
          <cell r="H2">
            <v>30</v>
          </cell>
          <cell r="I2">
            <v>0.8</v>
          </cell>
          <cell r="J2">
            <v>0</v>
          </cell>
          <cell r="K2">
            <v>1</v>
          </cell>
          <cell r="L2">
            <v>300</v>
          </cell>
          <cell r="M2">
            <v>0.125</v>
          </cell>
          <cell r="N2">
            <v>90</v>
          </cell>
          <cell r="O2">
            <v>1</v>
          </cell>
        </row>
        <row r="3">
          <cell r="A3" t="str">
            <v>MFL16S20_F0002</v>
          </cell>
          <cell r="B3">
            <v>2</v>
          </cell>
          <cell r="C3">
            <v>406.4</v>
          </cell>
          <cell r="D3" t="str">
            <v>MFL16S20_P0001</v>
          </cell>
          <cell r="E3" t="str">
            <v>L415MB LSAW</v>
          </cell>
          <cell r="F3">
            <v>7.9</v>
          </cell>
          <cell r="G3">
            <v>30</v>
          </cell>
          <cell r="H3">
            <v>30</v>
          </cell>
          <cell r="I3">
            <v>0.8</v>
          </cell>
          <cell r="J3">
            <v>0</v>
          </cell>
          <cell r="K3">
            <v>1</v>
          </cell>
          <cell r="L3">
            <v>300</v>
          </cell>
          <cell r="M3">
            <v>0.375</v>
          </cell>
          <cell r="N3">
            <v>270</v>
          </cell>
          <cell r="O3">
            <v>48</v>
          </cell>
        </row>
        <row r="4">
          <cell r="A4" t="str">
            <v>MFL16S20_F0003</v>
          </cell>
          <cell r="B4">
            <v>3</v>
          </cell>
          <cell r="C4">
            <v>406.4</v>
          </cell>
          <cell r="D4" t="str">
            <v>MFL16S20_P0001</v>
          </cell>
          <cell r="E4" t="str">
            <v>L415MB LSAW</v>
          </cell>
          <cell r="F4">
            <v>7.9</v>
          </cell>
          <cell r="G4">
            <v>30</v>
          </cell>
          <cell r="H4">
            <v>5</v>
          </cell>
          <cell r="I4">
            <v>0.8</v>
          </cell>
          <cell r="J4">
            <v>0</v>
          </cell>
          <cell r="K4">
            <v>1</v>
          </cell>
          <cell r="L4">
            <v>300</v>
          </cell>
          <cell r="M4">
            <v>0.0833333333333333</v>
          </cell>
          <cell r="N4">
            <v>60</v>
          </cell>
          <cell r="O4">
            <v>22</v>
          </cell>
        </row>
        <row r="5">
          <cell r="A5" t="str">
            <v>MFL16S20_F0004</v>
          </cell>
          <cell r="B5">
            <v>4</v>
          </cell>
          <cell r="C5">
            <v>406.4</v>
          </cell>
          <cell r="D5" t="str">
            <v>MFL16S20_P0001</v>
          </cell>
          <cell r="E5" t="str">
            <v>L415MB LSAW</v>
          </cell>
          <cell r="F5">
            <v>7.9</v>
          </cell>
          <cell r="G5">
            <v>30</v>
          </cell>
          <cell r="H5">
            <v>5</v>
          </cell>
          <cell r="I5">
            <v>0.8</v>
          </cell>
          <cell r="J5">
            <v>0</v>
          </cell>
          <cell r="K5">
            <v>1</v>
          </cell>
          <cell r="L5">
            <v>300</v>
          </cell>
          <cell r="M5">
            <v>0.208333333333333</v>
          </cell>
          <cell r="N5">
            <v>150</v>
          </cell>
          <cell r="O5">
            <v>23</v>
          </cell>
        </row>
        <row r="6">
          <cell r="A6" t="str">
            <v>MFL16S20_F0005</v>
          </cell>
          <cell r="B6">
            <v>5</v>
          </cell>
          <cell r="C6">
            <v>406.4</v>
          </cell>
          <cell r="D6" t="str">
            <v>MFL16S20_P0001</v>
          </cell>
          <cell r="E6" t="str">
            <v>L415MB LSAW</v>
          </cell>
          <cell r="F6">
            <v>7.9</v>
          </cell>
          <cell r="G6">
            <v>30</v>
          </cell>
          <cell r="H6">
            <v>5</v>
          </cell>
          <cell r="I6">
            <v>1.6</v>
          </cell>
          <cell r="J6">
            <v>0</v>
          </cell>
          <cell r="K6">
            <v>1</v>
          </cell>
          <cell r="L6">
            <v>800</v>
          </cell>
          <cell r="M6">
            <v>0.0833333333333333</v>
          </cell>
          <cell r="N6">
            <v>60</v>
          </cell>
          <cell r="O6">
            <v>24</v>
          </cell>
        </row>
        <row r="7">
          <cell r="A7" t="str">
            <v>MFL16S20_F0006</v>
          </cell>
          <cell r="B7">
            <v>6</v>
          </cell>
          <cell r="C7">
            <v>406.4</v>
          </cell>
          <cell r="D7" t="str">
            <v>MFL16S20_P0001</v>
          </cell>
          <cell r="E7" t="str">
            <v>L415MB LSAW</v>
          </cell>
          <cell r="F7">
            <v>7.9</v>
          </cell>
          <cell r="G7">
            <v>30</v>
          </cell>
          <cell r="H7">
            <v>5</v>
          </cell>
          <cell r="I7">
            <v>1.8</v>
          </cell>
          <cell r="J7">
            <v>0</v>
          </cell>
          <cell r="K7">
            <v>1</v>
          </cell>
          <cell r="L7">
            <v>800</v>
          </cell>
          <cell r="M7">
            <v>0.208333333333333</v>
          </cell>
          <cell r="N7">
            <v>150</v>
          </cell>
          <cell r="O7">
            <v>25</v>
          </cell>
        </row>
        <row r="8">
          <cell r="A8" t="str">
            <v>MFL16S20_F0007</v>
          </cell>
          <cell r="B8">
            <v>7</v>
          </cell>
          <cell r="C8">
            <v>406.4</v>
          </cell>
          <cell r="D8" t="str">
            <v>MFL16S20_P0001</v>
          </cell>
          <cell r="E8" t="str">
            <v>L415MB LSAW</v>
          </cell>
          <cell r="F8">
            <v>7.9</v>
          </cell>
          <cell r="G8">
            <v>30</v>
          </cell>
          <cell r="H8">
            <v>5</v>
          </cell>
          <cell r="I8">
            <v>2.8</v>
          </cell>
          <cell r="J8">
            <v>0</v>
          </cell>
          <cell r="K8">
            <v>1</v>
          </cell>
          <cell r="L8">
            <v>1300</v>
          </cell>
          <cell r="M8">
            <v>0.0833333333333333</v>
          </cell>
          <cell r="N8">
            <v>60</v>
          </cell>
          <cell r="O8">
            <v>26</v>
          </cell>
        </row>
        <row r="9">
          <cell r="A9" t="str">
            <v>MFL16S20_F0008</v>
          </cell>
          <cell r="B9">
            <v>8</v>
          </cell>
          <cell r="C9">
            <v>406.4</v>
          </cell>
          <cell r="D9" t="str">
            <v>MFL16S20_P0001</v>
          </cell>
          <cell r="E9" t="str">
            <v>L415MB LSAW</v>
          </cell>
          <cell r="F9">
            <v>7.9</v>
          </cell>
          <cell r="G9">
            <v>30</v>
          </cell>
          <cell r="H9">
            <v>5</v>
          </cell>
          <cell r="I9">
            <v>3</v>
          </cell>
          <cell r="J9">
            <v>0</v>
          </cell>
          <cell r="K9">
            <v>1</v>
          </cell>
          <cell r="L9">
            <v>1300</v>
          </cell>
          <cell r="M9">
            <v>0.208333333333333</v>
          </cell>
          <cell r="N9">
            <v>150</v>
          </cell>
          <cell r="O9">
            <v>27</v>
          </cell>
        </row>
        <row r="10">
          <cell r="A10" t="str">
            <v>MFL16S20_F0009</v>
          </cell>
          <cell r="B10">
            <v>9</v>
          </cell>
          <cell r="C10">
            <v>406.4</v>
          </cell>
          <cell r="D10" t="str">
            <v>MFL16S20_P0001</v>
          </cell>
          <cell r="E10" t="str">
            <v>L415MB LSAW</v>
          </cell>
          <cell r="F10">
            <v>7.9</v>
          </cell>
          <cell r="G10">
            <v>30</v>
          </cell>
          <cell r="H10">
            <v>5</v>
          </cell>
          <cell r="I10">
            <v>4</v>
          </cell>
          <cell r="J10">
            <v>0</v>
          </cell>
          <cell r="K10">
            <v>1</v>
          </cell>
          <cell r="L10">
            <v>1800</v>
          </cell>
          <cell r="M10">
            <v>0.0833333333333333</v>
          </cell>
          <cell r="N10">
            <v>60</v>
          </cell>
          <cell r="O10">
            <v>28</v>
          </cell>
        </row>
        <row r="11">
          <cell r="A11" t="str">
            <v>MFL16S20_F0010</v>
          </cell>
          <cell r="B11">
            <v>10</v>
          </cell>
          <cell r="C11">
            <v>406.4</v>
          </cell>
          <cell r="D11" t="str">
            <v>MFL16S20_P0001</v>
          </cell>
          <cell r="E11" t="str">
            <v>L415MB LSAW</v>
          </cell>
          <cell r="F11">
            <v>7.9</v>
          </cell>
          <cell r="G11">
            <v>30</v>
          </cell>
          <cell r="H11">
            <v>5</v>
          </cell>
          <cell r="I11">
            <v>4.4</v>
          </cell>
          <cell r="J11">
            <v>0</v>
          </cell>
          <cell r="K11">
            <v>1</v>
          </cell>
          <cell r="L11">
            <v>1800</v>
          </cell>
          <cell r="M11">
            <v>0.208333333333333</v>
          </cell>
          <cell r="N11">
            <v>150</v>
          </cell>
          <cell r="O11">
            <v>29</v>
          </cell>
        </row>
        <row r="12">
          <cell r="A12" t="str">
            <v>MFL16S20_F0011</v>
          </cell>
          <cell r="B12">
            <v>11</v>
          </cell>
          <cell r="C12">
            <v>406.4</v>
          </cell>
          <cell r="D12" t="str">
            <v>MFL16S20_P0001</v>
          </cell>
          <cell r="E12" t="str">
            <v>L415MB LSAW</v>
          </cell>
          <cell r="F12">
            <v>7.9</v>
          </cell>
          <cell r="G12">
            <v>30</v>
          </cell>
          <cell r="H12">
            <v>10</v>
          </cell>
          <cell r="I12">
            <v>1.6</v>
          </cell>
          <cell r="J12">
            <v>0</v>
          </cell>
          <cell r="K12">
            <v>1</v>
          </cell>
          <cell r="L12">
            <v>300</v>
          </cell>
          <cell r="M12">
            <v>0.291666666666667</v>
          </cell>
          <cell r="N12">
            <v>210</v>
          </cell>
          <cell r="O12">
            <v>65</v>
          </cell>
        </row>
        <row r="13">
          <cell r="A13" t="str">
            <v>MFL16S20_F0012</v>
          </cell>
          <cell r="B13">
            <v>12</v>
          </cell>
          <cell r="C13">
            <v>406.4</v>
          </cell>
          <cell r="D13" t="str">
            <v>MFL16S20_P0001</v>
          </cell>
          <cell r="E13" t="str">
            <v>L415MB LSAW</v>
          </cell>
          <cell r="F13">
            <v>7.9</v>
          </cell>
          <cell r="G13">
            <v>30</v>
          </cell>
          <cell r="H13">
            <v>10</v>
          </cell>
          <cell r="I13">
            <v>1.6</v>
          </cell>
          <cell r="J13">
            <v>0</v>
          </cell>
          <cell r="K13">
            <v>1</v>
          </cell>
          <cell r="L13">
            <v>300</v>
          </cell>
          <cell r="M13">
            <v>0.416666666666667</v>
          </cell>
          <cell r="N13">
            <v>300</v>
          </cell>
          <cell r="O13">
            <v>66</v>
          </cell>
        </row>
        <row r="14">
          <cell r="A14" t="str">
            <v>MFL16S20_F0013</v>
          </cell>
          <cell r="B14">
            <v>13</v>
          </cell>
          <cell r="C14">
            <v>406.4</v>
          </cell>
          <cell r="D14" t="str">
            <v>MFL16S20_P0001</v>
          </cell>
          <cell r="E14" t="str">
            <v>L415MB LSAW</v>
          </cell>
          <cell r="F14">
            <v>7.9</v>
          </cell>
          <cell r="G14">
            <v>30</v>
          </cell>
          <cell r="H14">
            <v>10</v>
          </cell>
          <cell r="I14">
            <v>2.8</v>
          </cell>
          <cell r="J14">
            <v>0</v>
          </cell>
          <cell r="K14">
            <v>1</v>
          </cell>
          <cell r="L14">
            <v>800</v>
          </cell>
          <cell r="M14">
            <v>0.291666666666667</v>
          </cell>
          <cell r="N14">
            <v>210</v>
          </cell>
          <cell r="O14">
            <v>67</v>
          </cell>
        </row>
        <row r="15">
          <cell r="A15" t="str">
            <v>MFL16S20_F0014</v>
          </cell>
          <cell r="B15">
            <v>14</v>
          </cell>
          <cell r="C15">
            <v>406.4</v>
          </cell>
          <cell r="D15" t="str">
            <v>MFL16S20_P0001</v>
          </cell>
          <cell r="E15" t="str">
            <v>L415MB LSAW</v>
          </cell>
          <cell r="F15">
            <v>7.9</v>
          </cell>
          <cell r="G15">
            <v>30</v>
          </cell>
          <cell r="H15">
            <v>10</v>
          </cell>
          <cell r="I15">
            <v>2.8</v>
          </cell>
          <cell r="J15">
            <v>0</v>
          </cell>
          <cell r="K15">
            <v>1</v>
          </cell>
          <cell r="L15">
            <v>800</v>
          </cell>
          <cell r="M15">
            <v>0.416666666666667</v>
          </cell>
          <cell r="N15">
            <v>300</v>
          </cell>
          <cell r="O15">
            <v>68</v>
          </cell>
        </row>
        <row r="16">
          <cell r="A16" t="str">
            <v>MFL16S20_F0015</v>
          </cell>
          <cell r="B16">
            <v>15</v>
          </cell>
          <cell r="C16">
            <v>406.4</v>
          </cell>
          <cell r="D16" t="str">
            <v>MFL16S20_P0001</v>
          </cell>
          <cell r="E16" t="str">
            <v>L415MB LSAW</v>
          </cell>
          <cell r="F16">
            <v>7.9</v>
          </cell>
          <cell r="G16">
            <v>30</v>
          </cell>
          <cell r="H16">
            <v>10</v>
          </cell>
          <cell r="I16">
            <v>4</v>
          </cell>
          <cell r="J16">
            <v>0</v>
          </cell>
          <cell r="K16">
            <v>1</v>
          </cell>
          <cell r="L16">
            <v>1300</v>
          </cell>
          <cell r="M16">
            <v>0.291666666666667</v>
          </cell>
          <cell r="N16">
            <v>210</v>
          </cell>
          <cell r="O16">
            <v>69</v>
          </cell>
        </row>
        <row r="17">
          <cell r="A17" t="str">
            <v>MFL16S20_F0016</v>
          </cell>
          <cell r="B17">
            <v>16</v>
          </cell>
          <cell r="C17">
            <v>406.4</v>
          </cell>
          <cell r="D17" t="str">
            <v>MFL16S20_P0001</v>
          </cell>
          <cell r="E17" t="str">
            <v>L415MB LSAW</v>
          </cell>
          <cell r="F17">
            <v>7.9</v>
          </cell>
          <cell r="G17">
            <v>30</v>
          </cell>
          <cell r="H17">
            <v>10</v>
          </cell>
          <cell r="I17">
            <v>4.4</v>
          </cell>
          <cell r="J17">
            <v>0</v>
          </cell>
          <cell r="K17">
            <v>1</v>
          </cell>
          <cell r="L17">
            <v>1300</v>
          </cell>
          <cell r="M17">
            <v>0.416666666666667</v>
          </cell>
          <cell r="N17">
            <v>300</v>
          </cell>
          <cell r="O17">
            <v>70</v>
          </cell>
        </row>
        <row r="18">
          <cell r="A18" t="str">
            <v>MFL16S20_F0017</v>
          </cell>
          <cell r="B18">
            <v>17</v>
          </cell>
          <cell r="C18">
            <v>406.4</v>
          </cell>
          <cell r="D18" t="str">
            <v>MFL16S20_P0001</v>
          </cell>
          <cell r="E18" t="str">
            <v>L415MB LSAW</v>
          </cell>
          <cell r="F18">
            <v>7.9</v>
          </cell>
          <cell r="G18">
            <v>10</v>
          </cell>
          <cell r="H18">
            <v>10</v>
          </cell>
          <cell r="I18">
            <v>0.5</v>
          </cell>
          <cell r="J18">
            <v>0</v>
          </cell>
          <cell r="K18">
            <v>2</v>
          </cell>
          <cell r="L18">
            <v>800</v>
          </cell>
          <cell r="M18">
            <v>0.0833333333333333</v>
          </cell>
          <cell r="N18">
            <v>60</v>
          </cell>
          <cell r="O18">
            <v>2</v>
          </cell>
        </row>
        <row r="19">
          <cell r="A19" t="str">
            <v>MFL16S20_F0018</v>
          </cell>
          <cell r="B19">
            <v>18</v>
          </cell>
          <cell r="C19">
            <v>406.4</v>
          </cell>
          <cell r="D19" t="str">
            <v>MFL16S20_P0001</v>
          </cell>
          <cell r="E19" t="str">
            <v>L415MB LSAW</v>
          </cell>
          <cell r="F19">
            <v>7.9</v>
          </cell>
          <cell r="G19">
            <v>10</v>
          </cell>
          <cell r="H19">
            <v>10</v>
          </cell>
          <cell r="I19">
            <v>0.5</v>
          </cell>
          <cell r="J19">
            <v>0</v>
          </cell>
          <cell r="K19">
            <v>2</v>
          </cell>
          <cell r="L19">
            <v>800</v>
          </cell>
          <cell r="M19">
            <v>0.125</v>
          </cell>
          <cell r="N19">
            <v>90</v>
          </cell>
          <cell r="O19">
            <v>3</v>
          </cell>
        </row>
        <row r="20">
          <cell r="A20" t="str">
            <v>MFL16S20_F0019</v>
          </cell>
          <cell r="B20">
            <v>19</v>
          </cell>
          <cell r="C20">
            <v>406.4</v>
          </cell>
          <cell r="D20" t="str">
            <v>MFL16S20_P0001</v>
          </cell>
          <cell r="E20" t="str">
            <v>L415MB LSAW</v>
          </cell>
          <cell r="F20">
            <v>7.9</v>
          </cell>
          <cell r="G20">
            <v>10</v>
          </cell>
          <cell r="H20">
            <v>10</v>
          </cell>
          <cell r="I20">
            <v>0.4</v>
          </cell>
          <cell r="J20">
            <v>0</v>
          </cell>
          <cell r="K20">
            <v>2</v>
          </cell>
          <cell r="L20">
            <v>800</v>
          </cell>
          <cell r="M20">
            <v>0.166666666666667</v>
          </cell>
          <cell r="N20">
            <v>120</v>
          </cell>
          <cell r="O20">
            <v>4</v>
          </cell>
        </row>
        <row r="21">
          <cell r="A21" t="str">
            <v>MFL16S20_F0020</v>
          </cell>
          <cell r="B21">
            <v>20</v>
          </cell>
          <cell r="C21">
            <v>406.4</v>
          </cell>
          <cell r="D21" t="str">
            <v>MFL16S20_P0001</v>
          </cell>
          <cell r="E21" t="str">
            <v>L415MB LSAW</v>
          </cell>
          <cell r="F21">
            <v>7.9</v>
          </cell>
          <cell r="G21">
            <v>10</v>
          </cell>
          <cell r="H21">
            <v>10</v>
          </cell>
          <cell r="I21">
            <v>0.4</v>
          </cell>
          <cell r="J21">
            <v>0</v>
          </cell>
          <cell r="K21">
            <v>2</v>
          </cell>
          <cell r="L21">
            <v>800</v>
          </cell>
          <cell r="M21">
            <v>0.208333333333333</v>
          </cell>
          <cell r="N21">
            <v>150</v>
          </cell>
          <cell r="O21">
            <v>5</v>
          </cell>
        </row>
        <row r="22">
          <cell r="A22" t="str">
            <v>MFL16S20_F0021</v>
          </cell>
          <cell r="B22">
            <v>21</v>
          </cell>
          <cell r="C22">
            <v>406.4</v>
          </cell>
          <cell r="D22" t="str">
            <v>MFL16S20_P0001</v>
          </cell>
          <cell r="E22" t="str">
            <v>L415MB LSAW</v>
          </cell>
          <cell r="F22">
            <v>7.9</v>
          </cell>
          <cell r="G22">
            <v>10</v>
          </cell>
          <cell r="H22">
            <v>10</v>
          </cell>
          <cell r="I22">
            <v>1.2</v>
          </cell>
          <cell r="J22">
            <v>0</v>
          </cell>
          <cell r="K22">
            <v>2</v>
          </cell>
          <cell r="L22">
            <v>1300</v>
          </cell>
          <cell r="M22">
            <v>0.0833333333333333</v>
          </cell>
          <cell r="N22">
            <v>60</v>
          </cell>
          <cell r="O22">
            <v>6</v>
          </cell>
        </row>
        <row r="23">
          <cell r="A23" t="str">
            <v>MFL16S20_F0022</v>
          </cell>
          <cell r="B23">
            <v>22</v>
          </cell>
          <cell r="C23">
            <v>406.4</v>
          </cell>
          <cell r="D23" t="str">
            <v>MFL16S20_P0001</v>
          </cell>
          <cell r="E23" t="str">
            <v>L415MB LSAW</v>
          </cell>
          <cell r="F23">
            <v>7.9</v>
          </cell>
          <cell r="G23">
            <v>10</v>
          </cell>
          <cell r="H23">
            <v>10</v>
          </cell>
          <cell r="I23">
            <v>1.4</v>
          </cell>
          <cell r="J23">
            <v>0</v>
          </cell>
          <cell r="K23">
            <v>2</v>
          </cell>
          <cell r="L23">
            <v>1300</v>
          </cell>
          <cell r="M23">
            <v>0.125</v>
          </cell>
          <cell r="N23">
            <v>90</v>
          </cell>
          <cell r="O23">
            <v>7</v>
          </cell>
        </row>
        <row r="24">
          <cell r="A24" t="str">
            <v>MFL16S20_F0023</v>
          </cell>
          <cell r="B24">
            <v>23</v>
          </cell>
          <cell r="C24">
            <v>406.4</v>
          </cell>
          <cell r="D24" t="str">
            <v>MFL16S20_P0001</v>
          </cell>
          <cell r="E24" t="str">
            <v>L415MB LSAW</v>
          </cell>
          <cell r="F24">
            <v>7.9</v>
          </cell>
          <cell r="G24">
            <v>10</v>
          </cell>
          <cell r="H24">
            <v>10</v>
          </cell>
          <cell r="I24">
            <v>1.2</v>
          </cell>
          <cell r="J24">
            <v>0</v>
          </cell>
          <cell r="K24">
            <v>2</v>
          </cell>
          <cell r="L24">
            <v>1300</v>
          </cell>
          <cell r="M24">
            <v>0.166666666666667</v>
          </cell>
          <cell r="N24">
            <v>120</v>
          </cell>
          <cell r="O24">
            <v>8</v>
          </cell>
        </row>
        <row r="25">
          <cell r="A25" t="str">
            <v>MFL16S20_F0024</v>
          </cell>
          <cell r="B25">
            <v>24</v>
          </cell>
          <cell r="C25">
            <v>406.4</v>
          </cell>
          <cell r="D25" t="str">
            <v>MFL16S20_P0001</v>
          </cell>
          <cell r="E25" t="str">
            <v>L415MB LSAW</v>
          </cell>
          <cell r="F25">
            <v>7.9</v>
          </cell>
          <cell r="G25">
            <v>10</v>
          </cell>
          <cell r="H25">
            <v>10</v>
          </cell>
          <cell r="I25">
            <v>1.2</v>
          </cell>
          <cell r="J25">
            <v>0</v>
          </cell>
          <cell r="K25">
            <v>2</v>
          </cell>
          <cell r="L25">
            <v>1300</v>
          </cell>
          <cell r="M25">
            <v>0.208333333333333</v>
          </cell>
          <cell r="N25">
            <v>150</v>
          </cell>
          <cell r="O25">
            <v>9</v>
          </cell>
        </row>
        <row r="26">
          <cell r="A26" t="str">
            <v>MFL16S20_F0025</v>
          </cell>
          <cell r="B26">
            <v>25</v>
          </cell>
          <cell r="C26">
            <v>406.4</v>
          </cell>
          <cell r="D26" t="str">
            <v>MFL16S20_P0001</v>
          </cell>
          <cell r="E26" t="str">
            <v>L415MB LSAW</v>
          </cell>
          <cell r="F26">
            <v>7.9</v>
          </cell>
          <cell r="G26">
            <v>10</v>
          </cell>
          <cell r="H26">
            <v>10</v>
          </cell>
          <cell r="I26">
            <v>1.8</v>
          </cell>
          <cell r="J26">
            <v>0</v>
          </cell>
          <cell r="K26">
            <v>2</v>
          </cell>
          <cell r="L26">
            <v>1800</v>
          </cell>
          <cell r="M26">
            <v>0.0833333333333333</v>
          </cell>
          <cell r="N26">
            <v>60</v>
          </cell>
          <cell r="O26">
            <v>10</v>
          </cell>
        </row>
        <row r="27">
          <cell r="A27" t="str">
            <v>MFL16S20_F0026</v>
          </cell>
          <cell r="B27">
            <v>26</v>
          </cell>
          <cell r="C27">
            <v>406.4</v>
          </cell>
          <cell r="D27" t="str">
            <v>MFL16S20_P0001</v>
          </cell>
          <cell r="E27" t="str">
            <v>L415MB LSAW</v>
          </cell>
          <cell r="F27">
            <v>7.9</v>
          </cell>
          <cell r="G27">
            <v>10</v>
          </cell>
          <cell r="H27">
            <v>10</v>
          </cell>
          <cell r="I27">
            <v>1.6</v>
          </cell>
          <cell r="J27">
            <v>0</v>
          </cell>
          <cell r="K27">
            <v>2</v>
          </cell>
          <cell r="L27">
            <v>1800</v>
          </cell>
          <cell r="M27">
            <v>0.125</v>
          </cell>
          <cell r="N27">
            <v>90</v>
          </cell>
          <cell r="O27">
            <v>11</v>
          </cell>
        </row>
        <row r="28">
          <cell r="A28" t="str">
            <v>MFL16S20_F0027</v>
          </cell>
          <cell r="B28">
            <v>27</v>
          </cell>
          <cell r="C28">
            <v>406.4</v>
          </cell>
          <cell r="D28" t="str">
            <v>MFL16S20_P0001</v>
          </cell>
          <cell r="E28" t="str">
            <v>L415MB LSAW</v>
          </cell>
          <cell r="F28">
            <v>7.9</v>
          </cell>
          <cell r="G28">
            <v>10</v>
          </cell>
          <cell r="H28">
            <v>10</v>
          </cell>
          <cell r="I28">
            <v>1.7</v>
          </cell>
          <cell r="J28">
            <v>0</v>
          </cell>
          <cell r="K28">
            <v>2</v>
          </cell>
          <cell r="L28">
            <v>1800</v>
          </cell>
          <cell r="M28">
            <v>0.166666666666667</v>
          </cell>
          <cell r="N28">
            <v>120</v>
          </cell>
          <cell r="O28">
            <v>12</v>
          </cell>
        </row>
        <row r="29">
          <cell r="A29" t="str">
            <v>MFL16S20_F0028</v>
          </cell>
          <cell r="B29">
            <v>28</v>
          </cell>
          <cell r="C29">
            <v>406.4</v>
          </cell>
          <cell r="D29" t="str">
            <v>MFL16S20_P0001</v>
          </cell>
          <cell r="E29" t="str">
            <v>L415MB LSAW</v>
          </cell>
          <cell r="F29">
            <v>7.9</v>
          </cell>
          <cell r="G29">
            <v>10</v>
          </cell>
          <cell r="H29">
            <v>10</v>
          </cell>
          <cell r="I29">
            <v>1.7</v>
          </cell>
          <cell r="J29">
            <v>0</v>
          </cell>
          <cell r="K29">
            <v>2</v>
          </cell>
          <cell r="L29">
            <v>1800</v>
          </cell>
          <cell r="M29">
            <v>0.208333333333333</v>
          </cell>
          <cell r="N29">
            <v>150</v>
          </cell>
          <cell r="O29">
            <v>13</v>
          </cell>
        </row>
        <row r="30">
          <cell r="A30" t="str">
            <v>MFL16S20_F0029</v>
          </cell>
          <cell r="B30">
            <v>29</v>
          </cell>
          <cell r="C30">
            <v>406.4</v>
          </cell>
          <cell r="D30" t="str">
            <v>MFL16S20_P0001</v>
          </cell>
          <cell r="E30" t="str">
            <v>L415MB LSAW</v>
          </cell>
          <cell r="F30">
            <v>7.9</v>
          </cell>
          <cell r="G30">
            <v>10</v>
          </cell>
          <cell r="H30">
            <v>10</v>
          </cell>
          <cell r="I30">
            <v>2.9</v>
          </cell>
          <cell r="J30">
            <v>0</v>
          </cell>
          <cell r="K30">
            <v>2</v>
          </cell>
          <cell r="L30">
            <v>2300</v>
          </cell>
          <cell r="M30">
            <v>0.0833333333333333</v>
          </cell>
          <cell r="N30">
            <v>60</v>
          </cell>
          <cell r="O30">
            <v>14</v>
          </cell>
        </row>
        <row r="31">
          <cell r="A31" t="str">
            <v>MFL16S20_F0030</v>
          </cell>
          <cell r="B31">
            <v>30</v>
          </cell>
          <cell r="C31">
            <v>406.4</v>
          </cell>
          <cell r="D31" t="str">
            <v>MFL16S20_P0001</v>
          </cell>
          <cell r="E31" t="str">
            <v>L415MB LSAW</v>
          </cell>
          <cell r="F31">
            <v>7.9</v>
          </cell>
          <cell r="G31">
            <v>10</v>
          </cell>
          <cell r="H31">
            <v>10</v>
          </cell>
          <cell r="I31">
            <v>2.8</v>
          </cell>
          <cell r="J31">
            <v>0</v>
          </cell>
          <cell r="K31">
            <v>2</v>
          </cell>
          <cell r="L31">
            <v>2300</v>
          </cell>
          <cell r="M31">
            <v>0.125</v>
          </cell>
          <cell r="N31">
            <v>90</v>
          </cell>
          <cell r="O31">
            <v>15</v>
          </cell>
        </row>
        <row r="32">
          <cell r="A32" t="str">
            <v>MFL16S20_F0031</v>
          </cell>
          <cell r="B32">
            <v>31</v>
          </cell>
          <cell r="C32">
            <v>406.4</v>
          </cell>
          <cell r="D32" t="str">
            <v>MFL16S20_P0001</v>
          </cell>
          <cell r="E32" t="str">
            <v>L415MB LSAW</v>
          </cell>
          <cell r="F32">
            <v>7.9</v>
          </cell>
          <cell r="G32">
            <v>10</v>
          </cell>
          <cell r="H32">
            <v>10</v>
          </cell>
          <cell r="I32">
            <v>2.8</v>
          </cell>
          <cell r="J32">
            <v>0</v>
          </cell>
          <cell r="K32">
            <v>2</v>
          </cell>
          <cell r="L32">
            <v>2300</v>
          </cell>
          <cell r="M32">
            <v>0.166666666666667</v>
          </cell>
          <cell r="N32">
            <v>120</v>
          </cell>
          <cell r="O32">
            <v>16</v>
          </cell>
        </row>
        <row r="33">
          <cell r="A33" t="str">
            <v>MFL16S20_F0032</v>
          </cell>
          <cell r="B33">
            <v>32</v>
          </cell>
          <cell r="C33">
            <v>406.4</v>
          </cell>
          <cell r="D33" t="str">
            <v>MFL16S20_P0001</v>
          </cell>
          <cell r="E33" t="str">
            <v>L415MB LSAW</v>
          </cell>
          <cell r="F33">
            <v>7.9</v>
          </cell>
          <cell r="G33">
            <v>10</v>
          </cell>
          <cell r="H33">
            <v>10</v>
          </cell>
          <cell r="I33">
            <v>2.9</v>
          </cell>
          <cell r="J33">
            <v>0</v>
          </cell>
          <cell r="K33">
            <v>2</v>
          </cell>
          <cell r="L33">
            <v>2300</v>
          </cell>
          <cell r="M33">
            <v>0.208333333333333</v>
          </cell>
          <cell r="N33">
            <v>150</v>
          </cell>
          <cell r="O33">
            <v>17</v>
          </cell>
        </row>
        <row r="34">
          <cell r="A34" t="str">
            <v>MFL16S20_F0033</v>
          </cell>
          <cell r="B34">
            <v>33</v>
          </cell>
          <cell r="C34">
            <v>406.4</v>
          </cell>
          <cell r="D34" t="str">
            <v>MFL16S20_P0001</v>
          </cell>
          <cell r="E34" t="str">
            <v>L415MB LSAW</v>
          </cell>
          <cell r="F34">
            <v>7.9</v>
          </cell>
          <cell r="G34">
            <v>10</v>
          </cell>
          <cell r="H34">
            <v>10</v>
          </cell>
          <cell r="I34">
            <v>3.9</v>
          </cell>
          <cell r="J34">
            <v>0</v>
          </cell>
          <cell r="K34">
            <v>2</v>
          </cell>
          <cell r="L34">
            <v>2800</v>
          </cell>
          <cell r="M34">
            <v>0.0833333333333333</v>
          </cell>
          <cell r="N34">
            <v>60</v>
          </cell>
          <cell r="O34">
            <v>18</v>
          </cell>
        </row>
        <row r="35">
          <cell r="A35" t="str">
            <v>MFL16S20_F0034</v>
          </cell>
          <cell r="B35">
            <v>34</v>
          </cell>
          <cell r="C35">
            <v>406.4</v>
          </cell>
          <cell r="D35" t="str">
            <v>MFL16S20_P0001</v>
          </cell>
          <cell r="E35" t="str">
            <v>L415MB LSAW</v>
          </cell>
          <cell r="F35">
            <v>7.9</v>
          </cell>
          <cell r="G35">
            <v>10</v>
          </cell>
          <cell r="H35">
            <v>10</v>
          </cell>
          <cell r="I35">
            <v>4</v>
          </cell>
          <cell r="J35">
            <v>0</v>
          </cell>
          <cell r="K35">
            <v>2</v>
          </cell>
          <cell r="L35">
            <v>2800</v>
          </cell>
          <cell r="M35">
            <v>0.125</v>
          </cell>
          <cell r="N35">
            <v>90</v>
          </cell>
          <cell r="O35">
            <v>19</v>
          </cell>
        </row>
        <row r="36">
          <cell r="A36" t="str">
            <v>MFL16S20_F0035</v>
          </cell>
          <cell r="B36">
            <v>35</v>
          </cell>
          <cell r="C36">
            <v>406.4</v>
          </cell>
          <cell r="D36" t="str">
            <v>MFL16S20_P0001</v>
          </cell>
          <cell r="E36" t="str">
            <v>L415MB LSAW</v>
          </cell>
          <cell r="F36">
            <v>7.9</v>
          </cell>
          <cell r="G36">
            <v>10</v>
          </cell>
          <cell r="H36">
            <v>10</v>
          </cell>
          <cell r="I36">
            <v>4</v>
          </cell>
          <cell r="J36">
            <v>0</v>
          </cell>
          <cell r="K36">
            <v>2</v>
          </cell>
          <cell r="L36">
            <v>2800</v>
          </cell>
          <cell r="M36">
            <v>0.166666666666667</v>
          </cell>
          <cell r="N36">
            <v>120</v>
          </cell>
          <cell r="O36">
            <v>20</v>
          </cell>
        </row>
        <row r="37">
          <cell r="A37" t="str">
            <v>MFL16S20_F0036</v>
          </cell>
          <cell r="B37">
            <v>36</v>
          </cell>
          <cell r="C37">
            <v>406.4</v>
          </cell>
          <cell r="D37" t="str">
            <v>MFL16S20_P0001</v>
          </cell>
          <cell r="E37" t="str">
            <v>L415MB LSAW</v>
          </cell>
          <cell r="F37">
            <v>7.9</v>
          </cell>
          <cell r="G37">
            <v>10</v>
          </cell>
          <cell r="H37">
            <v>10</v>
          </cell>
          <cell r="I37">
            <v>4</v>
          </cell>
          <cell r="J37">
            <v>0</v>
          </cell>
          <cell r="K37">
            <v>2</v>
          </cell>
          <cell r="L37">
            <v>2800</v>
          </cell>
          <cell r="M37">
            <v>0.208333333333333</v>
          </cell>
          <cell r="N37">
            <v>150</v>
          </cell>
          <cell r="O37">
            <v>21</v>
          </cell>
        </row>
        <row r="38">
          <cell r="A38" t="str">
            <v>MFL16S20_F0037</v>
          </cell>
          <cell r="B38">
            <v>37</v>
          </cell>
          <cell r="C38">
            <v>406.4</v>
          </cell>
          <cell r="D38" t="str">
            <v>MFL16S20_P0001</v>
          </cell>
          <cell r="E38" t="str">
            <v>L415MB LSAW</v>
          </cell>
          <cell r="F38">
            <v>7.9</v>
          </cell>
          <cell r="G38">
            <v>10</v>
          </cell>
          <cell r="H38">
            <v>10</v>
          </cell>
          <cell r="I38">
            <v>1</v>
          </cell>
          <cell r="J38">
            <v>0</v>
          </cell>
          <cell r="K38">
            <v>2</v>
          </cell>
          <cell r="L38">
            <v>800</v>
          </cell>
          <cell r="M38">
            <v>0.291666666666667</v>
          </cell>
          <cell r="N38">
            <v>210</v>
          </cell>
          <cell r="O38">
            <v>49</v>
          </cell>
        </row>
        <row r="39">
          <cell r="A39" t="str">
            <v>MFL16S20_F0038</v>
          </cell>
          <cell r="B39">
            <v>38</v>
          </cell>
          <cell r="C39">
            <v>406.4</v>
          </cell>
          <cell r="D39" t="str">
            <v>MFL16S20_P0001</v>
          </cell>
          <cell r="E39" t="str">
            <v>L415MB LSAW</v>
          </cell>
          <cell r="F39">
            <v>7.9</v>
          </cell>
          <cell r="G39">
            <v>10</v>
          </cell>
          <cell r="H39">
            <v>10</v>
          </cell>
          <cell r="I39">
            <v>0.9</v>
          </cell>
          <cell r="J39">
            <v>0</v>
          </cell>
          <cell r="K39">
            <v>2</v>
          </cell>
          <cell r="L39">
            <v>800</v>
          </cell>
          <cell r="M39">
            <v>0.333333333333333</v>
          </cell>
          <cell r="N39">
            <v>240</v>
          </cell>
          <cell r="O39">
            <v>50</v>
          </cell>
        </row>
        <row r="40">
          <cell r="A40" t="str">
            <v>MFL16S20_F0039</v>
          </cell>
          <cell r="B40">
            <v>39</v>
          </cell>
          <cell r="C40">
            <v>406.4</v>
          </cell>
          <cell r="D40" t="str">
            <v>MFL16S20_P0001</v>
          </cell>
          <cell r="E40" t="str">
            <v>L415MB LSAW</v>
          </cell>
          <cell r="F40">
            <v>7.9</v>
          </cell>
          <cell r="G40">
            <v>10</v>
          </cell>
          <cell r="H40">
            <v>10</v>
          </cell>
          <cell r="I40">
            <v>0.8</v>
          </cell>
          <cell r="J40">
            <v>0</v>
          </cell>
          <cell r="K40">
            <v>2</v>
          </cell>
          <cell r="L40">
            <v>800</v>
          </cell>
          <cell r="M40">
            <v>0.375</v>
          </cell>
          <cell r="N40">
            <v>270</v>
          </cell>
          <cell r="O40">
            <v>51</v>
          </cell>
        </row>
        <row r="41">
          <cell r="A41" t="str">
            <v>MFL16S20_F0040</v>
          </cell>
          <cell r="B41">
            <v>40</v>
          </cell>
          <cell r="C41">
            <v>406.4</v>
          </cell>
          <cell r="D41" t="str">
            <v>MFL16S20_P0001</v>
          </cell>
          <cell r="E41" t="str">
            <v>L415MB LSAW</v>
          </cell>
          <cell r="F41">
            <v>7.9</v>
          </cell>
          <cell r="G41">
            <v>10</v>
          </cell>
          <cell r="H41">
            <v>10</v>
          </cell>
          <cell r="I41">
            <v>1</v>
          </cell>
          <cell r="J41">
            <v>0</v>
          </cell>
          <cell r="K41">
            <v>2</v>
          </cell>
          <cell r="L41">
            <v>800</v>
          </cell>
          <cell r="M41">
            <v>0.416666666666667</v>
          </cell>
          <cell r="N41">
            <v>300</v>
          </cell>
          <cell r="O41">
            <v>52</v>
          </cell>
        </row>
        <row r="42">
          <cell r="A42" t="str">
            <v>MFL16S20_F0041</v>
          </cell>
          <cell r="B42">
            <v>41</v>
          </cell>
          <cell r="C42">
            <v>406.4</v>
          </cell>
          <cell r="D42" t="str">
            <v>MFL16S20_P0001</v>
          </cell>
          <cell r="E42" t="str">
            <v>L415MB LSAW</v>
          </cell>
          <cell r="F42">
            <v>7.9</v>
          </cell>
          <cell r="G42">
            <v>10</v>
          </cell>
          <cell r="H42">
            <v>10</v>
          </cell>
          <cell r="I42">
            <v>1.8</v>
          </cell>
          <cell r="J42">
            <v>0</v>
          </cell>
          <cell r="K42">
            <v>2</v>
          </cell>
          <cell r="L42">
            <v>1300</v>
          </cell>
          <cell r="M42">
            <v>0.291666666666667</v>
          </cell>
          <cell r="N42">
            <v>210</v>
          </cell>
          <cell r="O42">
            <v>53</v>
          </cell>
        </row>
        <row r="43">
          <cell r="A43" t="str">
            <v>MFL16S20_F0042</v>
          </cell>
          <cell r="B43">
            <v>42</v>
          </cell>
          <cell r="C43">
            <v>406.4</v>
          </cell>
          <cell r="D43" t="str">
            <v>MFL16S20_P0001</v>
          </cell>
          <cell r="E43" t="str">
            <v>L415MB LSAW</v>
          </cell>
          <cell r="F43">
            <v>7.9</v>
          </cell>
          <cell r="G43">
            <v>10</v>
          </cell>
          <cell r="H43">
            <v>10</v>
          </cell>
          <cell r="I43">
            <v>1.5</v>
          </cell>
          <cell r="J43">
            <v>0</v>
          </cell>
          <cell r="K43">
            <v>2</v>
          </cell>
          <cell r="L43">
            <v>1300</v>
          </cell>
          <cell r="M43">
            <v>0.333333333333333</v>
          </cell>
          <cell r="N43">
            <v>240</v>
          </cell>
          <cell r="O43">
            <v>54</v>
          </cell>
        </row>
        <row r="44">
          <cell r="A44" t="str">
            <v>MFL16S20_F0043</v>
          </cell>
          <cell r="B44">
            <v>43</v>
          </cell>
          <cell r="C44">
            <v>406.4</v>
          </cell>
          <cell r="D44" t="str">
            <v>MFL16S20_P0001</v>
          </cell>
          <cell r="E44" t="str">
            <v>L415MB LSAW</v>
          </cell>
          <cell r="F44">
            <v>7.9</v>
          </cell>
          <cell r="G44">
            <v>10</v>
          </cell>
          <cell r="H44">
            <v>10</v>
          </cell>
          <cell r="I44">
            <v>1.7</v>
          </cell>
          <cell r="J44">
            <v>0</v>
          </cell>
          <cell r="K44">
            <v>2</v>
          </cell>
          <cell r="L44">
            <v>1300</v>
          </cell>
          <cell r="M44">
            <v>0.375</v>
          </cell>
          <cell r="N44">
            <v>270</v>
          </cell>
          <cell r="O44">
            <v>55</v>
          </cell>
        </row>
        <row r="45">
          <cell r="A45" t="str">
            <v>MFL16S20_F0044</v>
          </cell>
          <cell r="B45">
            <v>44</v>
          </cell>
          <cell r="C45">
            <v>406.4</v>
          </cell>
          <cell r="D45" t="str">
            <v>MFL16S20_P0001</v>
          </cell>
          <cell r="E45" t="str">
            <v>L415MB LSAW</v>
          </cell>
          <cell r="F45">
            <v>7.9</v>
          </cell>
          <cell r="G45">
            <v>10</v>
          </cell>
          <cell r="H45">
            <v>10</v>
          </cell>
          <cell r="I45">
            <v>1.9</v>
          </cell>
          <cell r="J45">
            <v>0</v>
          </cell>
          <cell r="K45">
            <v>2</v>
          </cell>
          <cell r="L45">
            <v>1300</v>
          </cell>
          <cell r="M45">
            <v>0.416666666666667</v>
          </cell>
          <cell r="N45">
            <v>300</v>
          </cell>
          <cell r="O45">
            <v>56</v>
          </cell>
        </row>
        <row r="46">
          <cell r="A46" t="str">
            <v>MFL16S20_F0045</v>
          </cell>
          <cell r="B46">
            <v>45</v>
          </cell>
          <cell r="C46">
            <v>406.4</v>
          </cell>
          <cell r="D46" t="str">
            <v>MFL16S20_P0001</v>
          </cell>
          <cell r="E46" t="str">
            <v>L415MB LSAW</v>
          </cell>
          <cell r="F46">
            <v>7.9</v>
          </cell>
          <cell r="G46">
            <v>10</v>
          </cell>
          <cell r="H46">
            <v>10</v>
          </cell>
          <cell r="I46">
            <v>2.8</v>
          </cell>
          <cell r="J46">
            <v>0</v>
          </cell>
          <cell r="K46">
            <v>2</v>
          </cell>
          <cell r="L46">
            <v>1800</v>
          </cell>
          <cell r="M46">
            <v>0.291666666666667</v>
          </cell>
          <cell r="N46">
            <v>210</v>
          </cell>
          <cell r="O46">
            <v>57</v>
          </cell>
        </row>
        <row r="47">
          <cell r="A47" t="str">
            <v>MFL16S20_F0046</v>
          </cell>
          <cell r="B47">
            <v>46</v>
          </cell>
          <cell r="C47">
            <v>406.4</v>
          </cell>
          <cell r="D47" t="str">
            <v>MFL16S20_P0001</v>
          </cell>
          <cell r="E47" t="str">
            <v>L415MB LSAW</v>
          </cell>
          <cell r="F47">
            <v>7.9</v>
          </cell>
          <cell r="G47">
            <v>10</v>
          </cell>
          <cell r="H47">
            <v>10</v>
          </cell>
          <cell r="I47">
            <v>2.9</v>
          </cell>
          <cell r="J47">
            <v>0</v>
          </cell>
          <cell r="K47">
            <v>2</v>
          </cell>
          <cell r="L47">
            <v>1800</v>
          </cell>
          <cell r="M47">
            <v>0.333333333333333</v>
          </cell>
          <cell r="N47">
            <v>240</v>
          </cell>
          <cell r="O47">
            <v>58</v>
          </cell>
        </row>
        <row r="48">
          <cell r="A48" t="str">
            <v>MFL16S20_F0047</v>
          </cell>
          <cell r="B48">
            <v>47</v>
          </cell>
          <cell r="C48">
            <v>406.4</v>
          </cell>
          <cell r="D48" t="str">
            <v>MFL16S20_P0001</v>
          </cell>
          <cell r="E48" t="str">
            <v>L415MB LSAW</v>
          </cell>
          <cell r="F48">
            <v>7.9</v>
          </cell>
          <cell r="G48">
            <v>10</v>
          </cell>
          <cell r="H48">
            <v>10</v>
          </cell>
          <cell r="I48">
            <v>2.9</v>
          </cell>
          <cell r="J48">
            <v>0</v>
          </cell>
          <cell r="K48">
            <v>2</v>
          </cell>
          <cell r="L48">
            <v>1800</v>
          </cell>
          <cell r="M48">
            <v>0.375</v>
          </cell>
          <cell r="N48">
            <v>270</v>
          </cell>
          <cell r="O48">
            <v>59</v>
          </cell>
        </row>
        <row r="49">
          <cell r="A49" t="str">
            <v>MFL16S20_F0048</v>
          </cell>
          <cell r="B49">
            <v>48</v>
          </cell>
          <cell r="C49">
            <v>406.4</v>
          </cell>
          <cell r="D49" t="str">
            <v>MFL16S20_P0001</v>
          </cell>
          <cell r="E49" t="str">
            <v>L415MB LSAW</v>
          </cell>
          <cell r="F49">
            <v>7.9</v>
          </cell>
          <cell r="G49">
            <v>10</v>
          </cell>
          <cell r="H49">
            <v>10</v>
          </cell>
          <cell r="I49">
            <v>2.9</v>
          </cell>
          <cell r="J49">
            <v>0</v>
          </cell>
          <cell r="K49">
            <v>2</v>
          </cell>
          <cell r="L49">
            <v>1800</v>
          </cell>
          <cell r="M49">
            <v>0.416666666666667</v>
          </cell>
          <cell r="N49">
            <v>300</v>
          </cell>
          <cell r="O49">
            <v>60</v>
          </cell>
        </row>
        <row r="50">
          <cell r="A50" t="str">
            <v>MFL16S20_F0049</v>
          </cell>
          <cell r="B50">
            <v>49</v>
          </cell>
          <cell r="C50">
            <v>406.4</v>
          </cell>
          <cell r="D50" t="str">
            <v>MFL16S20_P0001</v>
          </cell>
          <cell r="E50" t="str">
            <v>L415MB LSAW</v>
          </cell>
          <cell r="F50">
            <v>7.9</v>
          </cell>
          <cell r="G50">
            <v>10</v>
          </cell>
          <cell r="H50">
            <v>10</v>
          </cell>
          <cell r="I50">
            <v>4.1</v>
          </cell>
          <cell r="J50">
            <v>0</v>
          </cell>
          <cell r="K50">
            <v>2</v>
          </cell>
          <cell r="L50">
            <v>2300</v>
          </cell>
          <cell r="M50">
            <v>0.291666666666667</v>
          </cell>
          <cell r="N50">
            <v>210</v>
          </cell>
          <cell r="O50">
            <v>61</v>
          </cell>
        </row>
        <row r="51">
          <cell r="A51" t="str">
            <v>MFL16S20_F0050</v>
          </cell>
          <cell r="B51">
            <v>50</v>
          </cell>
          <cell r="C51">
            <v>406.4</v>
          </cell>
          <cell r="D51" t="str">
            <v>MFL16S20_P0001</v>
          </cell>
          <cell r="E51" t="str">
            <v>L415MB LSAW</v>
          </cell>
          <cell r="F51">
            <v>7.9</v>
          </cell>
          <cell r="G51">
            <v>10</v>
          </cell>
          <cell r="H51">
            <v>10</v>
          </cell>
          <cell r="I51">
            <v>4.2</v>
          </cell>
          <cell r="J51">
            <v>0</v>
          </cell>
          <cell r="K51">
            <v>2</v>
          </cell>
          <cell r="L51">
            <v>2300</v>
          </cell>
          <cell r="M51">
            <v>0.333333333333333</v>
          </cell>
          <cell r="N51">
            <v>240</v>
          </cell>
          <cell r="O51">
            <v>62</v>
          </cell>
        </row>
        <row r="52">
          <cell r="A52" t="str">
            <v>MFL16S20_F0051</v>
          </cell>
          <cell r="B52">
            <v>51</v>
          </cell>
          <cell r="C52">
            <v>406.4</v>
          </cell>
          <cell r="D52" t="str">
            <v>MFL16S20_P0001</v>
          </cell>
          <cell r="E52" t="str">
            <v>L415MB LSAW</v>
          </cell>
          <cell r="F52">
            <v>7.9</v>
          </cell>
          <cell r="G52">
            <v>10</v>
          </cell>
          <cell r="H52">
            <v>10</v>
          </cell>
          <cell r="I52">
            <v>3.9</v>
          </cell>
          <cell r="J52">
            <v>0</v>
          </cell>
          <cell r="K52">
            <v>2</v>
          </cell>
          <cell r="L52">
            <v>2300</v>
          </cell>
          <cell r="M52">
            <v>0.375</v>
          </cell>
          <cell r="N52">
            <v>270</v>
          </cell>
          <cell r="O52">
            <v>63</v>
          </cell>
        </row>
        <row r="53">
          <cell r="A53" t="str">
            <v>MFL16S20_F0052</v>
          </cell>
          <cell r="B53">
            <v>52</v>
          </cell>
          <cell r="C53">
            <v>406.4</v>
          </cell>
          <cell r="D53" t="str">
            <v>MFL16S20_P0001</v>
          </cell>
          <cell r="E53" t="str">
            <v>L415MB LSAW</v>
          </cell>
          <cell r="F53">
            <v>7.9</v>
          </cell>
          <cell r="G53">
            <v>10</v>
          </cell>
          <cell r="H53">
            <v>10</v>
          </cell>
          <cell r="I53">
            <v>4.1</v>
          </cell>
          <cell r="J53">
            <v>0</v>
          </cell>
          <cell r="K53">
            <v>2</v>
          </cell>
          <cell r="L53">
            <v>2300</v>
          </cell>
          <cell r="M53">
            <v>0.416666666666667</v>
          </cell>
          <cell r="N53">
            <v>300</v>
          </cell>
          <cell r="O53">
            <v>64</v>
          </cell>
        </row>
        <row r="54">
          <cell r="A54" t="str">
            <v>MFL16S20_F0053</v>
          </cell>
          <cell r="B54">
            <v>53</v>
          </cell>
          <cell r="C54">
            <v>406.4</v>
          </cell>
          <cell r="D54" t="str">
            <v>MFL16S20_P0002</v>
          </cell>
          <cell r="E54" t="str">
            <v>L415MB LSAW</v>
          </cell>
          <cell r="F54">
            <v>7.9</v>
          </cell>
          <cell r="G54">
            <v>30</v>
          </cell>
          <cell r="H54">
            <v>10</v>
          </cell>
          <cell r="I54">
            <v>0.4</v>
          </cell>
          <cell r="J54">
            <v>0</v>
          </cell>
          <cell r="K54">
            <v>1</v>
          </cell>
          <cell r="L54">
            <v>300</v>
          </cell>
          <cell r="M54">
            <v>0.0833333333333333</v>
          </cell>
          <cell r="N54">
            <v>60</v>
          </cell>
          <cell r="O54">
            <v>30</v>
          </cell>
        </row>
        <row r="55">
          <cell r="A55" t="str">
            <v>MFL16S20_F0054</v>
          </cell>
          <cell r="B55">
            <v>54</v>
          </cell>
          <cell r="C55">
            <v>406.4</v>
          </cell>
          <cell r="D55" t="str">
            <v>MFL16S20_P0002</v>
          </cell>
          <cell r="E55" t="str">
            <v>L415MB LSAW</v>
          </cell>
          <cell r="F55">
            <v>7.9</v>
          </cell>
          <cell r="G55">
            <v>30</v>
          </cell>
          <cell r="H55">
            <v>10</v>
          </cell>
          <cell r="I55">
            <v>0.4</v>
          </cell>
          <cell r="J55">
            <v>0</v>
          </cell>
          <cell r="K55">
            <v>1</v>
          </cell>
          <cell r="L55">
            <v>300</v>
          </cell>
          <cell r="M55">
            <v>0.208333333333333</v>
          </cell>
          <cell r="N55">
            <v>150</v>
          </cell>
          <cell r="O55">
            <v>31</v>
          </cell>
        </row>
        <row r="56">
          <cell r="A56" t="str">
            <v>MFL16S20_F0055</v>
          </cell>
          <cell r="B56">
            <v>55</v>
          </cell>
          <cell r="C56">
            <v>406.4</v>
          </cell>
          <cell r="D56" t="str">
            <v>MFL16S20_P0002</v>
          </cell>
          <cell r="E56" t="str">
            <v>L415MB LSAW</v>
          </cell>
          <cell r="F56">
            <v>7.9</v>
          </cell>
          <cell r="G56">
            <v>30</v>
          </cell>
          <cell r="H56">
            <v>10</v>
          </cell>
          <cell r="I56">
            <v>1.2</v>
          </cell>
          <cell r="J56">
            <v>0</v>
          </cell>
          <cell r="K56">
            <v>1</v>
          </cell>
          <cell r="L56">
            <v>800</v>
          </cell>
          <cell r="M56">
            <v>0.0833333333333333</v>
          </cell>
          <cell r="N56">
            <v>60</v>
          </cell>
          <cell r="O56">
            <v>32</v>
          </cell>
        </row>
        <row r="57">
          <cell r="A57" t="str">
            <v>MFL16S20_F0056</v>
          </cell>
          <cell r="B57">
            <v>56</v>
          </cell>
          <cell r="C57">
            <v>406.4</v>
          </cell>
          <cell r="D57" t="str">
            <v>MFL16S20_P0002</v>
          </cell>
          <cell r="E57" t="str">
            <v>L415MB LSAW</v>
          </cell>
          <cell r="F57">
            <v>7.9</v>
          </cell>
          <cell r="G57">
            <v>30</v>
          </cell>
          <cell r="H57">
            <v>10</v>
          </cell>
          <cell r="I57">
            <v>1.2</v>
          </cell>
          <cell r="J57">
            <v>0</v>
          </cell>
          <cell r="K57">
            <v>1</v>
          </cell>
          <cell r="L57">
            <v>800</v>
          </cell>
          <cell r="M57">
            <v>0.208333333333333</v>
          </cell>
          <cell r="N57">
            <v>150</v>
          </cell>
          <cell r="O57">
            <v>33</v>
          </cell>
        </row>
        <row r="58">
          <cell r="A58" t="str">
            <v>MFL16S20_F0057</v>
          </cell>
          <cell r="B58">
            <v>57</v>
          </cell>
          <cell r="C58">
            <v>406.4</v>
          </cell>
          <cell r="D58" t="str">
            <v>MFL16S20_P0002</v>
          </cell>
          <cell r="E58" t="str">
            <v>L415MB LSAW</v>
          </cell>
          <cell r="F58">
            <v>7.9</v>
          </cell>
          <cell r="G58">
            <v>30</v>
          </cell>
          <cell r="H58">
            <v>10</v>
          </cell>
          <cell r="I58">
            <v>2.8</v>
          </cell>
          <cell r="J58">
            <v>0</v>
          </cell>
          <cell r="K58">
            <v>1</v>
          </cell>
          <cell r="L58">
            <v>1300</v>
          </cell>
          <cell r="M58">
            <v>0.0833333333333333</v>
          </cell>
          <cell r="N58">
            <v>60</v>
          </cell>
          <cell r="O58">
            <v>34</v>
          </cell>
        </row>
        <row r="59">
          <cell r="A59" t="str">
            <v>MFL16S20_F0058</v>
          </cell>
          <cell r="B59">
            <v>58</v>
          </cell>
          <cell r="C59">
            <v>406.4</v>
          </cell>
          <cell r="D59" t="str">
            <v>MFL16S20_P0002</v>
          </cell>
          <cell r="E59" t="str">
            <v>L415MB LSAW</v>
          </cell>
          <cell r="F59">
            <v>7.9</v>
          </cell>
          <cell r="G59">
            <v>30</v>
          </cell>
          <cell r="H59">
            <v>10</v>
          </cell>
          <cell r="I59">
            <v>2.8</v>
          </cell>
          <cell r="J59">
            <v>0</v>
          </cell>
          <cell r="K59">
            <v>1</v>
          </cell>
          <cell r="L59">
            <v>1300</v>
          </cell>
          <cell r="M59">
            <v>0.208333333333333</v>
          </cell>
          <cell r="N59">
            <v>150</v>
          </cell>
          <cell r="O59">
            <v>35</v>
          </cell>
        </row>
        <row r="60">
          <cell r="A60" t="str">
            <v>MFL16S20_F0059</v>
          </cell>
          <cell r="B60">
            <v>59</v>
          </cell>
          <cell r="C60">
            <v>406.4</v>
          </cell>
          <cell r="D60" t="str">
            <v>MFL16S20_P0002</v>
          </cell>
          <cell r="E60" t="str">
            <v>L415MB LSAW</v>
          </cell>
          <cell r="F60">
            <v>7.9</v>
          </cell>
          <cell r="G60">
            <v>30</v>
          </cell>
          <cell r="H60">
            <v>10</v>
          </cell>
          <cell r="I60">
            <v>4</v>
          </cell>
          <cell r="J60">
            <v>0</v>
          </cell>
          <cell r="K60">
            <v>1</v>
          </cell>
          <cell r="L60">
            <v>1800</v>
          </cell>
          <cell r="M60">
            <v>0.0833333333333333</v>
          </cell>
          <cell r="N60">
            <v>60</v>
          </cell>
          <cell r="O60">
            <v>36</v>
          </cell>
        </row>
        <row r="61">
          <cell r="A61" t="str">
            <v>MFL16S20_F0060</v>
          </cell>
          <cell r="B61">
            <v>60</v>
          </cell>
          <cell r="C61">
            <v>406.4</v>
          </cell>
          <cell r="D61" t="str">
            <v>MFL16S20_P0002</v>
          </cell>
          <cell r="E61" t="str">
            <v>L415MB LSAW</v>
          </cell>
          <cell r="F61">
            <v>7.9</v>
          </cell>
          <cell r="G61">
            <v>30</v>
          </cell>
          <cell r="H61">
            <v>10</v>
          </cell>
          <cell r="I61">
            <v>4</v>
          </cell>
          <cell r="J61">
            <v>0</v>
          </cell>
          <cell r="K61">
            <v>1</v>
          </cell>
          <cell r="L61">
            <v>1800</v>
          </cell>
          <cell r="M61">
            <v>0.208333333333333</v>
          </cell>
          <cell r="N61">
            <v>150</v>
          </cell>
          <cell r="O61">
            <v>37</v>
          </cell>
        </row>
        <row r="62">
          <cell r="A62" t="str">
            <v>MFL16S20_F0061</v>
          </cell>
          <cell r="B62">
            <v>61</v>
          </cell>
          <cell r="C62">
            <v>406.4</v>
          </cell>
          <cell r="D62" t="str">
            <v>MFL16S20_P0002</v>
          </cell>
          <cell r="E62" t="str">
            <v>L415MB LSAW</v>
          </cell>
          <cell r="F62">
            <v>7.9</v>
          </cell>
          <cell r="G62">
            <v>5</v>
          </cell>
          <cell r="H62">
            <v>30</v>
          </cell>
          <cell r="I62">
            <v>0.5</v>
          </cell>
          <cell r="J62">
            <v>0</v>
          </cell>
          <cell r="K62">
            <v>1</v>
          </cell>
          <cell r="L62">
            <v>800</v>
          </cell>
          <cell r="M62">
            <v>0.375</v>
          </cell>
          <cell r="N62">
            <v>270</v>
          </cell>
          <cell r="O62">
            <v>38</v>
          </cell>
        </row>
        <row r="63">
          <cell r="A63" t="str">
            <v>MFL16S20_F0062</v>
          </cell>
          <cell r="B63">
            <v>62</v>
          </cell>
          <cell r="C63">
            <v>406.4</v>
          </cell>
          <cell r="D63" t="str">
            <v>MFL16S20_P0002</v>
          </cell>
          <cell r="E63" t="str">
            <v>L415MB LSAW</v>
          </cell>
          <cell r="F63">
            <v>7.9</v>
          </cell>
          <cell r="G63">
            <v>4.8</v>
          </cell>
          <cell r="H63">
            <v>30</v>
          </cell>
          <cell r="I63">
            <v>1.3</v>
          </cell>
          <cell r="J63">
            <v>0</v>
          </cell>
          <cell r="K63">
            <v>1</v>
          </cell>
          <cell r="L63">
            <v>1300</v>
          </cell>
          <cell r="M63">
            <v>0.375</v>
          </cell>
          <cell r="N63">
            <v>270</v>
          </cell>
          <cell r="O63">
            <v>39</v>
          </cell>
        </row>
        <row r="64">
          <cell r="A64" t="str">
            <v>MFL16S20_F0063</v>
          </cell>
          <cell r="B64">
            <v>63</v>
          </cell>
          <cell r="C64">
            <v>406.4</v>
          </cell>
          <cell r="D64" t="str">
            <v>MFL16S20_P0002</v>
          </cell>
          <cell r="E64" t="str">
            <v>L415MB LSAW</v>
          </cell>
          <cell r="F64">
            <v>7.9</v>
          </cell>
          <cell r="G64">
            <v>4.8</v>
          </cell>
          <cell r="H64">
            <v>30</v>
          </cell>
          <cell r="I64">
            <v>2.8</v>
          </cell>
          <cell r="J64">
            <v>0</v>
          </cell>
          <cell r="K64">
            <v>1</v>
          </cell>
          <cell r="L64">
            <v>1800</v>
          </cell>
          <cell r="M64">
            <v>0.375</v>
          </cell>
          <cell r="N64">
            <v>270</v>
          </cell>
          <cell r="O64">
            <v>40</v>
          </cell>
        </row>
        <row r="65">
          <cell r="A65" t="str">
            <v>MFL16S20_F0064</v>
          </cell>
          <cell r="B65">
            <v>64</v>
          </cell>
          <cell r="C65">
            <v>406.4</v>
          </cell>
          <cell r="D65" t="str">
            <v>MFL16S20_P0002</v>
          </cell>
          <cell r="E65" t="str">
            <v>L415MB LSAW</v>
          </cell>
          <cell r="F65">
            <v>7.9</v>
          </cell>
          <cell r="G65">
            <v>5</v>
          </cell>
          <cell r="H65">
            <v>30</v>
          </cell>
          <cell r="I65">
            <v>4.1</v>
          </cell>
          <cell r="J65">
            <v>0</v>
          </cell>
          <cell r="K65">
            <v>1</v>
          </cell>
          <cell r="L65">
            <v>2300</v>
          </cell>
          <cell r="M65">
            <v>0.375</v>
          </cell>
          <cell r="N65">
            <v>270</v>
          </cell>
          <cell r="O65">
            <v>41</v>
          </cell>
        </row>
        <row r="66">
          <cell r="A66" t="str">
            <v>MFL16S20_F0065</v>
          </cell>
          <cell r="B66">
            <v>65</v>
          </cell>
          <cell r="C66">
            <v>406.4</v>
          </cell>
          <cell r="D66" t="str">
            <v>MFL16S20_P0002</v>
          </cell>
          <cell r="E66" t="str">
            <v>L415MB LSAW</v>
          </cell>
          <cell r="F66">
            <v>7.9</v>
          </cell>
          <cell r="G66">
            <v>5</v>
          </cell>
          <cell r="H66">
            <v>30</v>
          </cell>
          <cell r="I66">
            <v>0.8</v>
          </cell>
          <cell r="J66">
            <v>0</v>
          </cell>
          <cell r="K66">
            <v>1</v>
          </cell>
          <cell r="L66">
            <v>300</v>
          </cell>
          <cell r="M66">
            <v>0.375</v>
          </cell>
          <cell r="N66">
            <v>270</v>
          </cell>
          <cell r="O66">
            <v>71</v>
          </cell>
        </row>
        <row r="67">
          <cell r="A67" t="str">
            <v>MFL16S20_F0066</v>
          </cell>
          <cell r="B67">
            <v>66</v>
          </cell>
          <cell r="C67">
            <v>406.4</v>
          </cell>
          <cell r="D67" t="str">
            <v>MFL16S20_P0002</v>
          </cell>
          <cell r="E67" t="str">
            <v>L415MB LSAW</v>
          </cell>
          <cell r="F67">
            <v>7.9</v>
          </cell>
          <cell r="G67">
            <v>5</v>
          </cell>
          <cell r="H67">
            <v>30</v>
          </cell>
          <cell r="I67">
            <v>2</v>
          </cell>
          <cell r="J67">
            <v>0</v>
          </cell>
          <cell r="K67">
            <v>1</v>
          </cell>
          <cell r="L67">
            <v>800</v>
          </cell>
          <cell r="M67">
            <v>0.375</v>
          </cell>
          <cell r="N67">
            <v>270</v>
          </cell>
          <cell r="O67">
            <v>72</v>
          </cell>
        </row>
        <row r="68">
          <cell r="A68" t="str">
            <v>MFL16S20_F0067</v>
          </cell>
          <cell r="B68">
            <v>67</v>
          </cell>
          <cell r="C68">
            <v>406.4</v>
          </cell>
          <cell r="D68" t="str">
            <v>MFL16S20_P0002</v>
          </cell>
          <cell r="E68" t="str">
            <v>L415MB LSAW</v>
          </cell>
          <cell r="F68">
            <v>7.9</v>
          </cell>
          <cell r="G68">
            <v>5</v>
          </cell>
          <cell r="H68">
            <v>30</v>
          </cell>
          <cell r="I68">
            <v>3.2</v>
          </cell>
          <cell r="J68">
            <v>0</v>
          </cell>
          <cell r="K68">
            <v>1</v>
          </cell>
          <cell r="L68">
            <v>1300</v>
          </cell>
          <cell r="M68">
            <v>0.375</v>
          </cell>
          <cell r="N68">
            <v>270</v>
          </cell>
          <cell r="O68">
            <v>73</v>
          </cell>
        </row>
        <row r="69">
          <cell r="A69" t="str">
            <v>MFL16S20_F0068</v>
          </cell>
          <cell r="B69">
            <v>68</v>
          </cell>
          <cell r="C69">
            <v>406.4</v>
          </cell>
          <cell r="D69" t="str">
            <v>MFL16S20_P0002</v>
          </cell>
          <cell r="E69" t="str">
            <v>L415MB LSAW</v>
          </cell>
          <cell r="F69">
            <v>7.9</v>
          </cell>
          <cell r="G69">
            <v>5</v>
          </cell>
          <cell r="H69">
            <v>30</v>
          </cell>
          <cell r="I69">
            <v>4</v>
          </cell>
          <cell r="J69">
            <v>0</v>
          </cell>
          <cell r="K69">
            <v>1</v>
          </cell>
          <cell r="L69">
            <v>1800</v>
          </cell>
          <cell r="M69">
            <v>0.375</v>
          </cell>
          <cell r="N69">
            <v>270</v>
          </cell>
          <cell r="O69">
            <v>74</v>
          </cell>
        </row>
        <row r="70">
          <cell r="A70" t="str">
            <v>MFL16S20_F0069</v>
          </cell>
          <cell r="B70">
            <v>69</v>
          </cell>
          <cell r="C70">
            <v>406.4</v>
          </cell>
          <cell r="D70" t="str">
            <v>MFL16S20_P0002</v>
          </cell>
          <cell r="E70" t="str">
            <v>L415MB LSAW</v>
          </cell>
          <cell r="F70">
            <v>7.9</v>
          </cell>
          <cell r="G70">
            <v>10</v>
          </cell>
          <cell r="H70">
            <v>30</v>
          </cell>
          <cell r="I70">
            <v>0.7</v>
          </cell>
          <cell r="J70">
            <v>0</v>
          </cell>
          <cell r="K70">
            <v>1</v>
          </cell>
          <cell r="L70">
            <v>800</v>
          </cell>
          <cell r="M70">
            <v>0.125</v>
          </cell>
          <cell r="N70">
            <v>90</v>
          </cell>
          <cell r="O70">
            <v>42</v>
          </cell>
        </row>
        <row r="71">
          <cell r="A71" t="str">
            <v>MFL16S20_F0070</v>
          </cell>
          <cell r="B71">
            <v>70</v>
          </cell>
          <cell r="C71">
            <v>406.4</v>
          </cell>
          <cell r="D71" t="str">
            <v>MFL16S20_P0002</v>
          </cell>
          <cell r="E71" t="str">
            <v>L415MB LSAW</v>
          </cell>
          <cell r="F71">
            <v>7.9</v>
          </cell>
          <cell r="G71">
            <v>10</v>
          </cell>
          <cell r="H71">
            <v>30</v>
          </cell>
          <cell r="I71">
            <v>1.6</v>
          </cell>
          <cell r="J71">
            <v>0</v>
          </cell>
          <cell r="K71">
            <v>1</v>
          </cell>
          <cell r="L71">
            <v>1300</v>
          </cell>
          <cell r="M71">
            <v>0.125</v>
          </cell>
          <cell r="N71">
            <v>90</v>
          </cell>
          <cell r="O71">
            <v>43</v>
          </cell>
        </row>
        <row r="72">
          <cell r="A72" t="str">
            <v>MFL16S20_F0071</v>
          </cell>
          <cell r="B72">
            <v>71</v>
          </cell>
          <cell r="C72">
            <v>406.4</v>
          </cell>
          <cell r="D72" t="str">
            <v>MFL16S20_P0002</v>
          </cell>
          <cell r="E72" t="str">
            <v>L415MB LSAW</v>
          </cell>
          <cell r="F72">
            <v>7.9</v>
          </cell>
          <cell r="G72">
            <v>10</v>
          </cell>
          <cell r="H72">
            <v>30</v>
          </cell>
          <cell r="I72">
            <v>2.4</v>
          </cell>
          <cell r="J72">
            <v>0</v>
          </cell>
          <cell r="K72">
            <v>1</v>
          </cell>
          <cell r="L72">
            <v>1800</v>
          </cell>
          <cell r="M72">
            <v>0.125</v>
          </cell>
          <cell r="N72">
            <v>90</v>
          </cell>
          <cell r="O72">
            <v>44</v>
          </cell>
        </row>
        <row r="73">
          <cell r="A73" t="str">
            <v>MFL16S20_F0072</v>
          </cell>
          <cell r="B73">
            <v>72</v>
          </cell>
          <cell r="C73">
            <v>406.4</v>
          </cell>
          <cell r="D73" t="str">
            <v>MFL16S20_P0002</v>
          </cell>
          <cell r="E73" t="str">
            <v>L415MB LSAW</v>
          </cell>
          <cell r="F73">
            <v>7.9</v>
          </cell>
          <cell r="G73">
            <v>10</v>
          </cell>
          <cell r="H73">
            <v>30</v>
          </cell>
          <cell r="I73">
            <v>4</v>
          </cell>
          <cell r="J73">
            <v>0</v>
          </cell>
          <cell r="K73">
            <v>1</v>
          </cell>
          <cell r="L73">
            <v>2300</v>
          </cell>
          <cell r="M73">
            <v>0.125</v>
          </cell>
          <cell r="N73">
            <v>90</v>
          </cell>
          <cell r="O73">
            <v>45</v>
          </cell>
        </row>
        <row r="74">
          <cell r="A74" t="str">
            <v>MFL16S20_F0073</v>
          </cell>
          <cell r="B74">
            <v>73</v>
          </cell>
          <cell r="C74">
            <v>406.4</v>
          </cell>
          <cell r="D74" t="str">
            <v>MFL16S20_P0002</v>
          </cell>
          <cell r="E74" t="str">
            <v>L415MB LSAW</v>
          </cell>
          <cell r="F74">
            <v>7.9</v>
          </cell>
          <cell r="G74">
            <v>10</v>
          </cell>
          <cell r="H74">
            <v>30</v>
          </cell>
          <cell r="I74">
            <v>0.8</v>
          </cell>
          <cell r="J74">
            <v>1</v>
          </cell>
          <cell r="K74">
            <v>1</v>
          </cell>
          <cell r="L74">
            <v>300</v>
          </cell>
          <cell r="M74">
            <v>0.125</v>
          </cell>
          <cell r="N74">
            <v>90</v>
          </cell>
          <cell r="O74">
            <v>46</v>
          </cell>
        </row>
        <row r="75">
          <cell r="A75" t="str">
            <v>MFL16S20_F0074</v>
          </cell>
          <cell r="B75">
            <v>74</v>
          </cell>
          <cell r="C75">
            <v>406.4</v>
          </cell>
          <cell r="D75" t="str">
            <v>MFL16S20_P0002</v>
          </cell>
          <cell r="E75" t="str">
            <v>L415MB LSAW</v>
          </cell>
          <cell r="F75">
            <v>7.9</v>
          </cell>
          <cell r="G75">
            <v>10</v>
          </cell>
          <cell r="H75">
            <v>30</v>
          </cell>
          <cell r="I75">
            <v>2.4</v>
          </cell>
          <cell r="J75">
            <v>1</v>
          </cell>
          <cell r="K75">
            <v>1</v>
          </cell>
          <cell r="L75">
            <v>2700</v>
          </cell>
          <cell r="M75">
            <v>0.125</v>
          </cell>
          <cell r="N75">
            <v>90</v>
          </cell>
          <cell r="O75">
            <v>47</v>
          </cell>
        </row>
        <row r="76">
          <cell r="A76" t="str">
            <v>MFL16S20_F0075</v>
          </cell>
          <cell r="B76">
            <v>75</v>
          </cell>
          <cell r="C76">
            <v>406.4</v>
          </cell>
          <cell r="D76" t="str">
            <v>MFL16S20_P0003</v>
          </cell>
          <cell r="E76" t="str">
            <v>L415MB LSAW</v>
          </cell>
          <cell r="F76">
            <v>7.9</v>
          </cell>
          <cell r="G76">
            <v>10</v>
          </cell>
          <cell r="H76">
            <v>30</v>
          </cell>
          <cell r="I76">
            <v>1.6</v>
          </cell>
          <cell r="J76">
            <v>0</v>
          </cell>
          <cell r="K76">
            <v>1</v>
          </cell>
          <cell r="L76">
            <v>300</v>
          </cell>
          <cell r="M76">
            <v>0.375</v>
          </cell>
          <cell r="N76">
            <v>270</v>
          </cell>
          <cell r="O76">
            <v>81</v>
          </cell>
        </row>
        <row r="77">
          <cell r="A77" t="str">
            <v>MFL16S20_F0076</v>
          </cell>
          <cell r="B77">
            <v>76</v>
          </cell>
          <cell r="C77">
            <v>406.4</v>
          </cell>
          <cell r="D77" t="str">
            <v>MFL16S20_P0003</v>
          </cell>
          <cell r="E77" t="str">
            <v>L415MB LSAW</v>
          </cell>
          <cell r="F77">
            <v>7.9</v>
          </cell>
          <cell r="G77">
            <v>10</v>
          </cell>
          <cell r="H77">
            <v>30</v>
          </cell>
          <cell r="I77">
            <v>0.8</v>
          </cell>
          <cell r="J77">
            <v>0</v>
          </cell>
          <cell r="K77">
            <v>1</v>
          </cell>
          <cell r="L77">
            <v>800</v>
          </cell>
          <cell r="M77">
            <v>0.375</v>
          </cell>
          <cell r="N77">
            <v>270</v>
          </cell>
          <cell r="O77">
            <v>75</v>
          </cell>
        </row>
        <row r="78">
          <cell r="A78" t="str">
            <v>MFL16S20_F0077</v>
          </cell>
          <cell r="B78">
            <v>77</v>
          </cell>
          <cell r="C78">
            <v>406.4</v>
          </cell>
          <cell r="D78" t="str">
            <v>MFL16S20_P0003</v>
          </cell>
          <cell r="E78" t="str">
            <v>L415MB LSAW</v>
          </cell>
          <cell r="F78">
            <v>7.9</v>
          </cell>
          <cell r="G78">
            <v>10.6</v>
          </cell>
          <cell r="H78">
            <v>30</v>
          </cell>
          <cell r="I78">
            <v>2.5</v>
          </cell>
          <cell r="J78">
            <v>0</v>
          </cell>
          <cell r="K78">
            <v>1</v>
          </cell>
          <cell r="L78">
            <v>1300</v>
          </cell>
          <cell r="M78">
            <v>0.375</v>
          </cell>
          <cell r="N78">
            <v>270</v>
          </cell>
          <cell r="O78">
            <v>76</v>
          </cell>
        </row>
        <row r="79">
          <cell r="A79" t="str">
            <v>MFL16S20_F0078</v>
          </cell>
          <cell r="B79">
            <v>78</v>
          </cell>
          <cell r="C79">
            <v>406.4</v>
          </cell>
          <cell r="D79" t="str">
            <v>MFL16S20_P0003</v>
          </cell>
          <cell r="E79" t="str">
            <v>L415MB LSAW</v>
          </cell>
          <cell r="F79">
            <v>7.9</v>
          </cell>
          <cell r="G79">
            <v>10</v>
          </cell>
          <cell r="H79">
            <v>30</v>
          </cell>
          <cell r="I79">
            <v>3.2</v>
          </cell>
          <cell r="J79">
            <v>0</v>
          </cell>
          <cell r="K79">
            <v>1</v>
          </cell>
          <cell r="L79">
            <v>1800</v>
          </cell>
          <cell r="M79">
            <v>0.375</v>
          </cell>
          <cell r="N79">
            <v>270</v>
          </cell>
          <cell r="O79">
            <v>77</v>
          </cell>
        </row>
        <row r="80">
          <cell r="A80" t="str">
            <v>MFL16S20_F0079</v>
          </cell>
          <cell r="B80">
            <v>79</v>
          </cell>
          <cell r="C80">
            <v>406.4</v>
          </cell>
          <cell r="D80" t="str">
            <v>MFL16S20_P0003</v>
          </cell>
          <cell r="E80" t="str">
            <v>L415MB LSAW</v>
          </cell>
          <cell r="F80">
            <v>7.9</v>
          </cell>
          <cell r="G80">
            <v>10</v>
          </cell>
          <cell r="H80">
            <v>30</v>
          </cell>
          <cell r="I80">
            <v>4</v>
          </cell>
          <cell r="J80">
            <v>0</v>
          </cell>
          <cell r="K80">
            <v>1</v>
          </cell>
          <cell r="L80">
            <v>2300</v>
          </cell>
          <cell r="M80">
            <v>0.375</v>
          </cell>
          <cell r="N80">
            <v>270</v>
          </cell>
          <cell r="O80">
            <v>78</v>
          </cell>
        </row>
        <row r="81">
          <cell r="A81" t="str">
            <v>MFL16S20_F0080</v>
          </cell>
          <cell r="B81">
            <v>80</v>
          </cell>
          <cell r="C81">
            <v>406.4</v>
          </cell>
          <cell r="D81" t="str">
            <v>MFL16S20_P0003</v>
          </cell>
          <cell r="E81" t="str">
            <v>L415MB LSAW</v>
          </cell>
          <cell r="F81">
            <v>7.9</v>
          </cell>
          <cell r="G81">
            <v>9.8</v>
          </cell>
          <cell r="H81">
            <v>30</v>
          </cell>
          <cell r="I81">
            <v>0.8</v>
          </cell>
          <cell r="J81">
            <v>0</v>
          </cell>
          <cell r="K81">
            <v>1</v>
          </cell>
          <cell r="L81">
            <v>800</v>
          </cell>
          <cell r="M81">
            <v>0.125</v>
          </cell>
          <cell r="N81">
            <v>90</v>
          </cell>
          <cell r="O81">
            <v>101</v>
          </cell>
        </row>
        <row r="82">
          <cell r="A82" t="str">
            <v>MFL16S20_F0081</v>
          </cell>
          <cell r="B82">
            <v>81</v>
          </cell>
          <cell r="C82">
            <v>406.4</v>
          </cell>
          <cell r="D82" t="str">
            <v>MFL16S20_P0003</v>
          </cell>
          <cell r="E82" t="str">
            <v>L415MB LSAW</v>
          </cell>
          <cell r="F82">
            <v>7.9</v>
          </cell>
          <cell r="G82">
            <v>10</v>
          </cell>
          <cell r="H82">
            <v>30</v>
          </cell>
          <cell r="I82">
            <v>2.4</v>
          </cell>
          <cell r="J82">
            <v>0</v>
          </cell>
          <cell r="K82">
            <v>1</v>
          </cell>
          <cell r="L82">
            <v>1300</v>
          </cell>
          <cell r="M82">
            <v>0.125</v>
          </cell>
          <cell r="N82">
            <v>90</v>
          </cell>
          <cell r="O82">
            <v>102</v>
          </cell>
        </row>
        <row r="83">
          <cell r="A83" t="str">
            <v>MFL16S20_F0082</v>
          </cell>
          <cell r="B83">
            <v>82</v>
          </cell>
          <cell r="C83">
            <v>406.4</v>
          </cell>
          <cell r="D83" t="str">
            <v>MFL16S20_P0003</v>
          </cell>
          <cell r="E83" t="str">
            <v>L415MB LSAW</v>
          </cell>
          <cell r="F83">
            <v>7.9</v>
          </cell>
          <cell r="G83">
            <v>10</v>
          </cell>
          <cell r="H83">
            <v>30</v>
          </cell>
          <cell r="I83">
            <v>4</v>
          </cell>
          <cell r="J83">
            <v>0</v>
          </cell>
          <cell r="K83">
            <v>1</v>
          </cell>
          <cell r="L83">
            <v>1800</v>
          </cell>
          <cell r="M83">
            <v>0.125</v>
          </cell>
          <cell r="N83">
            <v>90</v>
          </cell>
          <cell r="O83">
            <v>103</v>
          </cell>
        </row>
        <row r="84">
          <cell r="A84" t="str">
            <v>MFL16S20_F0083</v>
          </cell>
          <cell r="B84">
            <v>83</v>
          </cell>
          <cell r="C84">
            <v>406.4</v>
          </cell>
          <cell r="D84" t="str">
            <v>MFL16S20_P0003</v>
          </cell>
          <cell r="E84" t="str">
            <v>L415MB LSAW</v>
          </cell>
          <cell r="F84">
            <v>7.9</v>
          </cell>
          <cell r="G84">
            <v>10</v>
          </cell>
          <cell r="H84">
            <v>30</v>
          </cell>
          <cell r="I84">
            <v>0.8</v>
          </cell>
          <cell r="J84">
            <v>1</v>
          </cell>
          <cell r="K84">
            <v>1</v>
          </cell>
          <cell r="L84">
            <v>300</v>
          </cell>
          <cell r="M84">
            <v>0.375</v>
          </cell>
          <cell r="N84">
            <v>270</v>
          </cell>
          <cell r="O84">
            <v>79</v>
          </cell>
        </row>
        <row r="85">
          <cell r="A85" t="str">
            <v>MFL16S20_F0084</v>
          </cell>
          <cell r="B85">
            <v>84</v>
          </cell>
          <cell r="C85">
            <v>406.4</v>
          </cell>
          <cell r="D85" t="str">
            <v>MFL16S20_P0003</v>
          </cell>
          <cell r="E85" t="str">
            <v>L415MB LSAW</v>
          </cell>
          <cell r="F85">
            <v>7.9</v>
          </cell>
          <cell r="G85">
            <v>10</v>
          </cell>
          <cell r="H85">
            <v>30</v>
          </cell>
          <cell r="I85">
            <v>2</v>
          </cell>
          <cell r="J85">
            <v>1</v>
          </cell>
          <cell r="K85">
            <v>1</v>
          </cell>
          <cell r="L85">
            <v>2700</v>
          </cell>
          <cell r="M85">
            <v>0.375</v>
          </cell>
          <cell r="N85">
            <v>270</v>
          </cell>
          <cell r="O85">
            <v>80</v>
          </cell>
        </row>
        <row r="86">
          <cell r="A86" t="str">
            <v>MFL16S20_F0085</v>
          </cell>
          <cell r="B86">
            <v>85</v>
          </cell>
          <cell r="C86">
            <v>406.4</v>
          </cell>
          <cell r="D86" t="str">
            <v>MFL16S20_P0003</v>
          </cell>
          <cell r="E86" t="str">
            <v>L415MB LSAW</v>
          </cell>
          <cell r="F86">
            <v>7.9</v>
          </cell>
          <cell r="G86">
            <v>10</v>
          </cell>
          <cell r="H86">
            <v>30</v>
          </cell>
          <cell r="I86">
            <v>0.8</v>
          </cell>
          <cell r="J86">
            <v>1</v>
          </cell>
          <cell r="K86">
            <v>1</v>
          </cell>
          <cell r="L86">
            <v>300</v>
          </cell>
          <cell r="M86">
            <v>0.125</v>
          </cell>
          <cell r="N86">
            <v>90</v>
          </cell>
          <cell r="O86">
            <v>104</v>
          </cell>
        </row>
        <row r="87">
          <cell r="A87" t="str">
            <v>MFL16S20_F0086</v>
          </cell>
          <cell r="B87">
            <v>86</v>
          </cell>
          <cell r="C87">
            <v>406.4</v>
          </cell>
          <cell r="D87" t="str">
            <v>MFL16S20_P0003</v>
          </cell>
          <cell r="E87" t="str">
            <v>L415MB LSAW</v>
          </cell>
          <cell r="F87">
            <v>7.9</v>
          </cell>
          <cell r="G87">
            <v>10</v>
          </cell>
          <cell r="H87">
            <v>30</v>
          </cell>
          <cell r="I87">
            <v>1.8</v>
          </cell>
          <cell r="J87">
            <v>1</v>
          </cell>
          <cell r="K87">
            <v>1</v>
          </cell>
          <cell r="L87">
            <v>2700</v>
          </cell>
          <cell r="M87">
            <v>0.125</v>
          </cell>
          <cell r="N87">
            <v>90</v>
          </cell>
          <cell r="O87">
            <v>105</v>
          </cell>
        </row>
        <row r="88">
          <cell r="A88" t="str">
            <v>MFL16S20_F0087</v>
          </cell>
          <cell r="B88">
            <v>87</v>
          </cell>
          <cell r="C88">
            <v>406.4</v>
          </cell>
          <cell r="D88" t="str">
            <v>MFL16S20_P0003</v>
          </cell>
          <cell r="E88" t="str">
            <v>L415MB LSAW</v>
          </cell>
          <cell r="F88">
            <v>7.9</v>
          </cell>
          <cell r="G88">
            <v>30</v>
          </cell>
          <cell r="H88">
            <v>10</v>
          </cell>
          <cell r="I88">
            <v>3.2</v>
          </cell>
          <cell r="J88">
            <v>0</v>
          </cell>
          <cell r="K88">
            <v>1</v>
          </cell>
          <cell r="L88">
            <v>2300</v>
          </cell>
          <cell r="M88">
            <v>0.291666666666667</v>
          </cell>
          <cell r="N88">
            <v>210</v>
          </cell>
          <cell r="O88">
            <v>94</v>
          </cell>
        </row>
        <row r="89">
          <cell r="A89" t="str">
            <v>MFL16S20_F0088</v>
          </cell>
          <cell r="B89">
            <v>88</v>
          </cell>
          <cell r="C89">
            <v>406.4</v>
          </cell>
          <cell r="D89" t="str">
            <v>MFL16S20_P0003</v>
          </cell>
          <cell r="E89" t="str">
            <v>L415MB LSAW</v>
          </cell>
          <cell r="F89">
            <v>7.9</v>
          </cell>
          <cell r="G89">
            <v>30</v>
          </cell>
          <cell r="H89">
            <v>10</v>
          </cell>
          <cell r="I89">
            <v>3.2</v>
          </cell>
          <cell r="J89">
            <v>0</v>
          </cell>
          <cell r="K89">
            <v>1</v>
          </cell>
          <cell r="L89">
            <v>2300</v>
          </cell>
          <cell r="M89">
            <v>0.416666666666667</v>
          </cell>
          <cell r="N89">
            <v>300</v>
          </cell>
          <cell r="O89">
            <v>95</v>
          </cell>
        </row>
        <row r="90">
          <cell r="A90" t="str">
            <v>MFL16S20_F0089</v>
          </cell>
          <cell r="B90">
            <v>89</v>
          </cell>
          <cell r="C90">
            <v>406.4</v>
          </cell>
          <cell r="D90" t="str">
            <v>MFL16S20_P0003</v>
          </cell>
          <cell r="E90" t="str">
            <v>L415MB LSAW</v>
          </cell>
          <cell r="F90">
            <v>7.9</v>
          </cell>
          <cell r="G90">
            <v>30</v>
          </cell>
          <cell r="H90">
            <v>10</v>
          </cell>
          <cell r="I90">
            <v>5</v>
          </cell>
          <cell r="J90">
            <v>0</v>
          </cell>
          <cell r="K90">
            <v>1</v>
          </cell>
          <cell r="L90">
            <v>2800</v>
          </cell>
          <cell r="M90">
            <v>0.291666666666667</v>
          </cell>
          <cell r="N90">
            <v>210</v>
          </cell>
          <cell r="O90">
            <v>96</v>
          </cell>
        </row>
        <row r="91">
          <cell r="A91" t="str">
            <v>MFL16S20_F0090</v>
          </cell>
          <cell r="B91">
            <v>90</v>
          </cell>
          <cell r="C91">
            <v>406.4</v>
          </cell>
          <cell r="D91" t="str">
            <v>MFL16S20_P0003</v>
          </cell>
          <cell r="E91" t="str">
            <v>L415MB LSAW</v>
          </cell>
          <cell r="F91">
            <v>7.9</v>
          </cell>
          <cell r="G91">
            <v>30</v>
          </cell>
          <cell r="H91">
            <v>10</v>
          </cell>
          <cell r="I91">
            <v>4.8</v>
          </cell>
          <cell r="J91">
            <v>0</v>
          </cell>
          <cell r="K91">
            <v>1</v>
          </cell>
          <cell r="L91">
            <v>2800</v>
          </cell>
          <cell r="M91">
            <v>0.416666666666667</v>
          </cell>
          <cell r="N91">
            <v>300</v>
          </cell>
          <cell r="O91">
            <v>97</v>
          </cell>
        </row>
        <row r="92">
          <cell r="A92" t="str">
            <v>MFL16S20_F0091</v>
          </cell>
          <cell r="B92">
            <v>91</v>
          </cell>
          <cell r="C92">
            <v>406.4</v>
          </cell>
          <cell r="D92" t="str">
            <v>MFL16S20_P0003</v>
          </cell>
          <cell r="E92" t="str">
            <v>L415MB LSAW</v>
          </cell>
          <cell r="F92">
            <v>7.9</v>
          </cell>
          <cell r="G92">
            <v>5</v>
          </cell>
          <cell r="H92">
            <v>30</v>
          </cell>
          <cell r="I92">
            <v>0.8</v>
          </cell>
          <cell r="J92">
            <v>0</v>
          </cell>
          <cell r="K92">
            <v>1</v>
          </cell>
          <cell r="L92">
            <v>800</v>
          </cell>
          <cell r="M92">
            <v>0.125</v>
          </cell>
          <cell r="N92">
            <v>90</v>
          </cell>
          <cell r="O92">
            <v>98</v>
          </cell>
        </row>
        <row r="93">
          <cell r="A93" t="str">
            <v>MFL16S20_F0092</v>
          </cell>
          <cell r="B93">
            <v>92</v>
          </cell>
          <cell r="C93">
            <v>406.4</v>
          </cell>
          <cell r="D93" t="str">
            <v>MFL16S20_P0003</v>
          </cell>
          <cell r="E93" t="str">
            <v>L415MB LSAW</v>
          </cell>
          <cell r="F93">
            <v>7.9</v>
          </cell>
          <cell r="G93">
            <v>5</v>
          </cell>
          <cell r="H93">
            <v>30</v>
          </cell>
          <cell r="I93">
            <v>2.4</v>
          </cell>
          <cell r="J93">
            <v>0</v>
          </cell>
          <cell r="K93">
            <v>1</v>
          </cell>
          <cell r="L93">
            <v>1300</v>
          </cell>
          <cell r="M93">
            <v>0.125</v>
          </cell>
          <cell r="N93">
            <v>90</v>
          </cell>
          <cell r="O93">
            <v>99</v>
          </cell>
        </row>
        <row r="94">
          <cell r="A94" t="str">
            <v>MFL16S20_F0093</v>
          </cell>
          <cell r="B94">
            <v>93</v>
          </cell>
          <cell r="C94">
            <v>406.4</v>
          </cell>
          <cell r="D94" t="str">
            <v>MFL16S20_P0003</v>
          </cell>
          <cell r="E94" t="str">
            <v>L415MB LSAW</v>
          </cell>
          <cell r="F94">
            <v>7.9</v>
          </cell>
          <cell r="G94">
            <v>5</v>
          </cell>
          <cell r="H94">
            <v>30</v>
          </cell>
          <cell r="I94">
            <v>4</v>
          </cell>
          <cell r="J94">
            <v>0</v>
          </cell>
          <cell r="K94">
            <v>1</v>
          </cell>
          <cell r="L94">
            <v>1800</v>
          </cell>
          <cell r="M94">
            <v>0.125</v>
          </cell>
          <cell r="N94">
            <v>90</v>
          </cell>
          <cell r="O94">
            <v>100</v>
          </cell>
        </row>
        <row r="95">
          <cell r="A95" t="str">
            <v>MFL16S20_F0094</v>
          </cell>
          <cell r="B95">
            <v>94</v>
          </cell>
          <cell r="C95">
            <v>406.4</v>
          </cell>
          <cell r="D95" t="str">
            <v>MFL16S20_P0003</v>
          </cell>
          <cell r="E95" t="str">
            <v>L415MB LSAW</v>
          </cell>
          <cell r="F95">
            <v>7.9</v>
          </cell>
          <cell r="G95">
            <v>10</v>
          </cell>
          <cell r="H95">
            <v>10</v>
          </cell>
          <cell r="I95">
            <v>1.6</v>
          </cell>
          <cell r="J95">
            <v>0</v>
          </cell>
          <cell r="K95">
            <v>2</v>
          </cell>
          <cell r="L95">
            <v>800</v>
          </cell>
          <cell r="M95">
            <v>0.291666666666667</v>
          </cell>
          <cell r="N95">
            <v>210</v>
          </cell>
          <cell r="O95">
            <v>82</v>
          </cell>
        </row>
        <row r="96">
          <cell r="A96" t="str">
            <v>MFL16S20_F0095</v>
          </cell>
          <cell r="B96">
            <v>95</v>
          </cell>
          <cell r="C96">
            <v>406.4</v>
          </cell>
          <cell r="D96" t="str">
            <v>MFL16S20_P0003</v>
          </cell>
          <cell r="E96" t="str">
            <v>L415MB LSAW</v>
          </cell>
          <cell r="F96">
            <v>7.9</v>
          </cell>
          <cell r="G96">
            <v>10</v>
          </cell>
          <cell r="H96">
            <v>10</v>
          </cell>
          <cell r="I96">
            <v>1.6</v>
          </cell>
          <cell r="J96">
            <v>0</v>
          </cell>
          <cell r="K96">
            <v>2</v>
          </cell>
          <cell r="L96">
            <v>800</v>
          </cell>
          <cell r="M96">
            <v>0.333333333333333</v>
          </cell>
          <cell r="N96">
            <v>240</v>
          </cell>
          <cell r="O96">
            <v>83</v>
          </cell>
        </row>
        <row r="97">
          <cell r="A97" t="str">
            <v>MFL16S20_F0096</v>
          </cell>
          <cell r="B97">
            <v>96</v>
          </cell>
          <cell r="C97">
            <v>406.4</v>
          </cell>
          <cell r="D97" t="str">
            <v>MFL16S20_P0003</v>
          </cell>
          <cell r="E97" t="str">
            <v>L415MB LSAW</v>
          </cell>
          <cell r="F97">
            <v>7.9</v>
          </cell>
          <cell r="G97">
            <v>10</v>
          </cell>
          <cell r="H97">
            <v>10</v>
          </cell>
          <cell r="I97">
            <v>1.6</v>
          </cell>
          <cell r="J97">
            <v>0</v>
          </cell>
          <cell r="K97">
            <v>2</v>
          </cell>
          <cell r="L97">
            <v>800</v>
          </cell>
          <cell r="M97">
            <v>0.375</v>
          </cell>
          <cell r="N97">
            <v>270</v>
          </cell>
          <cell r="O97">
            <v>84</v>
          </cell>
        </row>
        <row r="98">
          <cell r="A98" t="str">
            <v>MFL16S20_F0097</v>
          </cell>
          <cell r="B98">
            <v>97</v>
          </cell>
          <cell r="C98">
            <v>406.4</v>
          </cell>
          <cell r="D98" t="str">
            <v>MFL16S20_P0003</v>
          </cell>
          <cell r="E98" t="str">
            <v>L415MB LSAW</v>
          </cell>
          <cell r="F98">
            <v>7.9</v>
          </cell>
          <cell r="G98">
            <v>10</v>
          </cell>
          <cell r="H98">
            <v>10</v>
          </cell>
          <cell r="I98">
            <v>1.6</v>
          </cell>
          <cell r="J98">
            <v>0</v>
          </cell>
          <cell r="K98">
            <v>2</v>
          </cell>
          <cell r="L98">
            <v>800</v>
          </cell>
          <cell r="M98">
            <v>0.416666666666667</v>
          </cell>
          <cell r="N98">
            <v>300</v>
          </cell>
          <cell r="O98">
            <v>85</v>
          </cell>
        </row>
        <row r="99">
          <cell r="A99" t="str">
            <v>MFL16S20_F0098</v>
          </cell>
          <cell r="B99">
            <v>98</v>
          </cell>
          <cell r="C99">
            <v>406.4</v>
          </cell>
          <cell r="D99" t="str">
            <v>MFL16S20_P0003</v>
          </cell>
          <cell r="E99" t="str">
            <v>L415MB LSAW</v>
          </cell>
          <cell r="F99">
            <v>7.9</v>
          </cell>
          <cell r="G99">
            <v>10</v>
          </cell>
          <cell r="H99">
            <v>10</v>
          </cell>
          <cell r="I99">
            <v>2.8</v>
          </cell>
          <cell r="J99">
            <v>0</v>
          </cell>
          <cell r="K99">
            <v>2</v>
          </cell>
          <cell r="L99">
            <v>1300</v>
          </cell>
          <cell r="M99">
            <v>0.291666666666667</v>
          </cell>
          <cell r="N99">
            <v>210</v>
          </cell>
          <cell r="O99">
            <v>86</v>
          </cell>
        </row>
        <row r="100">
          <cell r="A100" t="str">
            <v>MFL16S20_F0099</v>
          </cell>
          <cell r="B100">
            <v>99</v>
          </cell>
          <cell r="C100">
            <v>406.4</v>
          </cell>
          <cell r="D100" t="str">
            <v>MFL16S20_P0003</v>
          </cell>
          <cell r="E100" t="str">
            <v>L415MB LSAW</v>
          </cell>
          <cell r="F100">
            <v>7.9</v>
          </cell>
          <cell r="G100">
            <v>10</v>
          </cell>
          <cell r="H100">
            <v>10</v>
          </cell>
          <cell r="I100">
            <v>2.8</v>
          </cell>
          <cell r="J100">
            <v>0</v>
          </cell>
          <cell r="K100">
            <v>2</v>
          </cell>
          <cell r="L100">
            <v>1300</v>
          </cell>
          <cell r="M100">
            <v>0.333333333333333</v>
          </cell>
          <cell r="N100">
            <v>240</v>
          </cell>
          <cell r="O100">
            <v>87</v>
          </cell>
        </row>
        <row r="101">
          <cell r="A101" t="str">
            <v>MFL16S20_F0100</v>
          </cell>
          <cell r="B101">
            <v>100</v>
          </cell>
          <cell r="C101">
            <v>406.4</v>
          </cell>
          <cell r="D101" t="str">
            <v>MFL16S20_P0003</v>
          </cell>
          <cell r="E101" t="str">
            <v>L415MB LSAW</v>
          </cell>
          <cell r="F101">
            <v>7.9</v>
          </cell>
          <cell r="G101">
            <v>10</v>
          </cell>
          <cell r="H101">
            <v>10</v>
          </cell>
          <cell r="I101">
            <v>2.8</v>
          </cell>
          <cell r="J101">
            <v>0</v>
          </cell>
          <cell r="K101">
            <v>2</v>
          </cell>
          <cell r="L101">
            <v>1300</v>
          </cell>
          <cell r="M101">
            <v>0.375</v>
          </cell>
          <cell r="N101">
            <v>270</v>
          </cell>
          <cell r="O101">
            <v>88</v>
          </cell>
        </row>
        <row r="102">
          <cell r="A102" t="str">
            <v>MFL16S20_F0101</v>
          </cell>
          <cell r="B102">
            <v>101</v>
          </cell>
          <cell r="C102">
            <v>406.4</v>
          </cell>
          <cell r="D102" t="str">
            <v>MFL16S20_P0003</v>
          </cell>
          <cell r="E102" t="str">
            <v>L415MB LSAW</v>
          </cell>
          <cell r="F102">
            <v>7.9</v>
          </cell>
          <cell r="G102">
            <v>10</v>
          </cell>
          <cell r="H102">
            <v>10</v>
          </cell>
          <cell r="I102">
            <v>2.8</v>
          </cell>
          <cell r="J102">
            <v>0</v>
          </cell>
          <cell r="K102">
            <v>2</v>
          </cell>
          <cell r="L102">
            <v>1300</v>
          </cell>
          <cell r="M102">
            <v>0.416666666666667</v>
          </cell>
          <cell r="N102">
            <v>300</v>
          </cell>
          <cell r="O102">
            <v>89</v>
          </cell>
        </row>
        <row r="103">
          <cell r="A103" t="str">
            <v>MFL16S20_F0102</v>
          </cell>
          <cell r="B103">
            <v>102</v>
          </cell>
          <cell r="C103">
            <v>406.4</v>
          </cell>
          <cell r="D103" t="str">
            <v>MFL16S20_P0003</v>
          </cell>
          <cell r="E103" t="str">
            <v>L415MB LSAW</v>
          </cell>
          <cell r="F103">
            <v>7.9</v>
          </cell>
          <cell r="G103">
            <v>10</v>
          </cell>
          <cell r="H103">
            <v>10</v>
          </cell>
          <cell r="I103">
            <v>3.9</v>
          </cell>
          <cell r="J103">
            <v>0</v>
          </cell>
          <cell r="K103">
            <v>2</v>
          </cell>
          <cell r="L103">
            <v>1800</v>
          </cell>
          <cell r="M103">
            <v>0.291666666666667</v>
          </cell>
          <cell r="N103">
            <v>210</v>
          </cell>
          <cell r="O103">
            <v>90</v>
          </cell>
        </row>
        <row r="104">
          <cell r="A104" t="str">
            <v>MFL16S20_F0103</v>
          </cell>
          <cell r="B104">
            <v>103</v>
          </cell>
          <cell r="C104">
            <v>406.4</v>
          </cell>
          <cell r="D104" t="str">
            <v>MFL16S20_P0003</v>
          </cell>
          <cell r="E104" t="str">
            <v>L415MB LSAW</v>
          </cell>
          <cell r="F104">
            <v>7.9</v>
          </cell>
          <cell r="G104">
            <v>10</v>
          </cell>
          <cell r="H104">
            <v>10</v>
          </cell>
          <cell r="I104">
            <v>4</v>
          </cell>
          <cell r="J104">
            <v>0</v>
          </cell>
          <cell r="K104">
            <v>2</v>
          </cell>
          <cell r="L104">
            <v>1800</v>
          </cell>
          <cell r="M104">
            <v>0.333333333333333</v>
          </cell>
          <cell r="N104">
            <v>240</v>
          </cell>
          <cell r="O104">
            <v>91</v>
          </cell>
        </row>
        <row r="105">
          <cell r="A105" t="str">
            <v>MFL16S20_F0104</v>
          </cell>
          <cell r="B105">
            <v>104</v>
          </cell>
          <cell r="C105">
            <v>406.4</v>
          </cell>
          <cell r="D105" t="str">
            <v>MFL16S20_P0003</v>
          </cell>
          <cell r="E105" t="str">
            <v>L415MB LSAW</v>
          </cell>
          <cell r="F105">
            <v>7.9</v>
          </cell>
          <cell r="G105">
            <v>10</v>
          </cell>
          <cell r="H105">
            <v>10</v>
          </cell>
          <cell r="I105">
            <v>4</v>
          </cell>
          <cell r="J105">
            <v>0</v>
          </cell>
          <cell r="K105">
            <v>2</v>
          </cell>
          <cell r="L105">
            <v>1800</v>
          </cell>
          <cell r="M105">
            <v>0.375</v>
          </cell>
          <cell r="N105">
            <v>270</v>
          </cell>
          <cell r="O105">
            <v>92</v>
          </cell>
        </row>
        <row r="106">
          <cell r="A106" t="str">
            <v>MFL16S20_F0105</v>
          </cell>
          <cell r="B106">
            <v>105</v>
          </cell>
          <cell r="C106">
            <v>406.4</v>
          </cell>
          <cell r="D106" t="str">
            <v>MFL16S20_P0003</v>
          </cell>
          <cell r="E106" t="str">
            <v>L415MB LSAW</v>
          </cell>
          <cell r="F106">
            <v>7.9</v>
          </cell>
          <cell r="G106">
            <v>10</v>
          </cell>
          <cell r="H106">
            <v>10</v>
          </cell>
          <cell r="I106">
            <v>4</v>
          </cell>
          <cell r="J106">
            <v>0</v>
          </cell>
          <cell r="K106">
            <v>2</v>
          </cell>
          <cell r="L106">
            <v>1800</v>
          </cell>
          <cell r="M106">
            <v>0.416666666666667</v>
          </cell>
          <cell r="N106">
            <v>300</v>
          </cell>
          <cell r="O106">
            <v>93</v>
          </cell>
        </row>
        <row r="107">
          <cell r="A107" t="str">
            <v>MFL16S20_F0106</v>
          </cell>
          <cell r="B107">
            <v>106</v>
          </cell>
          <cell r="C107">
            <v>406.4</v>
          </cell>
          <cell r="D107" t="str">
            <v>MFL16S20_P0004</v>
          </cell>
          <cell r="E107" t="str">
            <v>L415MB LSAW</v>
          </cell>
          <cell r="F107">
            <v>7.9</v>
          </cell>
          <cell r="G107">
            <v>10</v>
          </cell>
          <cell r="H107">
            <v>10</v>
          </cell>
          <cell r="I107">
            <v>6.2</v>
          </cell>
          <cell r="J107">
            <v>0</v>
          </cell>
          <cell r="K107">
            <v>1</v>
          </cell>
          <cell r="L107">
            <v>400</v>
          </cell>
          <cell r="M107">
            <v>0</v>
          </cell>
          <cell r="N107">
            <v>0</v>
          </cell>
          <cell r="O107">
            <v>1</v>
          </cell>
        </row>
        <row r="108">
          <cell r="A108" t="str">
            <v>MFL16S20_F0107</v>
          </cell>
          <cell r="B108">
            <v>107</v>
          </cell>
          <cell r="C108">
            <v>406.4</v>
          </cell>
          <cell r="D108" t="str">
            <v>MFL16S20_P0004</v>
          </cell>
          <cell r="E108" t="str">
            <v>L415MB LSAW</v>
          </cell>
          <cell r="F108">
            <v>7.9</v>
          </cell>
          <cell r="G108">
            <v>8.7</v>
          </cell>
          <cell r="H108">
            <v>10</v>
          </cell>
          <cell r="I108">
            <v>6.3</v>
          </cell>
          <cell r="J108">
            <v>0</v>
          </cell>
          <cell r="K108">
            <v>0</v>
          </cell>
          <cell r="L108">
            <v>400</v>
          </cell>
          <cell r="M108">
            <v>0.125</v>
          </cell>
          <cell r="N108">
            <v>90</v>
          </cell>
          <cell r="O108">
            <v>2</v>
          </cell>
        </row>
        <row r="109">
          <cell r="A109" t="str">
            <v>MFL16S20_F0108</v>
          </cell>
          <cell r="B109">
            <v>108</v>
          </cell>
          <cell r="C109">
            <v>406.4</v>
          </cell>
          <cell r="D109" t="str">
            <v>MFL16S20_P0004</v>
          </cell>
          <cell r="E109" t="str">
            <v>L415MB LSAW</v>
          </cell>
          <cell r="F109">
            <v>7.9</v>
          </cell>
          <cell r="G109">
            <v>20</v>
          </cell>
          <cell r="H109">
            <v>10</v>
          </cell>
          <cell r="I109">
            <v>6.4</v>
          </cell>
          <cell r="J109">
            <v>0</v>
          </cell>
          <cell r="K109">
            <v>1</v>
          </cell>
          <cell r="L109">
            <v>400</v>
          </cell>
          <cell r="M109">
            <v>0.25</v>
          </cell>
          <cell r="N109">
            <v>180</v>
          </cell>
          <cell r="O109">
            <v>3</v>
          </cell>
        </row>
        <row r="110">
          <cell r="A110" t="str">
            <v>MFL16S20_F0109</v>
          </cell>
          <cell r="B110">
            <v>109</v>
          </cell>
          <cell r="C110">
            <v>406.4</v>
          </cell>
          <cell r="D110" t="str">
            <v>MFL16S20_P0004</v>
          </cell>
          <cell r="E110" t="str">
            <v>L415MB LSAW</v>
          </cell>
          <cell r="F110">
            <v>7.9</v>
          </cell>
          <cell r="G110">
            <v>20</v>
          </cell>
          <cell r="H110">
            <v>40</v>
          </cell>
          <cell r="I110">
            <v>6.3</v>
          </cell>
          <cell r="J110">
            <v>0</v>
          </cell>
          <cell r="K110">
            <v>1</v>
          </cell>
          <cell r="L110">
            <v>700</v>
          </cell>
          <cell r="M110">
            <v>0</v>
          </cell>
          <cell r="N110">
            <v>0</v>
          </cell>
          <cell r="O110">
            <v>5</v>
          </cell>
        </row>
        <row r="111">
          <cell r="A111" t="str">
            <v>MFL16S20_F0110</v>
          </cell>
          <cell r="B111">
            <v>110</v>
          </cell>
          <cell r="C111">
            <v>406.4</v>
          </cell>
          <cell r="D111" t="str">
            <v>MFL16S20_P0004</v>
          </cell>
          <cell r="E111" t="str">
            <v>L415MB LSAW</v>
          </cell>
          <cell r="F111">
            <v>7.9</v>
          </cell>
          <cell r="G111">
            <v>40</v>
          </cell>
          <cell r="H111">
            <v>20</v>
          </cell>
          <cell r="I111">
            <v>6.1</v>
          </cell>
          <cell r="J111">
            <v>0</v>
          </cell>
          <cell r="K111">
            <v>0</v>
          </cell>
          <cell r="L111">
            <v>700</v>
          </cell>
          <cell r="M111">
            <v>0.125</v>
          </cell>
          <cell r="N111">
            <v>90</v>
          </cell>
          <cell r="O111">
            <v>6</v>
          </cell>
        </row>
        <row r="112">
          <cell r="A112" t="str">
            <v>MFL16S20_F0111</v>
          </cell>
          <cell r="B112">
            <v>111</v>
          </cell>
          <cell r="C112">
            <v>406.4</v>
          </cell>
          <cell r="D112" t="str">
            <v>MFL16S20_P0004</v>
          </cell>
          <cell r="E112" t="str">
            <v>L415MB LSAW</v>
          </cell>
          <cell r="F112">
            <v>7.9</v>
          </cell>
          <cell r="G112">
            <v>40</v>
          </cell>
          <cell r="H112">
            <v>40</v>
          </cell>
          <cell r="I112">
            <v>6.1</v>
          </cell>
          <cell r="J112">
            <v>0</v>
          </cell>
          <cell r="K112">
            <v>1</v>
          </cell>
          <cell r="L112">
            <v>700</v>
          </cell>
          <cell r="M112">
            <v>0.25</v>
          </cell>
          <cell r="N112">
            <v>180</v>
          </cell>
          <cell r="O112">
            <v>7</v>
          </cell>
        </row>
        <row r="113">
          <cell r="A113" t="str">
            <v>MFL16S20_F0112</v>
          </cell>
          <cell r="B113">
            <v>112</v>
          </cell>
          <cell r="C113">
            <v>406.4</v>
          </cell>
          <cell r="D113" t="str">
            <v>MFL16S20_P0004</v>
          </cell>
          <cell r="E113" t="str">
            <v>L415MB LSAW</v>
          </cell>
          <cell r="F113">
            <v>7.9</v>
          </cell>
          <cell r="G113">
            <v>8.7</v>
          </cell>
          <cell r="H113">
            <v>10</v>
          </cell>
          <cell r="I113">
            <v>0.4</v>
          </cell>
          <cell r="J113">
            <v>0</v>
          </cell>
          <cell r="K113">
            <v>0</v>
          </cell>
          <cell r="L113">
            <v>700</v>
          </cell>
          <cell r="M113">
            <v>0.375</v>
          </cell>
          <cell r="N113">
            <v>270</v>
          </cell>
          <cell r="O113">
            <v>8</v>
          </cell>
        </row>
        <row r="114">
          <cell r="A114" t="str">
            <v>MFL16S20_F0113</v>
          </cell>
          <cell r="B114">
            <v>113</v>
          </cell>
          <cell r="C114">
            <v>406.4</v>
          </cell>
          <cell r="D114" t="str">
            <v>MFL16S20_P0004</v>
          </cell>
          <cell r="E114" t="str">
            <v>L415MB LSAW</v>
          </cell>
          <cell r="F114">
            <v>7.9</v>
          </cell>
          <cell r="G114">
            <v>10</v>
          </cell>
          <cell r="H114">
            <v>20</v>
          </cell>
          <cell r="I114">
            <v>0.4</v>
          </cell>
          <cell r="J114">
            <v>0</v>
          </cell>
          <cell r="K114">
            <v>1</v>
          </cell>
          <cell r="L114">
            <v>1000</v>
          </cell>
          <cell r="M114">
            <v>0</v>
          </cell>
          <cell r="N114">
            <v>0</v>
          </cell>
          <cell r="O114">
            <v>9</v>
          </cell>
        </row>
        <row r="115">
          <cell r="A115" t="str">
            <v>MFL16S20_F0114</v>
          </cell>
          <cell r="B115">
            <v>114</v>
          </cell>
          <cell r="C115">
            <v>406.4</v>
          </cell>
          <cell r="D115" t="str">
            <v>MFL16S20_P0004</v>
          </cell>
          <cell r="E115" t="str">
            <v>L415MB LSAW</v>
          </cell>
          <cell r="F115">
            <v>7.9</v>
          </cell>
          <cell r="G115">
            <v>10</v>
          </cell>
          <cell r="H115">
            <v>60</v>
          </cell>
          <cell r="I115">
            <v>0.5</v>
          </cell>
          <cell r="J115">
            <v>0</v>
          </cell>
          <cell r="K115">
            <v>1</v>
          </cell>
          <cell r="L115">
            <v>1000</v>
          </cell>
          <cell r="M115">
            <v>0.25</v>
          </cell>
          <cell r="N115">
            <v>180</v>
          </cell>
          <cell r="O115">
            <v>11</v>
          </cell>
        </row>
        <row r="116">
          <cell r="A116" t="str">
            <v>MFL16S20_F0115</v>
          </cell>
          <cell r="B116">
            <v>115</v>
          </cell>
          <cell r="C116">
            <v>406.4</v>
          </cell>
          <cell r="D116" t="str">
            <v>MFL16S20_P0004</v>
          </cell>
          <cell r="E116" t="str">
            <v>L415MB LSAW</v>
          </cell>
          <cell r="F116">
            <v>7.9</v>
          </cell>
          <cell r="G116">
            <v>20</v>
          </cell>
          <cell r="H116">
            <v>10</v>
          </cell>
          <cell r="I116">
            <v>0.4</v>
          </cell>
          <cell r="J116">
            <v>0</v>
          </cell>
          <cell r="K116">
            <v>0</v>
          </cell>
          <cell r="L116">
            <v>1000</v>
          </cell>
          <cell r="M116">
            <v>0.375</v>
          </cell>
          <cell r="N116">
            <v>270</v>
          </cell>
          <cell r="O116">
            <v>12</v>
          </cell>
        </row>
        <row r="117">
          <cell r="A117" t="str">
            <v>MFL16S20_F0116</v>
          </cell>
          <cell r="B117">
            <v>116</v>
          </cell>
          <cell r="C117">
            <v>406.4</v>
          </cell>
          <cell r="D117" t="str">
            <v>MFL16S20_P0004</v>
          </cell>
          <cell r="E117" t="str">
            <v>L415MB LSAW</v>
          </cell>
          <cell r="F117">
            <v>7.9</v>
          </cell>
          <cell r="G117">
            <v>20</v>
          </cell>
          <cell r="H117">
            <v>20</v>
          </cell>
          <cell r="I117">
            <v>0.5</v>
          </cell>
          <cell r="J117">
            <v>0</v>
          </cell>
          <cell r="K117">
            <v>1</v>
          </cell>
          <cell r="L117">
            <v>1300</v>
          </cell>
          <cell r="M117">
            <v>0</v>
          </cell>
          <cell r="N117">
            <v>0</v>
          </cell>
          <cell r="O117">
            <v>13</v>
          </cell>
        </row>
        <row r="118">
          <cell r="A118" t="str">
            <v>MFL16S20_F0117</v>
          </cell>
          <cell r="B118">
            <v>117</v>
          </cell>
          <cell r="C118">
            <v>406.4</v>
          </cell>
          <cell r="D118" t="str">
            <v>MFL16S20_P0004</v>
          </cell>
          <cell r="E118" t="str">
            <v>L415MB LSAW</v>
          </cell>
          <cell r="F118">
            <v>7.9</v>
          </cell>
          <cell r="G118">
            <v>17.3</v>
          </cell>
          <cell r="H118">
            <v>20</v>
          </cell>
          <cell r="I118">
            <v>0.4</v>
          </cell>
          <cell r="J118">
            <v>0</v>
          </cell>
          <cell r="K118">
            <v>0</v>
          </cell>
          <cell r="L118">
            <v>1300</v>
          </cell>
          <cell r="M118">
            <v>0.125</v>
          </cell>
          <cell r="N118">
            <v>90</v>
          </cell>
          <cell r="O118">
            <v>14</v>
          </cell>
        </row>
        <row r="119">
          <cell r="A119" t="str">
            <v>MFL16S20_F0118</v>
          </cell>
          <cell r="B119">
            <v>118</v>
          </cell>
          <cell r="C119">
            <v>406.4</v>
          </cell>
          <cell r="D119" t="str">
            <v>MFL16S20_P0004</v>
          </cell>
          <cell r="E119" t="str">
            <v>L415MB LSAW</v>
          </cell>
          <cell r="F119">
            <v>7.9</v>
          </cell>
          <cell r="G119">
            <v>20</v>
          </cell>
          <cell r="H119">
            <v>60</v>
          </cell>
          <cell r="I119">
            <v>0.4</v>
          </cell>
          <cell r="J119">
            <v>0</v>
          </cell>
          <cell r="K119">
            <v>1</v>
          </cell>
          <cell r="L119">
            <v>1300</v>
          </cell>
          <cell r="M119">
            <v>0.25</v>
          </cell>
          <cell r="N119">
            <v>180</v>
          </cell>
          <cell r="O119">
            <v>15</v>
          </cell>
        </row>
        <row r="120">
          <cell r="A120" t="str">
            <v>MFL16S20_F0119</v>
          </cell>
          <cell r="B120">
            <v>119</v>
          </cell>
          <cell r="C120">
            <v>406.4</v>
          </cell>
          <cell r="D120" t="str">
            <v>MFL16S20_P0004</v>
          </cell>
          <cell r="E120" t="str">
            <v>L415MB LSAW</v>
          </cell>
          <cell r="F120">
            <v>7.9</v>
          </cell>
          <cell r="G120">
            <v>40</v>
          </cell>
          <cell r="H120">
            <v>20</v>
          </cell>
          <cell r="I120">
            <v>0.4</v>
          </cell>
          <cell r="J120">
            <v>0</v>
          </cell>
          <cell r="K120">
            <v>1</v>
          </cell>
          <cell r="L120">
            <v>1600</v>
          </cell>
          <cell r="M120">
            <v>0</v>
          </cell>
          <cell r="N120">
            <v>0</v>
          </cell>
          <cell r="O120">
            <v>17</v>
          </cell>
        </row>
        <row r="121">
          <cell r="A121" t="str">
            <v>MFL16S20_F0120</v>
          </cell>
          <cell r="B121">
            <v>120</v>
          </cell>
          <cell r="C121">
            <v>406.4</v>
          </cell>
          <cell r="D121" t="str">
            <v>MFL16S20_P0004</v>
          </cell>
          <cell r="E121" t="str">
            <v>L415MB LSAW</v>
          </cell>
          <cell r="F121">
            <v>7.9</v>
          </cell>
          <cell r="G121">
            <v>40</v>
          </cell>
          <cell r="H121">
            <v>20</v>
          </cell>
          <cell r="I121">
            <v>0.5</v>
          </cell>
          <cell r="J121">
            <v>0</v>
          </cell>
          <cell r="K121">
            <v>0</v>
          </cell>
          <cell r="L121">
            <v>1600</v>
          </cell>
          <cell r="M121">
            <v>0.125</v>
          </cell>
          <cell r="N121">
            <v>90</v>
          </cell>
          <cell r="O121">
            <v>18</v>
          </cell>
        </row>
        <row r="122">
          <cell r="A122" t="str">
            <v>MFL16S20_F0121</v>
          </cell>
          <cell r="B122">
            <v>121</v>
          </cell>
          <cell r="C122">
            <v>406.4</v>
          </cell>
          <cell r="D122" t="str">
            <v>MFL16S20_P0004</v>
          </cell>
          <cell r="E122" t="str">
            <v>L415MB LSAW</v>
          </cell>
          <cell r="F122">
            <v>7.9</v>
          </cell>
          <cell r="G122">
            <v>40</v>
          </cell>
          <cell r="H122">
            <v>60</v>
          </cell>
          <cell r="I122">
            <v>0.5</v>
          </cell>
          <cell r="J122">
            <v>0</v>
          </cell>
          <cell r="K122">
            <v>1</v>
          </cell>
          <cell r="L122">
            <v>1600</v>
          </cell>
          <cell r="M122">
            <v>0.25</v>
          </cell>
          <cell r="N122">
            <v>180</v>
          </cell>
          <cell r="O122">
            <v>19</v>
          </cell>
        </row>
        <row r="123">
          <cell r="A123" t="str">
            <v>MFL16S20_F0122</v>
          </cell>
          <cell r="B123">
            <v>122</v>
          </cell>
          <cell r="C123">
            <v>406.4</v>
          </cell>
          <cell r="D123" t="str">
            <v>MFL16S20_P0004</v>
          </cell>
          <cell r="E123" t="str">
            <v>L415MB LSAW</v>
          </cell>
          <cell r="F123">
            <v>7.9</v>
          </cell>
          <cell r="G123">
            <v>52</v>
          </cell>
          <cell r="H123">
            <v>60</v>
          </cell>
          <cell r="I123">
            <v>0.4</v>
          </cell>
          <cell r="J123">
            <v>0</v>
          </cell>
          <cell r="K123">
            <v>0</v>
          </cell>
          <cell r="L123">
            <v>1600</v>
          </cell>
          <cell r="M123">
            <v>0.375</v>
          </cell>
          <cell r="N123">
            <v>270</v>
          </cell>
          <cell r="O123">
            <v>20</v>
          </cell>
        </row>
        <row r="124">
          <cell r="A124" t="str">
            <v>MFL16S20_F0123</v>
          </cell>
          <cell r="B124">
            <v>123</v>
          </cell>
          <cell r="C124">
            <v>406.4</v>
          </cell>
          <cell r="D124" t="str">
            <v>MFL16S20_P0004</v>
          </cell>
          <cell r="E124" t="str">
            <v>L415MB LSAW</v>
          </cell>
          <cell r="F124">
            <v>7.9</v>
          </cell>
          <cell r="G124">
            <v>60</v>
          </cell>
          <cell r="H124">
            <v>20</v>
          </cell>
          <cell r="I124">
            <v>0.4</v>
          </cell>
          <cell r="J124">
            <v>0</v>
          </cell>
          <cell r="K124">
            <v>1</v>
          </cell>
          <cell r="L124">
            <v>1900</v>
          </cell>
          <cell r="M124">
            <v>0</v>
          </cell>
          <cell r="N124">
            <v>0</v>
          </cell>
          <cell r="O124">
            <v>21</v>
          </cell>
        </row>
        <row r="125">
          <cell r="A125" t="str">
            <v>MFL16S20_F0124</v>
          </cell>
          <cell r="B125">
            <v>124</v>
          </cell>
          <cell r="C125">
            <v>406.4</v>
          </cell>
          <cell r="D125" t="str">
            <v>MFL16S20_P0004</v>
          </cell>
          <cell r="E125" t="str">
            <v>L415MB LSAW</v>
          </cell>
          <cell r="F125">
            <v>7.9</v>
          </cell>
          <cell r="G125">
            <v>60</v>
          </cell>
          <cell r="H125">
            <v>60</v>
          </cell>
          <cell r="I125">
            <v>0.4</v>
          </cell>
          <cell r="J125">
            <v>0</v>
          </cell>
          <cell r="K125">
            <v>1</v>
          </cell>
          <cell r="L125">
            <v>1900</v>
          </cell>
          <cell r="M125">
            <v>0.25</v>
          </cell>
          <cell r="N125">
            <v>180</v>
          </cell>
          <cell r="O125">
            <v>23</v>
          </cell>
        </row>
        <row r="126">
          <cell r="A126" t="str">
            <v>MFL16S20_F0125</v>
          </cell>
          <cell r="B126">
            <v>125</v>
          </cell>
          <cell r="C126">
            <v>406.4</v>
          </cell>
          <cell r="D126" t="str">
            <v>MFL16S20_P0004</v>
          </cell>
          <cell r="E126" t="str">
            <v>L415MB LSAW</v>
          </cell>
          <cell r="F126">
            <v>7.9</v>
          </cell>
          <cell r="G126">
            <v>10</v>
          </cell>
          <cell r="H126">
            <v>20</v>
          </cell>
          <cell r="I126">
            <v>0.8</v>
          </cell>
          <cell r="J126">
            <v>0</v>
          </cell>
          <cell r="K126">
            <v>0</v>
          </cell>
          <cell r="L126">
            <v>1900</v>
          </cell>
          <cell r="M126">
            <v>0.375</v>
          </cell>
          <cell r="N126">
            <v>270</v>
          </cell>
          <cell r="O126">
            <v>24</v>
          </cell>
        </row>
        <row r="127">
          <cell r="A127" t="str">
            <v>MFL16S20_F0126</v>
          </cell>
          <cell r="B127">
            <v>126</v>
          </cell>
          <cell r="C127">
            <v>406.4</v>
          </cell>
          <cell r="D127" t="str">
            <v>MFL16S20_P0004</v>
          </cell>
          <cell r="E127" t="str">
            <v>L415MB LSAW</v>
          </cell>
          <cell r="F127">
            <v>7.9</v>
          </cell>
          <cell r="G127">
            <v>10</v>
          </cell>
          <cell r="H127">
            <v>20</v>
          </cell>
          <cell r="I127">
            <v>0.9</v>
          </cell>
          <cell r="J127">
            <v>0</v>
          </cell>
          <cell r="K127">
            <v>1</v>
          </cell>
          <cell r="L127">
            <v>2200</v>
          </cell>
          <cell r="M127">
            <v>0</v>
          </cell>
          <cell r="N127">
            <v>0</v>
          </cell>
          <cell r="O127">
            <v>25</v>
          </cell>
        </row>
        <row r="128">
          <cell r="A128" t="str">
            <v>MFL16S20_F0127</v>
          </cell>
          <cell r="B128">
            <v>127</v>
          </cell>
          <cell r="C128">
            <v>406.4</v>
          </cell>
          <cell r="D128" t="str">
            <v>MFL16S20_P0004</v>
          </cell>
          <cell r="E128" t="str">
            <v>L415MB LSAW</v>
          </cell>
          <cell r="F128">
            <v>7.9</v>
          </cell>
          <cell r="G128">
            <v>34.6</v>
          </cell>
          <cell r="H128">
            <v>40</v>
          </cell>
          <cell r="I128">
            <v>0.8</v>
          </cell>
          <cell r="J128">
            <v>0</v>
          </cell>
          <cell r="K128">
            <v>0</v>
          </cell>
          <cell r="L128">
            <v>2200</v>
          </cell>
          <cell r="M128">
            <v>0.125</v>
          </cell>
          <cell r="N128">
            <v>90</v>
          </cell>
          <cell r="O128">
            <v>26</v>
          </cell>
        </row>
        <row r="129">
          <cell r="A129" t="str">
            <v>MFL16S20_F0128</v>
          </cell>
          <cell r="B129">
            <v>128</v>
          </cell>
          <cell r="C129">
            <v>406.4</v>
          </cell>
          <cell r="D129" t="str">
            <v>MFL16S20_P0004</v>
          </cell>
          <cell r="E129" t="str">
            <v>L415MB LSAW</v>
          </cell>
          <cell r="F129">
            <v>7.9</v>
          </cell>
          <cell r="G129">
            <v>10</v>
          </cell>
          <cell r="H129">
            <v>60</v>
          </cell>
          <cell r="I129">
            <v>0.7</v>
          </cell>
          <cell r="J129">
            <v>0</v>
          </cell>
          <cell r="K129">
            <v>1</v>
          </cell>
          <cell r="L129">
            <v>2200</v>
          </cell>
          <cell r="M129">
            <v>0.25</v>
          </cell>
          <cell r="N129">
            <v>180</v>
          </cell>
          <cell r="O129">
            <v>27</v>
          </cell>
        </row>
        <row r="130">
          <cell r="A130" t="str">
            <v>MFL16S20_F0129</v>
          </cell>
          <cell r="B130">
            <v>129</v>
          </cell>
          <cell r="C130">
            <v>406.4</v>
          </cell>
          <cell r="D130" t="str">
            <v>MFL16S20_P0004</v>
          </cell>
          <cell r="E130" t="str">
            <v>L415MB LSAW</v>
          </cell>
          <cell r="F130">
            <v>7.9</v>
          </cell>
          <cell r="G130">
            <v>20</v>
          </cell>
          <cell r="H130">
            <v>20</v>
          </cell>
          <cell r="I130">
            <v>0.8</v>
          </cell>
          <cell r="J130">
            <v>0</v>
          </cell>
          <cell r="K130">
            <v>1</v>
          </cell>
          <cell r="L130">
            <v>2500</v>
          </cell>
          <cell r="M130">
            <v>0</v>
          </cell>
          <cell r="N130">
            <v>0</v>
          </cell>
          <cell r="O130">
            <v>29</v>
          </cell>
        </row>
        <row r="131">
          <cell r="A131" t="str">
            <v>MFL16S20_F0130</v>
          </cell>
          <cell r="B131">
            <v>130</v>
          </cell>
          <cell r="C131">
            <v>406.4</v>
          </cell>
          <cell r="D131" t="str">
            <v>MFL16S20_P0004</v>
          </cell>
          <cell r="E131" t="str">
            <v>L415MB LSAW</v>
          </cell>
          <cell r="F131">
            <v>7.9</v>
          </cell>
          <cell r="G131">
            <v>20</v>
          </cell>
          <cell r="H131">
            <v>40</v>
          </cell>
          <cell r="I131">
            <v>0.8</v>
          </cell>
          <cell r="J131">
            <v>0</v>
          </cell>
          <cell r="K131">
            <v>0</v>
          </cell>
          <cell r="L131">
            <v>2500</v>
          </cell>
          <cell r="M131">
            <v>0.125</v>
          </cell>
          <cell r="N131">
            <v>90</v>
          </cell>
          <cell r="O131">
            <v>30</v>
          </cell>
        </row>
        <row r="132">
          <cell r="A132" t="str">
            <v>MFL16S20_F0131</v>
          </cell>
          <cell r="B132">
            <v>131</v>
          </cell>
          <cell r="C132">
            <v>406.4</v>
          </cell>
          <cell r="D132" t="str">
            <v>MFL16S20_P0004</v>
          </cell>
          <cell r="E132" t="str">
            <v>L415MB LSAW</v>
          </cell>
          <cell r="F132">
            <v>7.9</v>
          </cell>
          <cell r="G132">
            <v>20</v>
          </cell>
          <cell r="H132">
            <v>60</v>
          </cell>
          <cell r="I132">
            <v>0.7</v>
          </cell>
          <cell r="J132">
            <v>0</v>
          </cell>
          <cell r="K132">
            <v>1</v>
          </cell>
          <cell r="L132">
            <v>2500</v>
          </cell>
          <cell r="M132">
            <v>0.25</v>
          </cell>
          <cell r="N132">
            <v>180</v>
          </cell>
          <cell r="O132">
            <v>31</v>
          </cell>
        </row>
        <row r="133">
          <cell r="A133" t="str">
            <v>MFL16S20_F0132</v>
          </cell>
          <cell r="B133">
            <v>132</v>
          </cell>
          <cell r="C133">
            <v>406.4</v>
          </cell>
          <cell r="D133" t="str">
            <v>MFL16S20_P0004</v>
          </cell>
          <cell r="E133" t="str">
            <v>L415MB LSAW</v>
          </cell>
          <cell r="F133">
            <v>7.9</v>
          </cell>
          <cell r="G133">
            <v>17.3</v>
          </cell>
          <cell r="H133">
            <v>20</v>
          </cell>
          <cell r="I133">
            <v>0.8</v>
          </cell>
          <cell r="J133">
            <v>0</v>
          </cell>
          <cell r="K133">
            <v>0</v>
          </cell>
          <cell r="L133">
            <v>2500</v>
          </cell>
          <cell r="M133">
            <v>0.375</v>
          </cell>
          <cell r="N133">
            <v>270</v>
          </cell>
          <cell r="O133">
            <v>32</v>
          </cell>
        </row>
        <row r="134">
          <cell r="A134" t="str">
            <v>MFL16S20_F0133</v>
          </cell>
          <cell r="B134">
            <v>133</v>
          </cell>
          <cell r="C134">
            <v>406.4</v>
          </cell>
          <cell r="D134" t="str">
            <v>MFL16S20_P0004</v>
          </cell>
          <cell r="E134" t="str">
            <v>L415MB LSAW</v>
          </cell>
          <cell r="F134">
            <v>7.9</v>
          </cell>
          <cell r="G134">
            <v>40</v>
          </cell>
          <cell r="H134">
            <v>20</v>
          </cell>
          <cell r="I134">
            <v>0.8</v>
          </cell>
          <cell r="J134">
            <v>0</v>
          </cell>
          <cell r="K134">
            <v>1</v>
          </cell>
          <cell r="L134">
            <v>400</v>
          </cell>
          <cell r="M134">
            <v>0</v>
          </cell>
          <cell r="N134">
            <v>0</v>
          </cell>
          <cell r="O134">
            <v>33</v>
          </cell>
        </row>
        <row r="135">
          <cell r="A135" t="str">
            <v>MFL16S20_F0134</v>
          </cell>
          <cell r="B135">
            <v>134</v>
          </cell>
          <cell r="C135">
            <v>406.4</v>
          </cell>
          <cell r="D135" t="str">
            <v>MFL16S20_P0004</v>
          </cell>
          <cell r="E135" t="str">
            <v>L415MB LSAW</v>
          </cell>
          <cell r="F135">
            <v>7.9</v>
          </cell>
          <cell r="G135">
            <v>40</v>
          </cell>
          <cell r="H135">
            <v>60</v>
          </cell>
          <cell r="I135">
            <v>0.7</v>
          </cell>
          <cell r="J135">
            <v>0</v>
          </cell>
          <cell r="K135">
            <v>1</v>
          </cell>
          <cell r="L135">
            <v>400</v>
          </cell>
          <cell r="M135">
            <v>0.25</v>
          </cell>
          <cell r="N135">
            <v>180</v>
          </cell>
          <cell r="O135">
            <v>35</v>
          </cell>
        </row>
        <row r="136">
          <cell r="A136" t="str">
            <v>MFL16S20_F0135</v>
          </cell>
          <cell r="B136">
            <v>135</v>
          </cell>
          <cell r="C136">
            <v>406.4</v>
          </cell>
          <cell r="D136" t="str">
            <v>MFL16S20_P0004</v>
          </cell>
          <cell r="E136" t="str">
            <v>L415MB LSAW</v>
          </cell>
          <cell r="F136">
            <v>7.9</v>
          </cell>
          <cell r="G136">
            <v>60</v>
          </cell>
          <cell r="H136">
            <v>10</v>
          </cell>
          <cell r="I136">
            <v>1</v>
          </cell>
          <cell r="J136">
            <v>0</v>
          </cell>
          <cell r="K136">
            <v>0</v>
          </cell>
          <cell r="L136">
            <v>400</v>
          </cell>
          <cell r="M136">
            <v>0.375</v>
          </cell>
          <cell r="N136">
            <v>270</v>
          </cell>
          <cell r="O136">
            <v>36</v>
          </cell>
        </row>
        <row r="137">
          <cell r="A137" t="str">
            <v>MFL16S20_F0136</v>
          </cell>
          <cell r="B137">
            <v>136</v>
          </cell>
          <cell r="C137">
            <v>406.4</v>
          </cell>
          <cell r="D137" t="str">
            <v>MFL16S20_P0004</v>
          </cell>
          <cell r="E137" t="str">
            <v>L415MB LSAW</v>
          </cell>
          <cell r="F137">
            <v>7.9</v>
          </cell>
          <cell r="G137">
            <v>60</v>
          </cell>
          <cell r="H137">
            <v>20</v>
          </cell>
          <cell r="I137">
            <v>0.8</v>
          </cell>
          <cell r="J137">
            <v>0</v>
          </cell>
          <cell r="K137">
            <v>1</v>
          </cell>
          <cell r="L137">
            <v>700</v>
          </cell>
          <cell r="M137">
            <v>0</v>
          </cell>
          <cell r="N137">
            <v>0</v>
          </cell>
          <cell r="O137">
            <v>37</v>
          </cell>
        </row>
        <row r="138">
          <cell r="A138" t="str">
            <v>MFL16S20_F0137</v>
          </cell>
          <cell r="B138">
            <v>137</v>
          </cell>
          <cell r="C138">
            <v>406.4</v>
          </cell>
          <cell r="D138" t="str">
            <v>MFL16S20_P0004</v>
          </cell>
          <cell r="E138" t="str">
            <v>L415MB LSAW</v>
          </cell>
          <cell r="F138">
            <v>7.9</v>
          </cell>
          <cell r="G138">
            <v>52</v>
          </cell>
          <cell r="H138">
            <v>60</v>
          </cell>
          <cell r="I138">
            <v>0.8</v>
          </cell>
          <cell r="J138">
            <v>0</v>
          </cell>
          <cell r="K138">
            <v>0</v>
          </cell>
          <cell r="L138">
            <v>700</v>
          </cell>
          <cell r="M138">
            <v>0.125</v>
          </cell>
          <cell r="N138">
            <v>90</v>
          </cell>
          <cell r="O138">
            <v>38</v>
          </cell>
        </row>
        <row r="139">
          <cell r="A139" t="str">
            <v>MFL16S20_F0138</v>
          </cell>
          <cell r="B139">
            <v>138</v>
          </cell>
          <cell r="C139">
            <v>406.4</v>
          </cell>
          <cell r="D139" t="str">
            <v>MFL16S20_P0004</v>
          </cell>
          <cell r="E139" t="str">
            <v>L415MB LSAW</v>
          </cell>
          <cell r="F139">
            <v>7.9</v>
          </cell>
          <cell r="G139">
            <v>60</v>
          </cell>
          <cell r="H139">
            <v>60</v>
          </cell>
          <cell r="I139">
            <v>0.8</v>
          </cell>
          <cell r="J139">
            <v>0</v>
          </cell>
          <cell r="K139">
            <v>1</v>
          </cell>
          <cell r="L139">
            <v>700</v>
          </cell>
          <cell r="M139">
            <v>0.25</v>
          </cell>
          <cell r="N139">
            <v>180</v>
          </cell>
          <cell r="O139">
            <v>39</v>
          </cell>
        </row>
        <row r="140">
          <cell r="A140" t="str">
            <v>MFL16S20_F0139</v>
          </cell>
          <cell r="B140">
            <v>139</v>
          </cell>
          <cell r="C140">
            <v>406.4</v>
          </cell>
          <cell r="D140" t="str">
            <v>MFL16S20_P0004</v>
          </cell>
          <cell r="E140" t="str">
            <v>L415MB LSAW</v>
          </cell>
          <cell r="F140">
            <v>7.9</v>
          </cell>
          <cell r="G140">
            <v>10</v>
          </cell>
          <cell r="H140">
            <v>20</v>
          </cell>
          <cell r="I140">
            <v>2.4</v>
          </cell>
          <cell r="J140">
            <v>0</v>
          </cell>
          <cell r="K140">
            <v>1</v>
          </cell>
          <cell r="L140">
            <v>1000</v>
          </cell>
          <cell r="M140">
            <v>0</v>
          </cell>
          <cell r="N140">
            <v>0</v>
          </cell>
          <cell r="O140">
            <v>41</v>
          </cell>
        </row>
        <row r="141">
          <cell r="A141" t="str">
            <v>MFL16S20_F0140</v>
          </cell>
          <cell r="B141">
            <v>140</v>
          </cell>
          <cell r="C141">
            <v>406.4</v>
          </cell>
          <cell r="D141" t="str">
            <v>MFL16S20_P0004</v>
          </cell>
          <cell r="E141" t="str">
            <v>L415MB LSAW</v>
          </cell>
          <cell r="F141">
            <v>7.9</v>
          </cell>
          <cell r="G141">
            <v>10</v>
          </cell>
          <cell r="H141">
            <v>40</v>
          </cell>
          <cell r="I141">
            <v>2.4</v>
          </cell>
          <cell r="J141">
            <v>0</v>
          </cell>
          <cell r="K141">
            <v>0</v>
          </cell>
          <cell r="L141">
            <v>1000</v>
          </cell>
          <cell r="M141">
            <v>0.125</v>
          </cell>
          <cell r="N141">
            <v>90</v>
          </cell>
          <cell r="O141">
            <v>42</v>
          </cell>
        </row>
        <row r="142">
          <cell r="A142" t="str">
            <v>MFL16S20_F0141</v>
          </cell>
          <cell r="B142">
            <v>141</v>
          </cell>
          <cell r="C142">
            <v>406.4</v>
          </cell>
          <cell r="D142" t="str">
            <v>MFL16S20_P0004</v>
          </cell>
          <cell r="E142" t="str">
            <v>L415MB LSAW</v>
          </cell>
          <cell r="F142">
            <v>7.9</v>
          </cell>
          <cell r="G142">
            <v>10</v>
          </cell>
          <cell r="H142">
            <v>60</v>
          </cell>
          <cell r="I142">
            <v>2.3</v>
          </cell>
          <cell r="J142">
            <v>0</v>
          </cell>
          <cell r="K142">
            <v>1</v>
          </cell>
          <cell r="L142">
            <v>1000</v>
          </cell>
          <cell r="M142">
            <v>0.25</v>
          </cell>
          <cell r="N142">
            <v>180</v>
          </cell>
          <cell r="O142">
            <v>43</v>
          </cell>
        </row>
        <row r="143">
          <cell r="A143" t="str">
            <v>MFL16S20_F0142</v>
          </cell>
          <cell r="B143">
            <v>142</v>
          </cell>
          <cell r="C143">
            <v>406.4</v>
          </cell>
          <cell r="D143" t="str">
            <v>MFL16S20_P0004</v>
          </cell>
          <cell r="E143" t="str">
            <v>L415MB LSAW</v>
          </cell>
          <cell r="F143">
            <v>7.9</v>
          </cell>
          <cell r="G143">
            <v>17.3</v>
          </cell>
          <cell r="H143">
            <v>20</v>
          </cell>
          <cell r="I143">
            <v>2.4</v>
          </cell>
          <cell r="J143">
            <v>0</v>
          </cell>
          <cell r="K143">
            <v>0</v>
          </cell>
          <cell r="L143">
            <v>1000</v>
          </cell>
          <cell r="M143">
            <v>0.375</v>
          </cell>
          <cell r="N143">
            <v>270</v>
          </cell>
          <cell r="O143">
            <v>44</v>
          </cell>
        </row>
        <row r="144">
          <cell r="A144" t="str">
            <v>MFL16S20_F0143</v>
          </cell>
          <cell r="B144">
            <v>143</v>
          </cell>
          <cell r="C144">
            <v>406.4</v>
          </cell>
          <cell r="D144" t="str">
            <v>MFL16S20_P0004</v>
          </cell>
          <cell r="E144" t="str">
            <v>L415MB LSAW</v>
          </cell>
          <cell r="F144">
            <v>7.9</v>
          </cell>
          <cell r="G144">
            <v>20</v>
          </cell>
          <cell r="H144">
            <v>20</v>
          </cell>
          <cell r="I144">
            <v>2.5</v>
          </cell>
          <cell r="J144">
            <v>0</v>
          </cell>
          <cell r="K144">
            <v>1</v>
          </cell>
          <cell r="L144">
            <v>1300</v>
          </cell>
          <cell r="M144">
            <v>0</v>
          </cell>
          <cell r="N144">
            <v>0</v>
          </cell>
          <cell r="O144">
            <v>45</v>
          </cell>
        </row>
        <row r="145">
          <cell r="A145" t="str">
            <v>MFL16S20_F0144</v>
          </cell>
          <cell r="B145">
            <v>144</v>
          </cell>
          <cell r="C145">
            <v>406.4</v>
          </cell>
          <cell r="D145" t="str">
            <v>MFL16S20_P0004</v>
          </cell>
          <cell r="E145" t="str">
            <v>L415MB LSAW</v>
          </cell>
          <cell r="F145">
            <v>7.9</v>
          </cell>
          <cell r="G145">
            <v>20</v>
          </cell>
          <cell r="H145">
            <v>60</v>
          </cell>
          <cell r="I145">
            <v>2.4</v>
          </cell>
          <cell r="J145">
            <v>0</v>
          </cell>
          <cell r="K145">
            <v>1</v>
          </cell>
          <cell r="L145">
            <v>1300</v>
          </cell>
          <cell r="M145">
            <v>0.25</v>
          </cell>
          <cell r="N145">
            <v>180</v>
          </cell>
          <cell r="O145">
            <v>47</v>
          </cell>
        </row>
        <row r="146">
          <cell r="A146" t="str">
            <v>MFL16S20_F0145</v>
          </cell>
          <cell r="B146">
            <v>145</v>
          </cell>
          <cell r="C146">
            <v>406.4</v>
          </cell>
          <cell r="D146" t="str">
            <v>MFL16S20_P0004</v>
          </cell>
          <cell r="E146" t="str">
            <v>L415MB LSAW</v>
          </cell>
          <cell r="F146">
            <v>7.9</v>
          </cell>
          <cell r="G146">
            <v>40</v>
          </cell>
          <cell r="H146">
            <v>10</v>
          </cell>
          <cell r="I146">
            <v>2.4</v>
          </cell>
          <cell r="J146">
            <v>0</v>
          </cell>
          <cell r="K146">
            <v>0</v>
          </cell>
          <cell r="L146">
            <v>1300</v>
          </cell>
          <cell r="M146">
            <v>0.375</v>
          </cell>
          <cell r="N146">
            <v>270</v>
          </cell>
          <cell r="O146">
            <v>48</v>
          </cell>
        </row>
        <row r="147">
          <cell r="A147" t="str">
            <v>MFL16S20_F0146</v>
          </cell>
          <cell r="B147">
            <v>146</v>
          </cell>
          <cell r="C147">
            <v>406.4</v>
          </cell>
          <cell r="D147" t="str">
            <v>MFL16S20_P0004</v>
          </cell>
          <cell r="E147" t="str">
            <v>L415MB LSAW</v>
          </cell>
          <cell r="F147">
            <v>7.9</v>
          </cell>
          <cell r="G147">
            <v>40</v>
          </cell>
          <cell r="H147">
            <v>20</v>
          </cell>
          <cell r="I147">
            <v>2.5</v>
          </cell>
          <cell r="J147">
            <v>0</v>
          </cell>
          <cell r="K147">
            <v>1</v>
          </cell>
          <cell r="L147">
            <v>1600</v>
          </cell>
          <cell r="M147">
            <v>0</v>
          </cell>
          <cell r="N147">
            <v>0</v>
          </cell>
          <cell r="O147">
            <v>49</v>
          </cell>
        </row>
        <row r="148">
          <cell r="A148" t="str">
            <v>MFL16S20_F0147</v>
          </cell>
          <cell r="B148">
            <v>147</v>
          </cell>
          <cell r="C148">
            <v>406.4</v>
          </cell>
          <cell r="D148" t="str">
            <v>MFL16S20_P0004</v>
          </cell>
          <cell r="E148" t="str">
            <v>L415MB LSAW</v>
          </cell>
          <cell r="F148">
            <v>7.9</v>
          </cell>
          <cell r="G148">
            <v>34.6</v>
          </cell>
          <cell r="H148">
            <v>40</v>
          </cell>
          <cell r="I148">
            <v>2.4</v>
          </cell>
          <cell r="J148">
            <v>0</v>
          </cell>
          <cell r="K148">
            <v>0</v>
          </cell>
          <cell r="L148">
            <v>1600</v>
          </cell>
          <cell r="M148">
            <v>0.125</v>
          </cell>
          <cell r="N148">
            <v>90</v>
          </cell>
          <cell r="O148">
            <v>50</v>
          </cell>
        </row>
        <row r="149">
          <cell r="A149" t="str">
            <v>MFL16S20_F0148</v>
          </cell>
          <cell r="B149">
            <v>148</v>
          </cell>
          <cell r="C149">
            <v>406.4</v>
          </cell>
          <cell r="D149" t="str">
            <v>MFL16S20_P0004</v>
          </cell>
          <cell r="E149" t="str">
            <v>L415MB LSAW</v>
          </cell>
          <cell r="F149">
            <v>7.9</v>
          </cell>
          <cell r="G149">
            <v>40</v>
          </cell>
          <cell r="H149">
            <v>60</v>
          </cell>
          <cell r="I149">
            <v>2.4</v>
          </cell>
          <cell r="J149">
            <v>0</v>
          </cell>
          <cell r="K149">
            <v>1</v>
          </cell>
          <cell r="L149">
            <v>1600</v>
          </cell>
          <cell r="M149">
            <v>0.25</v>
          </cell>
          <cell r="N149">
            <v>180</v>
          </cell>
          <cell r="O149">
            <v>51</v>
          </cell>
        </row>
        <row r="150">
          <cell r="A150" t="str">
            <v>MFL16S20_F0149</v>
          </cell>
          <cell r="B150">
            <v>149</v>
          </cell>
          <cell r="C150">
            <v>406.4</v>
          </cell>
          <cell r="D150" t="str">
            <v>MFL16S20_P0004</v>
          </cell>
          <cell r="E150" t="str">
            <v>L415MB LSAW</v>
          </cell>
          <cell r="F150">
            <v>7.9</v>
          </cell>
          <cell r="G150">
            <v>60</v>
          </cell>
          <cell r="H150">
            <v>20</v>
          </cell>
          <cell r="I150">
            <v>2.3</v>
          </cell>
          <cell r="J150">
            <v>0</v>
          </cell>
          <cell r="K150">
            <v>1</v>
          </cell>
          <cell r="L150">
            <v>1900</v>
          </cell>
          <cell r="M150">
            <v>0</v>
          </cell>
          <cell r="N150">
            <v>0</v>
          </cell>
          <cell r="O150">
            <v>53</v>
          </cell>
        </row>
        <row r="151">
          <cell r="A151" t="str">
            <v>MFL16S20_F0150</v>
          </cell>
          <cell r="B151">
            <v>150</v>
          </cell>
          <cell r="C151">
            <v>406.4</v>
          </cell>
          <cell r="D151" t="str">
            <v>MFL16S20_P0004</v>
          </cell>
          <cell r="E151" t="str">
            <v>L415MB LSAW</v>
          </cell>
          <cell r="F151">
            <v>7.9</v>
          </cell>
          <cell r="G151">
            <v>60</v>
          </cell>
          <cell r="H151">
            <v>40</v>
          </cell>
          <cell r="I151">
            <v>2.4</v>
          </cell>
          <cell r="J151">
            <v>0</v>
          </cell>
          <cell r="K151">
            <v>0</v>
          </cell>
          <cell r="L151">
            <v>1900</v>
          </cell>
          <cell r="M151">
            <v>0.125</v>
          </cell>
          <cell r="N151">
            <v>90</v>
          </cell>
          <cell r="O151">
            <v>54</v>
          </cell>
        </row>
        <row r="152">
          <cell r="A152" t="str">
            <v>MFL16S20_F0151</v>
          </cell>
          <cell r="B152">
            <v>151</v>
          </cell>
          <cell r="C152">
            <v>406.4</v>
          </cell>
          <cell r="D152" t="str">
            <v>MFL16S20_P0004</v>
          </cell>
          <cell r="E152" t="str">
            <v>L415MB LSAW</v>
          </cell>
          <cell r="F152">
            <v>7.9</v>
          </cell>
          <cell r="G152">
            <v>60</v>
          </cell>
          <cell r="H152">
            <v>60</v>
          </cell>
          <cell r="I152">
            <v>2.4</v>
          </cell>
          <cell r="J152">
            <v>0</v>
          </cell>
          <cell r="K152">
            <v>1</v>
          </cell>
          <cell r="L152">
            <v>1900</v>
          </cell>
          <cell r="M152">
            <v>0.25</v>
          </cell>
          <cell r="N152">
            <v>180</v>
          </cell>
          <cell r="O152">
            <v>55</v>
          </cell>
        </row>
        <row r="153">
          <cell r="A153" t="str">
            <v>MFL16S20_F0152</v>
          </cell>
          <cell r="B153">
            <v>152</v>
          </cell>
          <cell r="C153">
            <v>406.4</v>
          </cell>
          <cell r="D153" t="str">
            <v>MFL16S20_P0004</v>
          </cell>
          <cell r="E153" t="str">
            <v>L415MB LSAW</v>
          </cell>
          <cell r="F153">
            <v>7.9</v>
          </cell>
          <cell r="G153">
            <v>8.7</v>
          </cell>
          <cell r="H153">
            <v>10</v>
          </cell>
          <cell r="I153">
            <v>4</v>
          </cell>
          <cell r="J153">
            <v>0</v>
          </cell>
          <cell r="K153">
            <v>0</v>
          </cell>
          <cell r="L153">
            <v>1900</v>
          </cell>
          <cell r="M153">
            <v>0.375</v>
          </cell>
          <cell r="N153">
            <v>270</v>
          </cell>
          <cell r="O153">
            <v>56</v>
          </cell>
        </row>
        <row r="154">
          <cell r="A154" t="str">
            <v>MFL16S20_F0153</v>
          </cell>
          <cell r="B154">
            <v>153</v>
          </cell>
          <cell r="C154">
            <v>406.4</v>
          </cell>
          <cell r="D154" t="str">
            <v>MFL16S20_P0004</v>
          </cell>
          <cell r="E154" t="str">
            <v>L415MB LSAW</v>
          </cell>
          <cell r="F154">
            <v>7.9</v>
          </cell>
          <cell r="G154">
            <v>10</v>
          </cell>
          <cell r="H154">
            <v>20</v>
          </cell>
          <cell r="I154">
            <v>4.1</v>
          </cell>
          <cell r="J154">
            <v>0</v>
          </cell>
          <cell r="K154">
            <v>1</v>
          </cell>
          <cell r="L154">
            <v>2200</v>
          </cell>
          <cell r="M154">
            <v>0</v>
          </cell>
          <cell r="N154">
            <v>0</v>
          </cell>
          <cell r="O154">
            <v>57</v>
          </cell>
        </row>
        <row r="155">
          <cell r="A155" t="str">
            <v>MFL16S20_F0154</v>
          </cell>
          <cell r="B155">
            <v>154</v>
          </cell>
          <cell r="C155">
            <v>406.4</v>
          </cell>
          <cell r="D155" t="str">
            <v>MFL16S20_P0004</v>
          </cell>
          <cell r="E155" t="str">
            <v>L415MB LSAW</v>
          </cell>
          <cell r="F155">
            <v>7.9</v>
          </cell>
          <cell r="G155">
            <v>10</v>
          </cell>
          <cell r="H155">
            <v>60</v>
          </cell>
          <cell r="I155">
            <v>4</v>
          </cell>
          <cell r="J155">
            <v>0</v>
          </cell>
          <cell r="K155">
            <v>1</v>
          </cell>
          <cell r="L155">
            <v>2200</v>
          </cell>
          <cell r="M155">
            <v>0.25</v>
          </cell>
          <cell r="N155">
            <v>180</v>
          </cell>
          <cell r="O155">
            <v>59</v>
          </cell>
        </row>
        <row r="156">
          <cell r="A156" t="str">
            <v>MFL16S20_F0155</v>
          </cell>
          <cell r="B156">
            <v>155</v>
          </cell>
          <cell r="C156">
            <v>406.4</v>
          </cell>
          <cell r="D156" t="str">
            <v>MFL16S20_P0004</v>
          </cell>
          <cell r="E156" t="str">
            <v>L415MB LSAW</v>
          </cell>
          <cell r="F156">
            <v>7.9</v>
          </cell>
          <cell r="G156">
            <v>20</v>
          </cell>
          <cell r="H156">
            <v>10</v>
          </cell>
          <cell r="I156">
            <v>4.2</v>
          </cell>
          <cell r="J156">
            <v>0</v>
          </cell>
          <cell r="K156">
            <v>0</v>
          </cell>
          <cell r="L156">
            <v>2200</v>
          </cell>
          <cell r="M156">
            <v>0.375</v>
          </cell>
          <cell r="N156">
            <v>270</v>
          </cell>
          <cell r="O156">
            <v>60</v>
          </cell>
        </row>
        <row r="157">
          <cell r="A157" t="str">
            <v>MFL16S20_F0156</v>
          </cell>
          <cell r="B157">
            <v>156</v>
          </cell>
          <cell r="C157">
            <v>406.4</v>
          </cell>
          <cell r="D157" t="str">
            <v>MFL16S20_P0004</v>
          </cell>
          <cell r="E157" t="str">
            <v>L415MB LSAW</v>
          </cell>
          <cell r="F157">
            <v>7.9</v>
          </cell>
          <cell r="G157">
            <v>20</v>
          </cell>
          <cell r="H157">
            <v>20</v>
          </cell>
          <cell r="I157">
            <v>3.9</v>
          </cell>
          <cell r="J157">
            <v>0</v>
          </cell>
          <cell r="K157">
            <v>1</v>
          </cell>
          <cell r="L157">
            <v>2500</v>
          </cell>
          <cell r="M157">
            <v>0</v>
          </cell>
          <cell r="N157">
            <v>0</v>
          </cell>
          <cell r="O157">
            <v>61</v>
          </cell>
        </row>
        <row r="158">
          <cell r="A158" t="str">
            <v>MFL16S20_F0157</v>
          </cell>
          <cell r="B158">
            <v>157</v>
          </cell>
          <cell r="C158">
            <v>406.4</v>
          </cell>
          <cell r="D158" t="str">
            <v>MFL16S20_P0004</v>
          </cell>
          <cell r="E158" t="str">
            <v>L415MB LSAW</v>
          </cell>
          <cell r="F158">
            <v>7.9</v>
          </cell>
          <cell r="G158">
            <v>17.3</v>
          </cell>
          <cell r="H158">
            <v>20</v>
          </cell>
          <cell r="I158">
            <v>4</v>
          </cell>
          <cell r="J158">
            <v>0</v>
          </cell>
          <cell r="K158">
            <v>0</v>
          </cell>
          <cell r="L158">
            <v>2500</v>
          </cell>
          <cell r="M158">
            <v>0.125</v>
          </cell>
          <cell r="N158">
            <v>90</v>
          </cell>
          <cell r="O158">
            <v>62</v>
          </cell>
        </row>
        <row r="159">
          <cell r="A159" t="str">
            <v>MFL16S20_F0158</v>
          </cell>
          <cell r="B159">
            <v>158</v>
          </cell>
          <cell r="C159">
            <v>406.4</v>
          </cell>
          <cell r="D159" t="str">
            <v>MFL16S20_P0004</v>
          </cell>
          <cell r="E159" t="str">
            <v>L415MB LSAW</v>
          </cell>
          <cell r="F159">
            <v>7.9</v>
          </cell>
          <cell r="G159">
            <v>20</v>
          </cell>
          <cell r="H159">
            <v>60</v>
          </cell>
          <cell r="I159">
            <v>4</v>
          </cell>
          <cell r="J159">
            <v>0</v>
          </cell>
          <cell r="K159">
            <v>1</v>
          </cell>
          <cell r="L159">
            <v>2500</v>
          </cell>
          <cell r="M159">
            <v>0.25</v>
          </cell>
          <cell r="N159">
            <v>180</v>
          </cell>
          <cell r="O159">
            <v>63</v>
          </cell>
        </row>
        <row r="160">
          <cell r="A160" t="str">
            <v>MFL16S20_F0159</v>
          </cell>
          <cell r="B160">
            <v>159</v>
          </cell>
          <cell r="C160">
            <v>406.4</v>
          </cell>
          <cell r="D160" t="str">
            <v>MFL16S20_P0004</v>
          </cell>
          <cell r="E160" t="str">
            <v>L415MB LSAW</v>
          </cell>
          <cell r="F160">
            <v>7.9</v>
          </cell>
          <cell r="G160">
            <v>20</v>
          </cell>
          <cell r="H160">
            <v>20</v>
          </cell>
          <cell r="I160">
            <v>6.3</v>
          </cell>
          <cell r="J160">
            <v>0</v>
          </cell>
          <cell r="K160">
            <v>2</v>
          </cell>
          <cell r="L160">
            <v>400</v>
          </cell>
          <cell r="M160">
            <v>0.375</v>
          </cell>
          <cell r="N160">
            <v>270</v>
          </cell>
          <cell r="O160">
            <v>4</v>
          </cell>
        </row>
        <row r="161">
          <cell r="A161" t="str">
            <v>MFL16S20_F0160</v>
          </cell>
          <cell r="B161">
            <v>160</v>
          </cell>
          <cell r="C161">
            <v>406.4</v>
          </cell>
          <cell r="D161" t="str">
            <v>MFL16S20_P0004</v>
          </cell>
          <cell r="E161" t="str">
            <v>L415MB LSAW</v>
          </cell>
          <cell r="F161">
            <v>7.9</v>
          </cell>
          <cell r="G161">
            <v>40</v>
          </cell>
          <cell r="H161">
            <v>40</v>
          </cell>
          <cell r="I161">
            <v>0.5</v>
          </cell>
          <cell r="J161">
            <v>0</v>
          </cell>
          <cell r="K161">
            <v>2</v>
          </cell>
          <cell r="L161">
            <v>1000</v>
          </cell>
          <cell r="M161">
            <v>0.125</v>
          </cell>
          <cell r="N161">
            <v>90</v>
          </cell>
          <cell r="O161">
            <v>10</v>
          </cell>
        </row>
        <row r="162">
          <cell r="A162" t="str">
            <v>MFL16S20_F0161</v>
          </cell>
          <cell r="B162">
            <v>161</v>
          </cell>
          <cell r="C162">
            <v>406.4</v>
          </cell>
          <cell r="D162" t="str">
            <v>MFL16S20_P0004</v>
          </cell>
          <cell r="E162" t="str">
            <v>L415MB LSAW</v>
          </cell>
          <cell r="F162">
            <v>7.9</v>
          </cell>
          <cell r="G162">
            <v>10</v>
          </cell>
          <cell r="H162">
            <v>10</v>
          </cell>
          <cell r="I162">
            <v>0.5</v>
          </cell>
          <cell r="J162">
            <v>0</v>
          </cell>
          <cell r="K162">
            <v>2</v>
          </cell>
          <cell r="L162">
            <v>1300</v>
          </cell>
          <cell r="M162">
            <v>0.375</v>
          </cell>
          <cell r="N162">
            <v>270</v>
          </cell>
          <cell r="O162">
            <v>16</v>
          </cell>
        </row>
        <row r="163">
          <cell r="A163" t="str">
            <v>MFL16S20_F0162</v>
          </cell>
          <cell r="B163">
            <v>162</v>
          </cell>
          <cell r="C163">
            <v>406.4</v>
          </cell>
          <cell r="D163" t="str">
            <v>MFL16S20_P0004</v>
          </cell>
          <cell r="E163" t="str">
            <v>L415MB LSAW</v>
          </cell>
          <cell r="F163">
            <v>7.9</v>
          </cell>
          <cell r="G163">
            <v>60</v>
          </cell>
          <cell r="H163">
            <v>60</v>
          </cell>
          <cell r="I163">
            <v>0.4</v>
          </cell>
          <cell r="J163">
            <v>0</v>
          </cell>
          <cell r="K163">
            <v>2</v>
          </cell>
          <cell r="L163">
            <v>1900</v>
          </cell>
          <cell r="M163">
            <v>0.125</v>
          </cell>
          <cell r="N163">
            <v>90</v>
          </cell>
          <cell r="O163">
            <v>22</v>
          </cell>
        </row>
        <row r="164">
          <cell r="A164" t="str">
            <v>MFL16S20_F0163</v>
          </cell>
          <cell r="B164">
            <v>163</v>
          </cell>
          <cell r="C164">
            <v>406.4</v>
          </cell>
          <cell r="D164" t="str">
            <v>MFL16S20_P0004</v>
          </cell>
          <cell r="E164" t="str">
            <v>L415MB LSAW</v>
          </cell>
          <cell r="F164">
            <v>7.9</v>
          </cell>
          <cell r="G164">
            <v>20</v>
          </cell>
          <cell r="H164">
            <v>20</v>
          </cell>
          <cell r="I164">
            <v>0.8</v>
          </cell>
          <cell r="J164">
            <v>0</v>
          </cell>
          <cell r="K164">
            <v>2</v>
          </cell>
          <cell r="L164">
            <v>2200</v>
          </cell>
          <cell r="M164">
            <v>0.375</v>
          </cell>
          <cell r="N164">
            <v>270</v>
          </cell>
          <cell r="O164">
            <v>28</v>
          </cell>
        </row>
        <row r="165">
          <cell r="A165" t="str">
            <v>MFL16S20_F0164</v>
          </cell>
          <cell r="B165">
            <v>164</v>
          </cell>
          <cell r="C165">
            <v>406.4</v>
          </cell>
          <cell r="D165" t="str">
            <v>MFL16S20_P0004</v>
          </cell>
          <cell r="E165" t="str">
            <v>L415MB LSAW</v>
          </cell>
          <cell r="F165">
            <v>7.9</v>
          </cell>
          <cell r="G165">
            <v>40</v>
          </cell>
          <cell r="H165">
            <v>40</v>
          </cell>
          <cell r="I165">
            <v>0.9</v>
          </cell>
          <cell r="J165">
            <v>0</v>
          </cell>
          <cell r="K165">
            <v>2</v>
          </cell>
          <cell r="L165">
            <v>400</v>
          </cell>
          <cell r="M165">
            <v>0.125</v>
          </cell>
          <cell r="N165">
            <v>90</v>
          </cell>
          <cell r="O165">
            <v>34</v>
          </cell>
        </row>
        <row r="166">
          <cell r="A166" t="str">
            <v>MFL16S20_F0165</v>
          </cell>
          <cell r="B166">
            <v>165</v>
          </cell>
          <cell r="C166">
            <v>406.4</v>
          </cell>
          <cell r="D166" t="str">
            <v>MFL16S20_P0004</v>
          </cell>
          <cell r="E166" t="str">
            <v>L415MB LSAW</v>
          </cell>
          <cell r="F166">
            <v>7.9</v>
          </cell>
          <cell r="G166">
            <v>10</v>
          </cell>
          <cell r="H166">
            <v>10</v>
          </cell>
          <cell r="I166">
            <v>2.5</v>
          </cell>
          <cell r="J166">
            <v>0</v>
          </cell>
          <cell r="K166">
            <v>2</v>
          </cell>
          <cell r="L166">
            <v>700</v>
          </cell>
          <cell r="M166">
            <v>0.375</v>
          </cell>
          <cell r="N166">
            <v>270</v>
          </cell>
          <cell r="O166">
            <v>40</v>
          </cell>
        </row>
        <row r="167">
          <cell r="A167" t="str">
            <v>MFL16S20_F0166</v>
          </cell>
          <cell r="B167">
            <v>166</v>
          </cell>
          <cell r="C167">
            <v>406.4</v>
          </cell>
          <cell r="D167" t="str">
            <v>MFL16S20_P0004</v>
          </cell>
          <cell r="E167" t="str">
            <v>L415MB LSAW</v>
          </cell>
          <cell r="F167">
            <v>7.9</v>
          </cell>
          <cell r="G167">
            <v>20</v>
          </cell>
          <cell r="H167">
            <v>20</v>
          </cell>
          <cell r="I167">
            <v>2.4</v>
          </cell>
          <cell r="J167">
            <v>0</v>
          </cell>
          <cell r="K167">
            <v>2</v>
          </cell>
          <cell r="L167">
            <v>1300</v>
          </cell>
          <cell r="M167">
            <v>0.125</v>
          </cell>
          <cell r="N167">
            <v>90</v>
          </cell>
          <cell r="O167">
            <v>46</v>
          </cell>
        </row>
        <row r="168">
          <cell r="A168" t="str">
            <v>MFL16S20_F0167</v>
          </cell>
          <cell r="B168">
            <v>167</v>
          </cell>
          <cell r="C168">
            <v>406.4</v>
          </cell>
          <cell r="D168" t="str">
            <v>MFL16S20_P0004</v>
          </cell>
          <cell r="E168" t="str">
            <v>L415MB LSAW</v>
          </cell>
          <cell r="F168">
            <v>7.9</v>
          </cell>
          <cell r="G168">
            <v>60</v>
          </cell>
          <cell r="H168">
            <v>60</v>
          </cell>
          <cell r="I168">
            <v>2.4</v>
          </cell>
          <cell r="J168">
            <v>0</v>
          </cell>
          <cell r="K168">
            <v>2</v>
          </cell>
          <cell r="L168">
            <v>1600</v>
          </cell>
          <cell r="M168">
            <v>0.375</v>
          </cell>
          <cell r="N168">
            <v>270</v>
          </cell>
          <cell r="O168">
            <v>52</v>
          </cell>
        </row>
        <row r="169">
          <cell r="A169" t="str">
            <v>MFL16S20_F0168</v>
          </cell>
          <cell r="B169">
            <v>168</v>
          </cell>
          <cell r="C169">
            <v>406.4</v>
          </cell>
          <cell r="D169" t="str">
            <v>MFL16S20_P0004</v>
          </cell>
          <cell r="E169" t="str">
            <v>L415MB LSAW</v>
          </cell>
          <cell r="F169">
            <v>7.9</v>
          </cell>
          <cell r="G169">
            <v>10</v>
          </cell>
          <cell r="H169">
            <v>10</v>
          </cell>
          <cell r="I169">
            <v>4</v>
          </cell>
          <cell r="J169">
            <v>0</v>
          </cell>
          <cell r="K169">
            <v>2</v>
          </cell>
          <cell r="L169">
            <v>2200</v>
          </cell>
          <cell r="M169">
            <v>0.125</v>
          </cell>
          <cell r="N169">
            <v>90</v>
          </cell>
          <cell r="O169">
            <v>58</v>
          </cell>
        </row>
        <row r="170">
          <cell r="A170" t="str">
            <v>MFL16S20_F0169</v>
          </cell>
          <cell r="B170">
            <v>169</v>
          </cell>
          <cell r="C170">
            <v>406.4</v>
          </cell>
          <cell r="D170" t="str">
            <v>MFL16S20_P0004</v>
          </cell>
          <cell r="E170" t="str">
            <v>L415MB LSAW</v>
          </cell>
          <cell r="F170">
            <v>7.9</v>
          </cell>
          <cell r="G170">
            <v>40</v>
          </cell>
          <cell r="H170">
            <v>40</v>
          </cell>
          <cell r="I170">
            <v>4.1</v>
          </cell>
          <cell r="J170">
            <v>0</v>
          </cell>
          <cell r="K170">
            <v>2</v>
          </cell>
          <cell r="L170">
            <v>2500</v>
          </cell>
          <cell r="M170">
            <v>0.375</v>
          </cell>
          <cell r="N170">
            <v>270</v>
          </cell>
          <cell r="O170">
            <v>64</v>
          </cell>
        </row>
        <row r="171">
          <cell r="A171" t="str">
            <v>MFL16S20_F0170</v>
          </cell>
          <cell r="B171">
            <v>170</v>
          </cell>
          <cell r="C171">
            <v>406.4</v>
          </cell>
          <cell r="D171" t="str">
            <v>MFL16S20_P0005</v>
          </cell>
          <cell r="E171" t="str">
            <v>L415MB LSAW</v>
          </cell>
          <cell r="F171">
            <v>7.9</v>
          </cell>
          <cell r="G171">
            <v>40</v>
          </cell>
          <cell r="H171">
            <v>20</v>
          </cell>
          <cell r="I171">
            <v>3.9</v>
          </cell>
          <cell r="J171">
            <v>0</v>
          </cell>
          <cell r="K171">
            <v>1</v>
          </cell>
          <cell r="L171">
            <v>400</v>
          </cell>
          <cell r="M171">
            <v>0</v>
          </cell>
          <cell r="N171">
            <v>0</v>
          </cell>
          <cell r="O171">
            <v>65</v>
          </cell>
        </row>
        <row r="172">
          <cell r="A172" t="str">
            <v>MFL16S20_F0171</v>
          </cell>
          <cell r="B172">
            <v>171</v>
          </cell>
          <cell r="C172">
            <v>406.4</v>
          </cell>
          <cell r="D172" t="str">
            <v>MFL16S20_P0005</v>
          </cell>
          <cell r="E172" t="str">
            <v>L415MB LSAW</v>
          </cell>
          <cell r="F172">
            <v>7.9</v>
          </cell>
          <cell r="G172">
            <v>40</v>
          </cell>
          <cell r="H172">
            <v>40</v>
          </cell>
          <cell r="I172">
            <v>4</v>
          </cell>
          <cell r="J172">
            <v>0</v>
          </cell>
          <cell r="K172">
            <v>0</v>
          </cell>
          <cell r="L172">
            <v>400</v>
          </cell>
          <cell r="M172">
            <v>0.125</v>
          </cell>
          <cell r="N172">
            <v>90</v>
          </cell>
          <cell r="O172">
            <v>66</v>
          </cell>
        </row>
        <row r="173">
          <cell r="A173" t="str">
            <v>MFL16S20_F0172</v>
          </cell>
          <cell r="B173">
            <v>172</v>
          </cell>
          <cell r="C173">
            <v>406.4</v>
          </cell>
          <cell r="D173" t="str">
            <v>MFL16S20_P0005</v>
          </cell>
          <cell r="E173" t="str">
            <v>L415MB LSAW</v>
          </cell>
          <cell r="F173">
            <v>7.9</v>
          </cell>
          <cell r="G173">
            <v>40</v>
          </cell>
          <cell r="H173">
            <v>60</v>
          </cell>
          <cell r="I173">
            <v>4</v>
          </cell>
          <cell r="J173">
            <v>0</v>
          </cell>
          <cell r="K173">
            <v>1</v>
          </cell>
          <cell r="L173">
            <v>400</v>
          </cell>
          <cell r="M173">
            <v>0.25</v>
          </cell>
          <cell r="N173">
            <v>180</v>
          </cell>
          <cell r="O173">
            <v>67</v>
          </cell>
        </row>
        <row r="174">
          <cell r="A174" t="str">
            <v>MFL16S20_F0173</v>
          </cell>
          <cell r="B174">
            <v>173</v>
          </cell>
          <cell r="C174">
            <v>406.4</v>
          </cell>
          <cell r="D174" t="str">
            <v>MFL16S20_P0005</v>
          </cell>
          <cell r="E174" t="str">
            <v>L415MB LSAW</v>
          </cell>
          <cell r="F174">
            <v>7.9</v>
          </cell>
          <cell r="G174">
            <v>52</v>
          </cell>
          <cell r="H174">
            <v>60</v>
          </cell>
          <cell r="I174">
            <v>3.9</v>
          </cell>
          <cell r="J174">
            <v>0</v>
          </cell>
          <cell r="K174">
            <v>0</v>
          </cell>
          <cell r="L174">
            <v>400</v>
          </cell>
          <cell r="M174">
            <v>0.375</v>
          </cell>
          <cell r="N174">
            <v>270</v>
          </cell>
          <cell r="O174">
            <v>68</v>
          </cell>
        </row>
        <row r="175">
          <cell r="A175" t="str">
            <v>MFL16S20_F0174</v>
          </cell>
          <cell r="B175">
            <v>174</v>
          </cell>
          <cell r="C175">
            <v>406.4</v>
          </cell>
          <cell r="D175" t="str">
            <v>MFL16S20_P0005</v>
          </cell>
          <cell r="E175" t="str">
            <v>L415MB LSAW</v>
          </cell>
          <cell r="F175">
            <v>7.9</v>
          </cell>
          <cell r="G175">
            <v>60</v>
          </cell>
          <cell r="H175">
            <v>20</v>
          </cell>
          <cell r="I175">
            <v>4</v>
          </cell>
          <cell r="J175">
            <v>0</v>
          </cell>
          <cell r="K175">
            <v>1</v>
          </cell>
          <cell r="L175">
            <v>700</v>
          </cell>
          <cell r="M175">
            <v>0</v>
          </cell>
          <cell r="N175">
            <v>0</v>
          </cell>
          <cell r="O175">
            <v>69</v>
          </cell>
        </row>
        <row r="176">
          <cell r="A176" t="str">
            <v>MFL16S20_F0175</v>
          </cell>
          <cell r="B176">
            <v>175</v>
          </cell>
          <cell r="C176">
            <v>406.4</v>
          </cell>
          <cell r="D176" t="str">
            <v>MFL16S20_P0005</v>
          </cell>
          <cell r="E176" t="str">
            <v>L415MB LSAW</v>
          </cell>
          <cell r="F176">
            <v>7.9</v>
          </cell>
          <cell r="G176">
            <v>60</v>
          </cell>
          <cell r="H176">
            <v>40</v>
          </cell>
          <cell r="I176">
            <v>3.9</v>
          </cell>
          <cell r="J176">
            <v>0</v>
          </cell>
          <cell r="K176">
            <v>0</v>
          </cell>
          <cell r="L176">
            <v>700</v>
          </cell>
          <cell r="M176">
            <v>0.125</v>
          </cell>
          <cell r="N176">
            <v>90</v>
          </cell>
          <cell r="O176">
            <v>70</v>
          </cell>
        </row>
        <row r="177">
          <cell r="A177" t="str">
            <v>MFL16S20_F0176</v>
          </cell>
          <cell r="B177">
            <v>176</v>
          </cell>
          <cell r="C177">
            <v>406.4</v>
          </cell>
          <cell r="D177" t="str">
            <v>MFL16S20_P0005</v>
          </cell>
          <cell r="E177" t="str">
            <v>L415MB LSAW</v>
          </cell>
          <cell r="F177">
            <v>7.9</v>
          </cell>
          <cell r="G177">
            <v>60</v>
          </cell>
          <cell r="H177">
            <v>60</v>
          </cell>
          <cell r="I177">
            <v>4</v>
          </cell>
          <cell r="J177">
            <v>0</v>
          </cell>
          <cell r="K177">
            <v>1</v>
          </cell>
          <cell r="L177">
            <v>700</v>
          </cell>
          <cell r="M177">
            <v>0.25</v>
          </cell>
          <cell r="N177">
            <v>180</v>
          </cell>
          <cell r="O177">
            <v>71</v>
          </cell>
        </row>
        <row r="178">
          <cell r="A178" t="str">
            <v>MFL16S20_F0177</v>
          </cell>
          <cell r="B178">
            <v>177</v>
          </cell>
          <cell r="C178">
            <v>406.4</v>
          </cell>
          <cell r="D178" t="str">
            <v>MFL16S20_P0005</v>
          </cell>
          <cell r="E178" t="str">
            <v>L415MB LSAW</v>
          </cell>
          <cell r="F178">
            <v>7.9</v>
          </cell>
          <cell r="G178">
            <v>80</v>
          </cell>
          <cell r="H178">
            <v>80</v>
          </cell>
          <cell r="I178">
            <v>4</v>
          </cell>
          <cell r="J178">
            <v>0</v>
          </cell>
          <cell r="K178">
            <v>0</v>
          </cell>
          <cell r="L178">
            <v>700</v>
          </cell>
          <cell r="M178">
            <v>0.375</v>
          </cell>
          <cell r="N178">
            <v>270</v>
          </cell>
          <cell r="O178">
            <v>72</v>
          </cell>
        </row>
        <row r="179">
          <cell r="A179" t="str">
            <v>MFL16S20_F0178</v>
          </cell>
          <cell r="B179">
            <v>178</v>
          </cell>
          <cell r="C179">
            <v>406.4</v>
          </cell>
          <cell r="D179" t="str">
            <v>MFL16S20_P0005</v>
          </cell>
          <cell r="E179" t="str">
            <v>L415MB LSAW</v>
          </cell>
          <cell r="F179">
            <v>7.9</v>
          </cell>
          <cell r="G179">
            <v>10</v>
          </cell>
          <cell r="H179">
            <v>10</v>
          </cell>
          <cell r="I179">
            <v>3.9</v>
          </cell>
          <cell r="J179">
            <v>1</v>
          </cell>
          <cell r="K179">
            <v>1</v>
          </cell>
          <cell r="L179">
            <v>1000</v>
          </cell>
          <cell r="M179">
            <v>0</v>
          </cell>
          <cell r="N179">
            <v>0</v>
          </cell>
          <cell r="O179">
            <v>73</v>
          </cell>
        </row>
        <row r="180">
          <cell r="A180" t="str">
            <v>MFL16S20_F0179</v>
          </cell>
          <cell r="B180">
            <v>179</v>
          </cell>
          <cell r="C180">
            <v>406.4</v>
          </cell>
          <cell r="D180" t="str">
            <v>MFL16S20_P0005</v>
          </cell>
          <cell r="E180" t="str">
            <v>L415MB LSAW</v>
          </cell>
          <cell r="F180">
            <v>7.9</v>
          </cell>
          <cell r="G180">
            <v>17.32</v>
          </cell>
          <cell r="H180">
            <v>20</v>
          </cell>
          <cell r="I180">
            <v>4</v>
          </cell>
          <cell r="J180">
            <v>1</v>
          </cell>
          <cell r="K180">
            <v>0</v>
          </cell>
          <cell r="L180">
            <v>1000</v>
          </cell>
          <cell r="M180">
            <v>0.125</v>
          </cell>
          <cell r="N180">
            <v>90</v>
          </cell>
          <cell r="O180">
            <v>74</v>
          </cell>
        </row>
        <row r="181">
          <cell r="A181" t="str">
            <v>MFL16S20_F0180</v>
          </cell>
          <cell r="B181">
            <v>180</v>
          </cell>
          <cell r="C181">
            <v>406.4</v>
          </cell>
          <cell r="D181" t="str">
            <v>MFL16S20_P0005</v>
          </cell>
          <cell r="E181" t="str">
            <v>L415MB LSAW</v>
          </cell>
          <cell r="F181">
            <v>7.9</v>
          </cell>
          <cell r="G181">
            <v>40</v>
          </cell>
          <cell r="H181">
            <v>40</v>
          </cell>
          <cell r="I181">
            <v>3.9</v>
          </cell>
          <cell r="J181">
            <v>1</v>
          </cell>
          <cell r="K181">
            <v>1</v>
          </cell>
          <cell r="L181">
            <v>1000</v>
          </cell>
          <cell r="M181">
            <v>0.25</v>
          </cell>
          <cell r="N181">
            <v>180</v>
          </cell>
          <cell r="O181">
            <v>75</v>
          </cell>
        </row>
        <row r="182">
          <cell r="A182" t="str">
            <v>MFL16S20_F0181</v>
          </cell>
          <cell r="B182">
            <v>181</v>
          </cell>
          <cell r="C182">
            <v>406.4</v>
          </cell>
          <cell r="D182" t="str">
            <v>MFL16S20_P0005</v>
          </cell>
          <cell r="E182" t="str">
            <v>L415MB LSAW</v>
          </cell>
          <cell r="F182">
            <v>7.9</v>
          </cell>
          <cell r="G182">
            <v>20</v>
          </cell>
          <cell r="H182">
            <v>10</v>
          </cell>
          <cell r="I182">
            <v>0.8</v>
          </cell>
          <cell r="J182">
            <v>1</v>
          </cell>
          <cell r="K182">
            <v>1</v>
          </cell>
          <cell r="L182">
            <v>1300</v>
          </cell>
          <cell r="M182">
            <v>0</v>
          </cell>
          <cell r="N182">
            <v>0</v>
          </cell>
          <cell r="O182">
            <v>77</v>
          </cell>
        </row>
        <row r="183">
          <cell r="A183" t="str">
            <v>MFL16S20_F0182</v>
          </cell>
          <cell r="B183">
            <v>182</v>
          </cell>
          <cell r="C183">
            <v>406.4</v>
          </cell>
          <cell r="D183" t="str">
            <v>MFL16S20_P0005</v>
          </cell>
          <cell r="E183" t="str">
            <v>L415MB LSAW</v>
          </cell>
          <cell r="F183">
            <v>7.9</v>
          </cell>
          <cell r="G183">
            <v>40</v>
          </cell>
          <cell r="H183">
            <v>20</v>
          </cell>
          <cell r="I183">
            <v>0.7</v>
          </cell>
          <cell r="J183">
            <v>1</v>
          </cell>
          <cell r="K183">
            <v>0</v>
          </cell>
          <cell r="L183">
            <v>1300</v>
          </cell>
          <cell r="M183">
            <v>0.125</v>
          </cell>
          <cell r="N183">
            <v>90</v>
          </cell>
          <cell r="O183">
            <v>78</v>
          </cell>
        </row>
        <row r="184">
          <cell r="A184" t="str">
            <v>MFL16S20_F0183</v>
          </cell>
          <cell r="B184">
            <v>183</v>
          </cell>
          <cell r="C184">
            <v>406.4</v>
          </cell>
          <cell r="D184" t="str">
            <v>MFL16S20_P0005</v>
          </cell>
          <cell r="E184" t="str">
            <v>L415MB LSAW</v>
          </cell>
          <cell r="F184">
            <v>7.9</v>
          </cell>
          <cell r="G184">
            <v>60</v>
          </cell>
          <cell r="H184">
            <v>40</v>
          </cell>
          <cell r="I184">
            <v>0.8</v>
          </cell>
          <cell r="J184">
            <v>1</v>
          </cell>
          <cell r="K184">
            <v>1</v>
          </cell>
          <cell r="L184">
            <v>1300</v>
          </cell>
          <cell r="M184">
            <v>0.25</v>
          </cell>
          <cell r="N184">
            <v>180</v>
          </cell>
          <cell r="O184">
            <v>79</v>
          </cell>
        </row>
        <row r="185">
          <cell r="A185" t="str">
            <v>MFL16S20_F0184</v>
          </cell>
          <cell r="B185">
            <v>184</v>
          </cell>
          <cell r="C185">
            <v>406.4</v>
          </cell>
          <cell r="D185" t="str">
            <v>MFL16S20_P0005</v>
          </cell>
          <cell r="E185" t="str">
            <v>L415MB LSAW</v>
          </cell>
          <cell r="F185">
            <v>7.9</v>
          </cell>
          <cell r="G185">
            <v>8.7</v>
          </cell>
          <cell r="H185">
            <v>10</v>
          </cell>
          <cell r="I185">
            <v>0.7</v>
          </cell>
          <cell r="J185">
            <v>1</v>
          </cell>
          <cell r="K185">
            <v>0</v>
          </cell>
          <cell r="L185">
            <v>1300</v>
          </cell>
          <cell r="M185">
            <v>0.375</v>
          </cell>
          <cell r="N185">
            <v>270</v>
          </cell>
          <cell r="O185">
            <v>80</v>
          </cell>
        </row>
        <row r="186">
          <cell r="A186" t="str">
            <v>MFL16S20_F0185</v>
          </cell>
          <cell r="B186">
            <v>185</v>
          </cell>
          <cell r="C186">
            <v>406.4</v>
          </cell>
          <cell r="D186" t="str">
            <v>MFL16S20_P0005</v>
          </cell>
          <cell r="E186" t="str">
            <v>L415MB LSAW</v>
          </cell>
          <cell r="F186">
            <v>7.9</v>
          </cell>
          <cell r="G186">
            <v>60</v>
          </cell>
          <cell r="H186">
            <v>10</v>
          </cell>
          <cell r="I186">
            <v>2.4</v>
          </cell>
          <cell r="J186">
            <v>1</v>
          </cell>
          <cell r="K186">
            <v>1</v>
          </cell>
          <cell r="L186">
            <v>1600</v>
          </cell>
          <cell r="M186">
            <v>0</v>
          </cell>
          <cell r="N186">
            <v>0</v>
          </cell>
          <cell r="O186">
            <v>81</v>
          </cell>
        </row>
        <row r="187">
          <cell r="A187" t="str">
            <v>MFL16S20_F0186</v>
          </cell>
          <cell r="B187">
            <v>186</v>
          </cell>
          <cell r="C187">
            <v>406.4</v>
          </cell>
          <cell r="D187" t="str">
            <v>MFL16S20_P0005</v>
          </cell>
          <cell r="E187" t="str">
            <v>L415MB LSAW</v>
          </cell>
          <cell r="F187">
            <v>7.9</v>
          </cell>
          <cell r="G187">
            <v>10</v>
          </cell>
          <cell r="H187">
            <v>20</v>
          </cell>
          <cell r="I187">
            <v>2.3</v>
          </cell>
          <cell r="J187">
            <v>1</v>
          </cell>
          <cell r="K187">
            <v>0</v>
          </cell>
          <cell r="L187">
            <v>1600</v>
          </cell>
          <cell r="M187">
            <v>0.125</v>
          </cell>
          <cell r="N187">
            <v>90</v>
          </cell>
          <cell r="O187">
            <v>82</v>
          </cell>
        </row>
        <row r="188">
          <cell r="A188" t="str">
            <v>MFL16S20_F0187</v>
          </cell>
          <cell r="B188">
            <v>187</v>
          </cell>
          <cell r="C188">
            <v>406.4</v>
          </cell>
          <cell r="D188" t="str">
            <v>MFL16S20_P0005</v>
          </cell>
          <cell r="E188" t="str">
            <v>L415MB LSAW</v>
          </cell>
          <cell r="F188">
            <v>7.9</v>
          </cell>
          <cell r="G188">
            <v>20</v>
          </cell>
          <cell r="H188">
            <v>40</v>
          </cell>
          <cell r="I188">
            <v>2.4</v>
          </cell>
          <cell r="J188">
            <v>1</v>
          </cell>
          <cell r="K188">
            <v>1</v>
          </cell>
          <cell r="L188">
            <v>1600</v>
          </cell>
          <cell r="M188">
            <v>0.25</v>
          </cell>
          <cell r="N188">
            <v>180</v>
          </cell>
          <cell r="O188">
            <v>83</v>
          </cell>
        </row>
        <row r="189">
          <cell r="A189" t="str">
            <v>MFL16S20_F0188</v>
          </cell>
          <cell r="B189">
            <v>188</v>
          </cell>
          <cell r="C189">
            <v>406.4</v>
          </cell>
          <cell r="D189" t="str">
            <v>MFL16S20_P0005</v>
          </cell>
          <cell r="E189" t="str">
            <v>L415MB LSAW</v>
          </cell>
          <cell r="F189">
            <v>7.9</v>
          </cell>
          <cell r="G189">
            <v>40</v>
          </cell>
          <cell r="H189">
            <v>60</v>
          </cell>
          <cell r="I189">
            <v>2.2</v>
          </cell>
          <cell r="J189">
            <v>1</v>
          </cell>
          <cell r="K189">
            <v>0</v>
          </cell>
          <cell r="L189">
            <v>1600</v>
          </cell>
          <cell r="M189">
            <v>0.375</v>
          </cell>
          <cell r="N189">
            <v>270</v>
          </cell>
          <cell r="O189">
            <v>84</v>
          </cell>
        </row>
        <row r="190">
          <cell r="A190" t="str">
            <v>MFL16S20_F0189</v>
          </cell>
          <cell r="B190">
            <v>189</v>
          </cell>
          <cell r="C190">
            <v>406.4</v>
          </cell>
          <cell r="D190" t="str">
            <v>MFL16S20_P0005</v>
          </cell>
          <cell r="E190" t="str">
            <v>L415MB LSAW</v>
          </cell>
          <cell r="F190">
            <v>7.9</v>
          </cell>
          <cell r="G190">
            <v>10</v>
          </cell>
          <cell r="H190">
            <v>10</v>
          </cell>
          <cell r="I190">
            <v>3.8</v>
          </cell>
          <cell r="J190">
            <v>1</v>
          </cell>
          <cell r="K190">
            <v>1</v>
          </cell>
          <cell r="L190">
            <v>1900</v>
          </cell>
          <cell r="M190">
            <v>0</v>
          </cell>
          <cell r="N190">
            <v>0</v>
          </cell>
          <cell r="O190">
            <v>85</v>
          </cell>
        </row>
        <row r="191">
          <cell r="A191" t="str">
            <v>MFL16S20_F0190</v>
          </cell>
          <cell r="B191">
            <v>190</v>
          </cell>
          <cell r="C191">
            <v>406.4</v>
          </cell>
          <cell r="D191" t="str">
            <v>MFL16S20_P0005</v>
          </cell>
          <cell r="E191" t="str">
            <v>L415MB LSAW</v>
          </cell>
          <cell r="F191">
            <v>7.9</v>
          </cell>
          <cell r="G191">
            <v>17.3</v>
          </cell>
          <cell r="H191">
            <v>20</v>
          </cell>
          <cell r="I191">
            <v>3.9</v>
          </cell>
          <cell r="J191">
            <v>1</v>
          </cell>
          <cell r="K191">
            <v>0</v>
          </cell>
          <cell r="L191">
            <v>1900</v>
          </cell>
          <cell r="M191">
            <v>0.125</v>
          </cell>
          <cell r="N191">
            <v>90</v>
          </cell>
          <cell r="O191">
            <v>86</v>
          </cell>
        </row>
        <row r="192">
          <cell r="A192" t="str">
            <v>MFL16S20_F0191</v>
          </cell>
          <cell r="B192">
            <v>191</v>
          </cell>
          <cell r="C192">
            <v>406.4</v>
          </cell>
          <cell r="D192" t="str">
            <v>MFL16S20_P0005</v>
          </cell>
          <cell r="E192" t="str">
            <v>L415MB LSAW</v>
          </cell>
          <cell r="F192">
            <v>7.9</v>
          </cell>
          <cell r="G192">
            <v>40</v>
          </cell>
          <cell r="H192">
            <v>40</v>
          </cell>
          <cell r="I192">
            <v>3.8</v>
          </cell>
          <cell r="J192">
            <v>1</v>
          </cell>
          <cell r="K192">
            <v>1</v>
          </cell>
          <cell r="L192">
            <v>1900</v>
          </cell>
          <cell r="M192">
            <v>0.25</v>
          </cell>
          <cell r="N192">
            <v>180</v>
          </cell>
          <cell r="O192">
            <v>87</v>
          </cell>
        </row>
        <row r="193">
          <cell r="A193" t="str">
            <v>MFL16S20_F0192</v>
          </cell>
          <cell r="B193">
            <v>192</v>
          </cell>
          <cell r="C193">
            <v>406.4</v>
          </cell>
          <cell r="D193" t="str">
            <v>MFL16S20_P0005</v>
          </cell>
          <cell r="E193" t="str">
            <v>L415MB LSAW</v>
          </cell>
          <cell r="F193">
            <v>7.9</v>
          </cell>
          <cell r="G193">
            <v>40</v>
          </cell>
          <cell r="H193">
            <v>20</v>
          </cell>
          <cell r="I193">
            <v>3.8</v>
          </cell>
          <cell r="J193">
            <v>1</v>
          </cell>
          <cell r="K193">
            <v>1</v>
          </cell>
          <cell r="L193">
            <v>2200</v>
          </cell>
          <cell r="M193">
            <v>0</v>
          </cell>
          <cell r="N193">
            <v>0</v>
          </cell>
          <cell r="O193">
            <v>89</v>
          </cell>
        </row>
        <row r="194">
          <cell r="A194" t="str">
            <v>MFL16S20_F0193</v>
          </cell>
          <cell r="B194">
            <v>193</v>
          </cell>
          <cell r="C194">
            <v>406.4</v>
          </cell>
          <cell r="D194" t="str">
            <v>MFL16S20_P0005</v>
          </cell>
          <cell r="E194" t="str">
            <v>L415MB LSAW</v>
          </cell>
          <cell r="F194">
            <v>7.9</v>
          </cell>
          <cell r="G194">
            <v>40</v>
          </cell>
          <cell r="H194">
            <v>40</v>
          </cell>
          <cell r="I194">
            <v>3.9</v>
          </cell>
          <cell r="J194">
            <v>1</v>
          </cell>
          <cell r="K194">
            <v>0</v>
          </cell>
          <cell r="L194">
            <v>2200</v>
          </cell>
          <cell r="M194">
            <v>0.125</v>
          </cell>
          <cell r="N194">
            <v>90</v>
          </cell>
          <cell r="O194">
            <v>90</v>
          </cell>
        </row>
        <row r="195">
          <cell r="A195" t="str">
            <v>MFL16S20_F0194</v>
          </cell>
          <cell r="B195">
            <v>194</v>
          </cell>
          <cell r="C195">
            <v>406.4</v>
          </cell>
          <cell r="D195" t="str">
            <v>MFL16S20_P0005</v>
          </cell>
          <cell r="E195" t="str">
            <v>L415MB LSAW</v>
          </cell>
          <cell r="F195">
            <v>7.9</v>
          </cell>
          <cell r="G195">
            <v>40</v>
          </cell>
          <cell r="H195">
            <v>60</v>
          </cell>
          <cell r="I195">
            <v>2.7</v>
          </cell>
          <cell r="J195">
            <v>1</v>
          </cell>
          <cell r="K195">
            <v>1</v>
          </cell>
          <cell r="L195">
            <v>2200</v>
          </cell>
          <cell r="M195">
            <v>0.25</v>
          </cell>
          <cell r="N195">
            <v>180</v>
          </cell>
          <cell r="O195">
            <v>91</v>
          </cell>
        </row>
        <row r="196">
          <cell r="A196" t="str">
            <v>MFL16S20_F0195</v>
          </cell>
          <cell r="B196">
            <v>195</v>
          </cell>
          <cell r="C196">
            <v>406.4</v>
          </cell>
          <cell r="D196" t="str">
            <v>MFL16S20_P0005</v>
          </cell>
          <cell r="E196" t="str">
            <v>L415MB LSAW</v>
          </cell>
          <cell r="F196">
            <v>7.9</v>
          </cell>
          <cell r="G196">
            <v>52</v>
          </cell>
          <cell r="H196">
            <v>60</v>
          </cell>
          <cell r="I196">
            <v>3.2</v>
          </cell>
          <cell r="J196">
            <v>1</v>
          </cell>
          <cell r="K196">
            <v>0</v>
          </cell>
          <cell r="L196">
            <v>2200</v>
          </cell>
          <cell r="M196">
            <v>0.375</v>
          </cell>
          <cell r="N196">
            <v>270</v>
          </cell>
          <cell r="O196">
            <v>92</v>
          </cell>
        </row>
        <row r="197">
          <cell r="A197" t="str">
            <v>MFL16S20_F0196</v>
          </cell>
          <cell r="B197">
            <v>196</v>
          </cell>
          <cell r="C197">
            <v>406.4</v>
          </cell>
          <cell r="D197" t="str">
            <v>MFL16S20_P0005</v>
          </cell>
          <cell r="E197" t="str">
            <v>L415MB LSAW</v>
          </cell>
          <cell r="F197">
            <v>7.9</v>
          </cell>
          <cell r="G197">
            <v>60</v>
          </cell>
          <cell r="H197">
            <v>10</v>
          </cell>
          <cell r="I197">
            <v>3.5</v>
          </cell>
          <cell r="J197">
            <v>1</v>
          </cell>
          <cell r="K197">
            <v>1</v>
          </cell>
          <cell r="L197">
            <v>2500</v>
          </cell>
          <cell r="M197">
            <v>0</v>
          </cell>
          <cell r="N197">
            <v>0</v>
          </cell>
          <cell r="O197">
            <v>93</v>
          </cell>
        </row>
        <row r="198">
          <cell r="A198" t="str">
            <v>MFL16S20_F0197</v>
          </cell>
          <cell r="B198">
            <v>197</v>
          </cell>
          <cell r="C198">
            <v>406.4</v>
          </cell>
          <cell r="D198" t="str">
            <v>MFL16S20_P0005</v>
          </cell>
          <cell r="E198" t="str">
            <v>L415MB LSAW</v>
          </cell>
          <cell r="F198">
            <v>7.9</v>
          </cell>
          <cell r="G198">
            <v>40</v>
          </cell>
          <cell r="H198">
            <v>20</v>
          </cell>
          <cell r="I198">
            <v>3.5</v>
          </cell>
          <cell r="J198">
            <v>1</v>
          </cell>
          <cell r="K198">
            <v>0</v>
          </cell>
          <cell r="L198">
            <v>2500</v>
          </cell>
          <cell r="M198">
            <v>0.125</v>
          </cell>
          <cell r="N198">
            <v>90</v>
          </cell>
          <cell r="O198">
            <v>94</v>
          </cell>
        </row>
        <row r="199">
          <cell r="A199" t="str">
            <v>MFL16S20_F0198</v>
          </cell>
          <cell r="B199">
            <v>198</v>
          </cell>
          <cell r="C199">
            <v>406.4</v>
          </cell>
          <cell r="D199" t="str">
            <v>MFL16S20_P0005</v>
          </cell>
          <cell r="E199" t="str">
            <v>L415MB LSAW</v>
          </cell>
          <cell r="F199">
            <v>7.9</v>
          </cell>
          <cell r="G199">
            <v>20</v>
          </cell>
          <cell r="H199">
            <v>40</v>
          </cell>
          <cell r="I199">
            <v>3.6</v>
          </cell>
          <cell r="J199">
            <v>1</v>
          </cell>
          <cell r="K199">
            <v>1</v>
          </cell>
          <cell r="L199">
            <v>2500</v>
          </cell>
          <cell r="M199">
            <v>0.25</v>
          </cell>
          <cell r="N199">
            <v>180</v>
          </cell>
          <cell r="O199">
            <v>95</v>
          </cell>
        </row>
        <row r="200">
          <cell r="A200" t="str">
            <v>MFL16S20_F0199</v>
          </cell>
          <cell r="B200">
            <v>199</v>
          </cell>
          <cell r="C200">
            <v>406.4</v>
          </cell>
          <cell r="D200" t="str">
            <v>MFL16S20_P0005</v>
          </cell>
          <cell r="E200" t="str">
            <v>L415MB LSAW</v>
          </cell>
          <cell r="F200">
            <v>7.9</v>
          </cell>
          <cell r="G200">
            <v>10</v>
          </cell>
          <cell r="H200">
            <v>60</v>
          </cell>
          <cell r="I200">
            <v>2.8</v>
          </cell>
          <cell r="J200">
            <v>1</v>
          </cell>
          <cell r="K200">
            <v>0</v>
          </cell>
          <cell r="L200">
            <v>2500</v>
          </cell>
          <cell r="M200">
            <v>0.375</v>
          </cell>
          <cell r="N200">
            <v>270</v>
          </cell>
          <cell r="O200">
            <v>96</v>
          </cell>
        </row>
        <row r="201">
          <cell r="A201" t="str">
            <v>MFL16S20_F0200</v>
          </cell>
          <cell r="B201">
            <v>200</v>
          </cell>
          <cell r="C201">
            <v>406.4</v>
          </cell>
          <cell r="D201" t="str">
            <v>MFL16S20_P0005</v>
          </cell>
          <cell r="E201" t="str">
            <v>L415MB LSAW</v>
          </cell>
          <cell r="F201">
            <v>7.9</v>
          </cell>
          <cell r="G201">
            <v>60</v>
          </cell>
          <cell r="H201">
            <v>60</v>
          </cell>
          <cell r="I201">
            <v>3.2</v>
          </cell>
          <cell r="J201">
            <v>1</v>
          </cell>
          <cell r="K201">
            <v>2</v>
          </cell>
          <cell r="L201">
            <v>1000</v>
          </cell>
          <cell r="M201">
            <v>0.375</v>
          </cell>
          <cell r="N201">
            <v>270</v>
          </cell>
          <cell r="O201">
            <v>76</v>
          </cell>
        </row>
        <row r="202">
          <cell r="A202" t="str">
            <v>MFL16S20_F0201</v>
          </cell>
          <cell r="B202">
            <v>201</v>
          </cell>
          <cell r="C202">
            <v>406.4</v>
          </cell>
          <cell r="D202" t="str">
            <v>MFL16S20_P0005</v>
          </cell>
          <cell r="E202" t="str">
            <v>L415MB LSAW</v>
          </cell>
          <cell r="F202">
            <v>7.9</v>
          </cell>
          <cell r="G202">
            <v>60</v>
          </cell>
          <cell r="H202">
            <v>60</v>
          </cell>
          <cell r="I202">
            <v>3.1</v>
          </cell>
          <cell r="J202">
            <v>1</v>
          </cell>
          <cell r="K202">
            <v>2</v>
          </cell>
          <cell r="L202">
            <v>1900</v>
          </cell>
          <cell r="M202">
            <v>0.375</v>
          </cell>
          <cell r="N202">
            <v>270</v>
          </cell>
          <cell r="O202">
            <v>88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33"/>
  <sheetViews>
    <sheetView workbookViewId="0">
      <selection activeCell="J1" sqref="J1:L1"/>
    </sheetView>
  </sheetViews>
  <sheetFormatPr defaultColWidth="9.06666666666667" defaultRowHeight="13.6"/>
  <cols>
    <col min="18" max="26" width="11.8666666666667"/>
    <col min="30" max="34" width="11.8666666666667"/>
    <col min="35" max="35" width="10.8666666666667"/>
    <col min="39" max="45" width="11.8666666666667"/>
    <col min="46" max="46" width="10.8666666666667"/>
  </cols>
  <sheetData>
    <row r="1" s="1" customFormat="1" ht="26" spans="1:57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6" t="s">
        <v>46</v>
      </c>
      <c r="AV1" s="6" t="s">
        <v>47</v>
      </c>
      <c r="AW1" s="6" t="s">
        <v>48</v>
      </c>
      <c r="AX1" s="1" t="s">
        <v>49</v>
      </c>
      <c r="BE1" s="1" t="s">
        <v>50</v>
      </c>
    </row>
    <row r="2" ht="14" spans="1:59">
      <c r="A2" s="2">
        <v>0.5</v>
      </c>
      <c r="B2" s="2">
        <v>15.29</v>
      </c>
      <c r="C2" s="2">
        <v>7.9</v>
      </c>
      <c r="D2" s="2">
        <v>3</v>
      </c>
      <c r="E2" s="2">
        <v>0</v>
      </c>
      <c r="F2" s="2">
        <v>0</v>
      </c>
      <c r="G2" s="2">
        <v>52</v>
      </c>
      <c r="H2" s="2">
        <v>60</v>
      </c>
      <c r="I2" s="2">
        <v>3.9</v>
      </c>
      <c r="J2" s="2"/>
      <c r="K2" s="2"/>
      <c r="L2" s="2"/>
      <c r="M2" s="2">
        <v>0.1</v>
      </c>
      <c r="N2" s="2">
        <v>66</v>
      </c>
      <c r="O2" s="2">
        <v>36</v>
      </c>
      <c r="P2" s="2">
        <v>16</v>
      </c>
      <c r="Q2" s="2">
        <v>0</v>
      </c>
      <c r="R2" s="2">
        <v>94.4103333333333</v>
      </c>
      <c r="S2" s="2">
        <v>154.67715625</v>
      </c>
      <c r="T2" s="2">
        <v>123.17415625</v>
      </c>
      <c r="U2" s="2">
        <v>2322.75980566406</v>
      </c>
      <c r="V2" s="2">
        <v>1349.13930566406</v>
      </c>
      <c r="W2" s="2">
        <v>570.649671875</v>
      </c>
      <c r="X2" s="2">
        <v>273996.885068305</v>
      </c>
      <c r="Y2" s="2">
        <v>125842.354111669</v>
      </c>
      <c r="Z2" s="2">
        <v>42906.9921672141</v>
      </c>
      <c r="AA2" s="2">
        <v>0.1</v>
      </c>
      <c r="AB2" s="2">
        <v>121.9</v>
      </c>
      <c r="AC2" s="2">
        <v>63.6</v>
      </c>
      <c r="AD2" s="2">
        <v>1701.22075520833</v>
      </c>
      <c r="AE2" s="2">
        <v>1239.387421875</v>
      </c>
      <c r="AF2" s="2">
        <v>506.86515625</v>
      </c>
      <c r="AG2" s="2">
        <v>133667.455379092</v>
      </c>
      <c r="AH2" s="2">
        <v>92202.2888556544</v>
      </c>
      <c r="AI2" s="2">
        <v>24114.8331958339</v>
      </c>
      <c r="AJ2" s="2">
        <v>0.1</v>
      </c>
      <c r="AK2" s="2">
        <v>121.9</v>
      </c>
      <c r="AL2" s="2">
        <v>58.3</v>
      </c>
      <c r="AM2" s="2">
        <v>2266.888375</v>
      </c>
      <c r="AN2" s="2">
        <v>1624.55504166667</v>
      </c>
      <c r="AO2" s="2">
        <v>480.137984375</v>
      </c>
      <c r="AP2" s="2">
        <v>233823.809398817</v>
      </c>
      <c r="AQ2" s="2">
        <v>156711.251116872</v>
      </c>
      <c r="AR2" s="2">
        <v>24128.5130761895</v>
      </c>
      <c r="AS2" s="2">
        <v>217.179840397515</v>
      </c>
      <c r="AT2" s="2">
        <v>49961.0997976888</v>
      </c>
      <c r="AU2" s="2">
        <v>0</v>
      </c>
      <c r="AV2" s="2">
        <v>173</v>
      </c>
      <c r="AW2" s="7" t="s">
        <v>51</v>
      </c>
      <c r="AX2" s="2" t="s">
        <v>52</v>
      </c>
      <c r="AY2" s="2">
        <v>22.772</v>
      </c>
      <c r="AZ2" s="2">
        <v>27.012</v>
      </c>
      <c r="BA2" s="2">
        <v>23.904</v>
      </c>
      <c r="BB2" s="2">
        <f>VLOOKUP(AW2,[1]flawdatabase_16indragFujian!$1:$1048576,7,0)</f>
        <v>52</v>
      </c>
      <c r="BC2" s="2">
        <f>VLOOKUP(AW2,[1]flawdatabase_16indragFujian!$1:$1048576,8,0)</f>
        <v>60</v>
      </c>
      <c r="BD2" s="2">
        <f>VLOOKUP(AW2,[1]flawdatabase_16indragFujian!$1:$1048576,9,0)</f>
        <v>3.9</v>
      </c>
      <c r="BE2" s="2">
        <f>VLOOKUP(AW2,[1]flawdatabase_16indragFujian!$1:$1048576,11,0)</f>
        <v>0</v>
      </c>
      <c r="BF2" s="2">
        <f>VLOOKUP(AW2,[1]flawdatabase_16indragFujian!$1:$1048576,10,0)</f>
        <v>0</v>
      </c>
      <c r="BG2" s="2" t="str">
        <f>VLOOKUP(AW2,[1]flawdatabase_16indragFujian!$1:$1048576,4,0)</f>
        <v>MFL16S20_P0005</v>
      </c>
    </row>
    <row r="3" ht="14" spans="1:59">
      <c r="A3" s="2">
        <v>0.5</v>
      </c>
      <c r="B3" s="2">
        <v>15.29</v>
      </c>
      <c r="C3" s="2">
        <v>7.9</v>
      </c>
      <c r="D3" s="2">
        <v>3</v>
      </c>
      <c r="E3" s="2">
        <v>0</v>
      </c>
      <c r="F3" s="2">
        <v>1</v>
      </c>
      <c r="G3" s="2">
        <v>52</v>
      </c>
      <c r="H3" s="2">
        <v>60</v>
      </c>
      <c r="I3" s="2">
        <v>3.2</v>
      </c>
      <c r="J3" s="2"/>
      <c r="K3" s="2"/>
      <c r="L3" s="2"/>
      <c r="M3" s="2">
        <v>0.1</v>
      </c>
      <c r="N3" s="2">
        <v>78</v>
      </c>
      <c r="O3" s="2">
        <v>32</v>
      </c>
      <c r="P3" s="2">
        <v>16</v>
      </c>
      <c r="Q3" s="2">
        <v>0</v>
      </c>
      <c r="R3" s="2">
        <v>77.2883333333333</v>
      </c>
      <c r="S3" s="2">
        <v>226.12546875</v>
      </c>
      <c r="T3" s="2">
        <v>231.87246875</v>
      </c>
      <c r="U3" s="2">
        <v>2853.43582421875</v>
      </c>
      <c r="V3" s="2">
        <v>1630.48882421875</v>
      </c>
      <c r="W3" s="2">
        <v>939.490765625</v>
      </c>
      <c r="X3" s="2">
        <v>455014.88016211</v>
      </c>
      <c r="Y3" s="2">
        <v>252637.075400922</v>
      </c>
      <c r="Z3" s="2">
        <v>121041.198945661</v>
      </c>
      <c r="AA3" s="2">
        <v>0.1</v>
      </c>
      <c r="AB3" s="2">
        <v>148.4</v>
      </c>
      <c r="AC3" s="2">
        <v>63.6</v>
      </c>
      <c r="AD3" s="2">
        <v>3025.5469375</v>
      </c>
      <c r="AE3" s="2">
        <v>2342.0469375</v>
      </c>
      <c r="AF3" s="2">
        <v>721.966338541667</v>
      </c>
      <c r="AG3" s="2">
        <v>379712.473082822</v>
      </c>
      <c r="AH3" s="2">
        <v>293238.6132481</v>
      </c>
      <c r="AI3" s="2">
        <v>50383.6373591128</v>
      </c>
      <c r="AJ3" s="2">
        <v>0.1</v>
      </c>
      <c r="AK3" s="2">
        <v>153.7</v>
      </c>
      <c r="AL3" s="2">
        <v>63.6</v>
      </c>
      <c r="AM3" s="2">
        <v>3479.46384375</v>
      </c>
      <c r="AN3" s="2">
        <v>3002.18051041667</v>
      </c>
      <c r="AO3" s="2">
        <v>802.849911458334</v>
      </c>
      <c r="AP3" s="2">
        <v>534059.987933269</v>
      </c>
      <c r="AQ3" s="2">
        <v>464636.472304103</v>
      </c>
      <c r="AR3" s="2">
        <v>62788.1807073898</v>
      </c>
      <c r="AS3" s="2">
        <v>266.807996339197</v>
      </c>
      <c r="AT3" s="2">
        <v>57115.74647317</v>
      </c>
      <c r="AU3" s="2">
        <v>0</v>
      </c>
      <c r="AV3" s="2">
        <v>195</v>
      </c>
      <c r="AW3" s="7" t="s">
        <v>53</v>
      </c>
      <c r="AX3" s="2" t="s">
        <v>54</v>
      </c>
      <c r="AY3" s="2">
        <v>24.578</v>
      </c>
      <c r="AZ3" s="2">
        <v>28.822</v>
      </c>
      <c r="BA3" s="2">
        <v>25.708</v>
      </c>
      <c r="BB3" s="2">
        <f>VLOOKUP(AW3,[1]flawdatabase_16indragFujian!$1:$1048576,7,0)</f>
        <v>52</v>
      </c>
      <c r="BC3" s="2">
        <f>VLOOKUP(AW3,[1]flawdatabase_16indragFujian!$1:$1048576,8,0)</f>
        <v>60</v>
      </c>
      <c r="BD3" s="2">
        <f>VLOOKUP(AW3,[1]flawdatabase_16indragFujian!$1:$1048576,9,0)</f>
        <v>3.2</v>
      </c>
      <c r="BE3" s="2">
        <f>VLOOKUP(AW3,[1]flawdatabase_16indragFujian!$1:$1048576,11,0)</f>
        <v>0</v>
      </c>
      <c r="BF3" s="2">
        <f>VLOOKUP(AW3,[1]flawdatabase_16indragFujian!$1:$1048576,10,0)</f>
        <v>1</v>
      </c>
      <c r="BG3" s="2" t="str">
        <f>VLOOKUP(AW3,[1]flawdatabase_16indragFujian!$1:$1048576,4,0)</f>
        <v>MFL16S20_P0005</v>
      </c>
    </row>
    <row r="4" ht="14" spans="1:59">
      <c r="A4" s="2">
        <v>0.5</v>
      </c>
      <c r="B4" s="2">
        <v>15.29</v>
      </c>
      <c r="C4" s="2">
        <v>7.9</v>
      </c>
      <c r="D4" s="2">
        <v>3</v>
      </c>
      <c r="E4" s="2">
        <v>0</v>
      </c>
      <c r="F4" s="2">
        <v>0</v>
      </c>
      <c r="G4" s="2">
        <v>80</v>
      </c>
      <c r="H4" s="2">
        <v>80</v>
      </c>
      <c r="I4" s="2">
        <v>4</v>
      </c>
      <c r="J4" s="2"/>
      <c r="K4" s="2"/>
      <c r="L4" s="2"/>
      <c r="M4" s="2">
        <v>0.1</v>
      </c>
      <c r="N4" s="2">
        <v>66</v>
      </c>
      <c r="O4" s="2">
        <v>40</v>
      </c>
      <c r="P4" s="2">
        <v>16</v>
      </c>
      <c r="Q4" s="2">
        <v>0</v>
      </c>
      <c r="R4" s="2">
        <v>76.7948333333333</v>
      </c>
      <c r="S4" s="2">
        <v>190.761</v>
      </c>
      <c r="T4" s="2">
        <v>161.515</v>
      </c>
      <c r="U4" s="2">
        <v>2389.81194140625</v>
      </c>
      <c r="V4" s="2">
        <v>1806.16894140625</v>
      </c>
      <c r="W4" s="2">
        <v>763.161328125</v>
      </c>
      <c r="X4" s="2">
        <v>277231.749552555</v>
      </c>
      <c r="Y4" s="2">
        <v>215841.32287811</v>
      </c>
      <c r="Z4" s="2">
        <v>79074.0996422844</v>
      </c>
      <c r="AA4" s="2">
        <v>0.1</v>
      </c>
      <c r="AB4" s="2">
        <v>121.9</v>
      </c>
      <c r="AC4" s="2">
        <v>58.3</v>
      </c>
      <c r="AD4" s="2">
        <v>1890.40347135417</v>
      </c>
      <c r="AE4" s="2">
        <v>1230.3868046875</v>
      </c>
      <c r="AF4" s="2">
        <v>406.1414921875</v>
      </c>
      <c r="AG4" s="2">
        <v>158356.356798501</v>
      </c>
      <c r="AH4" s="2">
        <v>96836.1546113481</v>
      </c>
      <c r="AI4" s="2">
        <v>18312.9729767961</v>
      </c>
      <c r="AJ4" s="2">
        <v>0.1</v>
      </c>
      <c r="AK4" s="2">
        <v>127.2</v>
      </c>
      <c r="AL4" s="2">
        <v>58.3</v>
      </c>
      <c r="AM4" s="2">
        <v>2452.30496354167</v>
      </c>
      <c r="AN4" s="2">
        <v>1684.838296875</v>
      </c>
      <c r="AO4" s="2">
        <v>517.384651041667</v>
      </c>
      <c r="AP4" s="2">
        <v>270245.944003373</v>
      </c>
      <c r="AQ4" s="2">
        <v>173705.493294345</v>
      </c>
      <c r="AR4" s="2">
        <v>28736.9253405271</v>
      </c>
      <c r="AS4" s="2">
        <v>186.188318281944</v>
      </c>
      <c r="AT4" s="2">
        <v>54194.1203731893</v>
      </c>
      <c r="AU4" s="2">
        <v>0</v>
      </c>
      <c r="AV4" s="2">
        <v>177</v>
      </c>
      <c r="AW4" s="7" t="s">
        <v>55</v>
      </c>
      <c r="AX4" s="2" t="s">
        <v>56</v>
      </c>
      <c r="AY4" s="2">
        <v>23.048</v>
      </c>
      <c r="AZ4" s="2">
        <v>27.284</v>
      </c>
      <c r="BA4" s="2">
        <v>24.182</v>
      </c>
      <c r="BB4" s="2">
        <f>VLOOKUP(AW4,[1]flawdatabase_16indragFujian!$1:$1048576,7,0)</f>
        <v>80</v>
      </c>
      <c r="BC4" s="2">
        <f>VLOOKUP(AW4,[1]flawdatabase_16indragFujian!$1:$1048576,8,0)</f>
        <v>80</v>
      </c>
      <c r="BD4" s="2">
        <f>VLOOKUP(AW4,[1]flawdatabase_16indragFujian!$1:$1048576,9,0)</f>
        <v>4</v>
      </c>
      <c r="BE4" s="2">
        <f>VLOOKUP(AW4,[1]flawdatabase_16indragFujian!$1:$1048576,11,0)</f>
        <v>0</v>
      </c>
      <c r="BF4" s="2">
        <f>VLOOKUP(AW4,[1]flawdatabase_16indragFujian!$1:$1048576,10,0)</f>
        <v>0</v>
      </c>
      <c r="BG4" s="2" t="str">
        <f>VLOOKUP(AW4,[1]flawdatabase_16indragFujian!$1:$1048576,4,0)</f>
        <v>MFL16S20_P0005</v>
      </c>
    </row>
    <row r="5" ht="14" spans="1:59">
      <c r="A5" s="2">
        <v>0.5</v>
      </c>
      <c r="B5" s="2">
        <v>15.29</v>
      </c>
      <c r="C5" s="2">
        <v>7.9</v>
      </c>
      <c r="D5" s="2">
        <v>3</v>
      </c>
      <c r="E5" s="2">
        <v>2</v>
      </c>
      <c r="F5" s="2">
        <v>1</v>
      </c>
      <c r="G5" s="2">
        <v>60</v>
      </c>
      <c r="H5" s="2">
        <v>60</v>
      </c>
      <c r="I5" s="2">
        <v>3.2</v>
      </c>
      <c r="J5" s="2"/>
      <c r="K5" s="2"/>
      <c r="L5" s="2"/>
      <c r="M5" s="2">
        <v>0.1</v>
      </c>
      <c r="N5" s="2">
        <v>76</v>
      </c>
      <c r="O5" s="2">
        <v>70</v>
      </c>
      <c r="P5" s="2">
        <v>66</v>
      </c>
      <c r="Q5" s="2">
        <v>0</v>
      </c>
      <c r="R5" s="2">
        <v>63.5428333333333</v>
      </c>
      <c r="S5" s="2">
        <v>81.263</v>
      </c>
      <c r="T5" s="2">
        <v>92.507</v>
      </c>
      <c r="U5" s="2">
        <v>2473.316375</v>
      </c>
      <c r="V5" s="2">
        <v>2069.020375</v>
      </c>
      <c r="W5" s="2">
        <v>1713.151125</v>
      </c>
      <c r="X5" s="2">
        <v>188861.810609516</v>
      </c>
      <c r="Y5" s="2">
        <v>139332.407174078</v>
      </c>
      <c r="Z5" s="2">
        <v>99995.3507145781</v>
      </c>
      <c r="AA5" s="2">
        <v>0.1</v>
      </c>
      <c r="AB5" s="2">
        <v>127.2</v>
      </c>
      <c r="AC5" s="2">
        <v>79.5</v>
      </c>
      <c r="AD5" s="2">
        <v>721.115333333333</v>
      </c>
      <c r="AE5" s="2">
        <v>539.998666666666</v>
      </c>
      <c r="AF5" s="2">
        <v>215.232</v>
      </c>
      <c r="AG5" s="2">
        <v>21127.5152959111</v>
      </c>
      <c r="AH5" s="2">
        <v>15079.4303514666</v>
      </c>
      <c r="AI5" s="2">
        <v>3382.75137368889</v>
      </c>
      <c r="AJ5" s="2">
        <v>0.1</v>
      </c>
      <c r="AK5" s="2">
        <v>127.2</v>
      </c>
      <c r="AL5" s="2">
        <v>84.8</v>
      </c>
      <c r="AM5" s="2">
        <v>1316.04011111111</v>
      </c>
      <c r="AN5" s="2">
        <v>990.195666666666</v>
      </c>
      <c r="AO5" s="2">
        <v>398.662333333333</v>
      </c>
      <c r="AP5" s="2">
        <v>71817.186450916</v>
      </c>
      <c r="AQ5" s="2">
        <v>51257.3382237555</v>
      </c>
      <c r="AR5" s="2">
        <v>11841.6791682</v>
      </c>
      <c r="AS5" s="2">
        <v>73.3880475381362</v>
      </c>
      <c r="AT5" s="2">
        <v>37560.8210572917</v>
      </c>
      <c r="AU5" s="2">
        <v>0</v>
      </c>
      <c r="AV5" s="2">
        <v>200</v>
      </c>
      <c r="AW5" s="7" t="s">
        <v>57</v>
      </c>
      <c r="AX5" s="2" t="s">
        <v>58</v>
      </c>
      <c r="AY5" s="2">
        <v>23.386</v>
      </c>
      <c r="AZ5" s="2">
        <v>27.62</v>
      </c>
      <c r="BA5" s="2">
        <v>24.522</v>
      </c>
      <c r="BB5" s="2">
        <f>VLOOKUP(AW5,[1]flawdatabase_16indragFujian!$1:$1048576,7,0)</f>
        <v>60</v>
      </c>
      <c r="BC5" s="2">
        <f>VLOOKUP(AW5,[1]flawdatabase_16indragFujian!$1:$1048576,8,0)</f>
        <v>60</v>
      </c>
      <c r="BD5" s="2">
        <f>VLOOKUP(AW5,[1]flawdatabase_16indragFujian!$1:$1048576,9,0)</f>
        <v>3.2</v>
      </c>
      <c r="BE5" s="2">
        <f>VLOOKUP(AW5,[1]flawdatabase_16indragFujian!$1:$1048576,11,0)</f>
        <v>2</v>
      </c>
      <c r="BF5" s="2">
        <f>VLOOKUP(AW5,[1]flawdatabase_16indragFujian!$1:$1048576,10,0)</f>
        <v>1</v>
      </c>
      <c r="BG5" s="2" t="str">
        <f>VLOOKUP(AW5,[1]flawdatabase_16indragFujian!$1:$1048576,4,0)</f>
        <v>MFL16S20_P0005</v>
      </c>
    </row>
    <row r="6" ht="14" spans="1:59">
      <c r="A6" s="2">
        <v>0.6</v>
      </c>
      <c r="B6" s="2">
        <v>15.29</v>
      </c>
      <c r="C6" s="2">
        <v>7.9</v>
      </c>
      <c r="D6" s="2">
        <v>3</v>
      </c>
      <c r="E6" s="2">
        <v>0</v>
      </c>
      <c r="F6" s="2">
        <v>1</v>
      </c>
      <c r="G6" s="2">
        <v>8.7</v>
      </c>
      <c r="H6" s="2">
        <v>10</v>
      </c>
      <c r="I6" s="2">
        <v>0.7</v>
      </c>
      <c r="J6" s="2"/>
      <c r="K6" s="2"/>
      <c r="L6" s="2"/>
      <c r="M6" s="2">
        <v>0.1</v>
      </c>
      <c r="N6" s="2">
        <v>14</v>
      </c>
      <c r="O6" s="2">
        <v>10</v>
      </c>
      <c r="P6" s="2">
        <v>8</v>
      </c>
      <c r="Q6" s="2">
        <v>0</v>
      </c>
      <c r="R6" s="2">
        <v>95.9023333333333</v>
      </c>
      <c r="S6" s="2">
        <v>12.504</v>
      </c>
      <c r="T6" s="2">
        <v>13.511</v>
      </c>
      <c r="U6" s="2">
        <v>44.292</v>
      </c>
      <c r="V6" s="2">
        <v>41.777</v>
      </c>
      <c r="W6" s="2">
        <v>29.232</v>
      </c>
      <c r="X6" s="2">
        <v>441.43442</v>
      </c>
      <c r="Y6" s="2">
        <v>438.146307</v>
      </c>
      <c r="Z6" s="2">
        <v>259.984726</v>
      </c>
      <c r="AA6" s="2">
        <v>0.1</v>
      </c>
      <c r="AB6" s="2">
        <v>31.8</v>
      </c>
      <c r="AC6" s="2">
        <v>31.8</v>
      </c>
      <c r="AD6" s="2">
        <v>26.0362222222222</v>
      </c>
      <c r="AE6" s="2">
        <v>16.3973333333334</v>
      </c>
      <c r="AF6" s="2">
        <v>16.3973333333334</v>
      </c>
      <c r="AG6" s="2">
        <v>96.6461759901236</v>
      </c>
      <c r="AH6" s="2">
        <v>48.6061080888891</v>
      </c>
      <c r="AI6" s="2">
        <v>48.6061080888891</v>
      </c>
      <c r="AJ6" s="2">
        <v>0.1</v>
      </c>
      <c r="AK6" s="2">
        <v>31.8</v>
      </c>
      <c r="AL6" s="2">
        <v>31.8</v>
      </c>
      <c r="AM6" s="2">
        <v>34.5247777777778</v>
      </c>
      <c r="AN6" s="2">
        <v>23.747</v>
      </c>
      <c r="AO6" s="2">
        <v>23.747</v>
      </c>
      <c r="AP6" s="2">
        <v>168.586687479012</v>
      </c>
      <c r="AQ6" s="2">
        <v>102.173601059259</v>
      </c>
      <c r="AR6" s="2">
        <v>102.173601059259</v>
      </c>
      <c r="AS6" s="2">
        <v>26.9785077131607</v>
      </c>
      <c r="AT6" s="2">
        <v>344.454333333334</v>
      </c>
      <c r="AU6" s="2">
        <v>0</v>
      </c>
      <c r="AV6" s="2">
        <v>184</v>
      </c>
      <c r="AW6" s="7" t="s">
        <v>59</v>
      </c>
      <c r="AX6" s="2" t="s">
        <v>60</v>
      </c>
      <c r="AY6" s="2">
        <v>23.674</v>
      </c>
      <c r="AZ6" s="2">
        <v>27.918</v>
      </c>
      <c r="BA6" s="2">
        <v>24.804</v>
      </c>
      <c r="BB6" s="2">
        <f>VLOOKUP(AW6,[1]flawdatabase_16indragFujian!$1:$1048576,7,0)</f>
        <v>8.7</v>
      </c>
      <c r="BC6" s="2">
        <f>VLOOKUP(AW6,[1]flawdatabase_16indragFujian!$1:$1048576,8,0)</f>
        <v>10</v>
      </c>
      <c r="BD6" s="2">
        <f>VLOOKUP(AW6,[1]flawdatabase_16indragFujian!$1:$1048576,9,0)</f>
        <v>0.7</v>
      </c>
      <c r="BE6" s="2">
        <f>VLOOKUP(AW6,[1]flawdatabase_16indragFujian!$1:$1048576,11,0)</f>
        <v>0</v>
      </c>
      <c r="BF6" s="2">
        <f>VLOOKUP(AW6,[1]flawdatabase_16indragFujian!$1:$1048576,10,0)</f>
        <v>1</v>
      </c>
      <c r="BG6" s="2" t="str">
        <f>VLOOKUP(AW6,[1]flawdatabase_16indragFujian!$1:$1048576,4,0)</f>
        <v>MFL16S20_P0005</v>
      </c>
    </row>
    <row r="7" ht="14" spans="1:59">
      <c r="A7" s="2">
        <v>0.6</v>
      </c>
      <c r="B7" s="2">
        <v>15.29</v>
      </c>
      <c r="C7" s="2">
        <v>7.9</v>
      </c>
      <c r="D7" s="2">
        <v>3</v>
      </c>
      <c r="E7" s="2">
        <v>0</v>
      </c>
      <c r="F7" s="2">
        <v>1</v>
      </c>
      <c r="G7" s="2">
        <v>40</v>
      </c>
      <c r="H7" s="2">
        <v>60</v>
      </c>
      <c r="I7" s="2">
        <v>2.2</v>
      </c>
      <c r="J7" s="2"/>
      <c r="K7" s="2"/>
      <c r="L7" s="2"/>
      <c r="M7" s="2">
        <v>0.1</v>
      </c>
      <c r="N7" s="2">
        <v>50</v>
      </c>
      <c r="O7" s="2">
        <v>44</v>
      </c>
      <c r="P7" s="2">
        <v>42</v>
      </c>
      <c r="Q7" s="2">
        <v>24</v>
      </c>
      <c r="R7" s="2">
        <v>82.2708333333333</v>
      </c>
      <c r="S7" s="2">
        <v>52</v>
      </c>
      <c r="T7" s="2">
        <v>35.25</v>
      </c>
      <c r="U7" s="2">
        <v>746.3125</v>
      </c>
      <c r="V7" s="2">
        <v>679.5625</v>
      </c>
      <c r="W7" s="2">
        <v>586.0625</v>
      </c>
      <c r="X7" s="2">
        <v>27808.86328125</v>
      </c>
      <c r="Y7" s="2">
        <v>23890.70703125</v>
      </c>
      <c r="Z7" s="2">
        <v>18511.80078125</v>
      </c>
      <c r="AA7" s="2">
        <v>0.1</v>
      </c>
      <c r="AB7" s="2">
        <v>90.1</v>
      </c>
      <c r="AC7" s="2">
        <v>53</v>
      </c>
      <c r="AD7" s="2">
        <v>379.031333333333</v>
      </c>
      <c r="AE7" s="2">
        <v>307.231333333333</v>
      </c>
      <c r="AF7" s="2">
        <v>117.631333333333</v>
      </c>
      <c r="AG7" s="2">
        <v>8451.96235635556</v>
      </c>
      <c r="AH7" s="2">
        <v>6924.1496008</v>
      </c>
      <c r="AI7" s="2">
        <v>1548.63377857777</v>
      </c>
      <c r="AJ7" s="2">
        <v>0.1</v>
      </c>
      <c r="AK7" s="2">
        <v>79.5</v>
      </c>
      <c r="AL7" s="2">
        <v>58.3</v>
      </c>
      <c r="AM7" s="2">
        <v>471.614333333333</v>
      </c>
      <c r="AN7" s="2">
        <v>339.114333333333</v>
      </c>
      <c r="AO7" s="2">
        <v>165.897666666667</v>
      </c>
      <c r="AP7" s="2">
        <v>14081.8885433111</v>
      </c>
      <c r="AQ7" s="2">
        <v>9190.0731322</v>
      </c>
      <c r="AR7" s="2">
        <v>2924.06927664444</v>
      </c>
      <c r="AS7" s="2">
        <v>154.053383253414</v>
      </c>
      <c r="AT7" s="2">
        <v>9072.4405</v>
      </c>
      <c r="AU7" s="2">
        <v>0</v>
      </c>
      <c r="AV7" s="2">
        <v>188</v>
      </c>
      <c r="AW7" s="7" t="s">
        <v>61</v>
      </c>
      <c r="AX7" s="2" t="s">
        <v>62</v>
      </c>
      <c r="AY7" s="2">
        <v>23.946</v>
      </c>
      <c r="AZ7" s="2">
        <v>28.192</v>
      </c>
      <c r="BA7" s="2">
        <v>25.078</v>
      </c>
      <c r="BB7" s="2">
        <f>VLOOKUP(AW7,[1]flawdatabase_16indragFujian!$1:$1048576,7,0)</f>
        <v>40</v>
      </c>
      <c r="BC7" s="2">
        <f>VLOOKUP(AW7,[1]flawdatabase_16indragFujian!$1:$1048576,8,0)</f>
        <v>60</v>
      </c>
      <c r="BD7" s="2">
        <f>VLOOKUP(AW7,[1]flawdatabase_16indragFujian!$1:$1048576,9,0)</f>
        <v>2.2</v>
      </c>
      <c r="BE7" s="2">
        <f>VLOOKUP(AW7,[1]flawdatabase_16indragFujian!$1:$1048576,11,0)</f>
        <v>0</v>
      </c>
      <c r="BF7" s="2">
        <f>VLOOKUP(AW7,[1]flawdatabase_16indragFujian!$1:$1048576,10,0)</f>
        <v>1</v>
      </c>
      <c r="BG7" s="2" t="str">
        <f>VLOOKUP(AW7,[1]flawdatabase_16indragFujian!$1:$1048576,4,0)</f>
        <v>MFL16S20_P0005</v>
      </c>
    </row>
    <row r="8" ht="14" spans="1:59">
      <c r="A8" s="2">
        <v>0.5</v>
      </c>
      <c r="B8" s="2">
        <v>15.29</v>
      </c>
      <c r="C8" s="2">
        <v>7.9</v>
      </c>
      <c r="D8" s="2">
        <v>3</v>
      </c>
      <c r="E8" s="2">
        <v>2</v>
      </c>
      <c r="F8" s="2">
        <v>1</v>
      </c>
      <c r="G8" s="2">
        <v>60</v>
      </c>
      <c r="H8" s="2">
        <v>60</v>
      </c>
      <c r="I8" s="2">
        <v>3.1</v>
      </c>
      <c r="J8" s="2"/>
      <c r="K8" s="2"/>
      <c r="L8" s="2"/>
      <c r="M8" s="2">
        <v>0.1</v>
      </c>
      <c r="N8" s="2">
        <v>68</v>
      </c>
      <c r="O8" s="2">
        <v>60</v>
      </c>
      <c r="P8" s="2">
        <v>56</v>
      </c>
      <c r="Q8" s="2">
        <v>0</v>
      </c>
      <c r="R8" s="2">
        <v>70.9148333333333</v>
      </c>
      <c r="S8" s="2">
        <v>69.012</v>
      </c>
      <c r="T8" s="2">
        <v>79.006</v>
      </c>
      <c r="U8" s="2">
        <v>1793.394</v>
      </c>
      <c r="V8" s="2">
        <v>1401.87425</v>
      </c>
      <c r="W8" s="2">
        <v>1388.81475</v>
      </c>
      <c r="X8" s="2">
        <v>114599.488133625</v>
      </c>
      <c r="Y8" s="2">
        <v>76623.8937805625</v>
      </c>
      <c r="Z8" s="2">
        <v>76479.4748224375</v>
      </c>
      <c r="AA8" s="2">
        <v>0.1</v>
      </c>
      <c r="AB8" s="2">
        <v>111.3</v>
      </c>
      <c r="AC8" s="2">
        <v>79.5</v>
      </c>
      <c r="AD8" s="2">
        <v>537.2889375</v>
      </c>
      <c r="AE8" s="2">
        <v>385.3889375</v>
      </c>
      <c r="AF8" s="2">
        <v>224.12175</v>
      </c>
      <c r="AG8" s="2">
        <v>13104.1942406563</v>
      </c>
      <c r="AH8" s="2">
        <v>8485.56209760077</v>
      </c>
      <c r="AI8" s="2">
        <v>3809.56826156562</v>
      </c>
      <c r="AJ8" s="2">
        <v>0.1</v>
      </c>
      <c r="AK8" s="2">
        <v>111.3</v>
      </c>
      <c r="AL8" s="2">
        <v>79.5</v>
      </c>
      <c r="AM8" s="2">
        <v>939.111333333333</v>
      </c>
      <c r="AN8" s="2">
        <v>681.328</v>
      </c>
      <c r="AO8" s="2">
        <v>346.328</v>
      </c>
      <c r="AP8" s="2">
        <v>41058.0486879111</v>
      </c>
      <c r="AQ8" s="2">
        <v>26698.2150768</v>
      </c>
      <c r="AR8" s="2">
        <v>9287.1580768</v>
      </c>
      <c r="AS8" s="2">
        <v>198.37581263054</v>
      </c>
      <c r="AT8" s="2">
        <v>25118.3685833333</v>
      </c>
      <c r="AU8" s="2">
        <v>0</v>
      </c>
      <c r="AV8" s="2">
        <v>201</v>
      </c>
      <c r="AW8" s="7" t="s">
        <v>63</v>
      </c>
      <c r="AX8" s="2" t="s">
        <v>64</v>
      </c>
      <c r="AY8" s="2">
        <v>24.276</v>
      </c>
      <c r="AZ8" s="2">
        <v>28.52</v>
      </c>
      <c r="BA8" s="2">
        <v>25.408</v>
      </c>
      <c r="BB8" s="2">
        <f>VLOOKUP(AW8,[1]flawdatabase_16indragFujian!$1:$1048576,7,0)</f>
        <v>60</v>
      </c>
      <c r="BC8" s="2">
        <f>VLOOKUP(AW8,[1]flawdatabase_16indragFujian!$1:$1048576,8,0)</f>
        <v>60</v>
      </c>
      <c r="BD8" s="2">
        <f>VLOOKUP(AW8,[1]flawdatabase_16indragFujian!$1:$1048576,9,0)</f>
        <v>3.1</v>
      </c>
      <c r="BE8" s="2">
        <f>VLOOKUP(AW8,[1]flawdatabase_16indragFujian!$1:$1048576,11,0)</f>
        <v>2</v>
      </c>
      <c r="BF8" s="2">
        <f>VLOOKUP(AW8,[1]flawdatabase_16indragFujian!$1:$1048576,10,0)</f>
        <v>1</v>
      </c>
      <c r="BG8" s="2" t="str">
        <f>VLOOKUP(AW8,[1]flawdatabase_16indragFujian!$1:$1048576,4,0)</f>
        <v>MFL16S20_P0005</v>
      </c>
    </row>
    <row r="9" ht="14" spans="1:59">
      <c r="A9" s="2">
        <v>0.5</v>
      </c>
      <c r="B9" s="2">
        <v>15.29</v>
      </c>
      <c r="C9" s="2">
        <v>7.9</v>
      </c>
      <c r="D9" s="2">
        <v>3</v>
      </c>
      <c r="E9" s="2">
        <v>0</v>
      </c>
      <c r="F9" s="2">
        <v>1</v>
      </c>
      <c r="G9" s="2">
        <v>10</v>
      </c>
      <c r="H9" s="2">
        <v>60</v>
      </c>
      <c r="I9" s="2">
        <v>2.8</v>
      </c>
      <c r="J9" s="2"/>
      <c r="K9" s="2"/>
      <c r="L9" s="2"/>
      <c r="M9" s="2">
        <v>0.1</v>
      </c>
      <c r="N9" s="2">
        <v>28</v>
      </c>
      <c r="O9" s="2">
        <v>20</v>
      </c>
      <c r="P9" s="2">
        <v>12</v>
      </c>
      <c r="Q9" s="2">
        <v>0</v>
      </c>
      <c r="R9" s="2">
        <v>84.9063333333333</v>
      </c>
      <c r="S9" s="2">
        <v>102.758</v>
      </c>
      <c r="T9" s="2">
        <v>108.267</v>
      </c>
      <c r="U9" s="2">
        <v>594.727</v>
      </c>
      <c r="V9" s="2">
        <v>557.458</v>
      </c>
      <c r="W9" s="2">
        <v>233.48325</v>
      </c>
      <c r="X9" s="2">
        <v>44706.175089125</v>
      </c>
      <c r="Y9" s="2">
        <v>42613.300192125</v>
      </c>
      <c r="Z9" s="2">
        <v>12484.6630270625</v>
      </c>
      <c r="AA9" s="2">
        <v>0.1</v>
      </c>
      <c r="AB9" s="2">
        <v>100.7</v>
      </c>
      <c r="AC9" s="2">
        <v>58.3</v>
      </c>
      <c r="AD9" s="2">
        <v>997.161020833333</v>
      </c>
      <c r="AE9" s="2">
        <v>697.861020833333</v>
      </c>
      <c r="AF9" s="2">
        <v>286.29175</v>
      </c>
      <c r="AG9" s="2">
        <v>55670.7646032674</v>
      </c>
      <c r="AH9" s="2">
        <v>35579.0467789619</v>
      </c>
      <c r="AI9" s="2">
        <v>9253.10862517499</v>
      </c>
      <c r="AJ9" s="2">
        <v>0.1</v>
      </c>
      <c r="AK9" s="2">
        <v>100.7</v>
      </c>
      <c r="AL9" s="2">
        <v>53</v>
      </c>
      <c r="AM9" s="2">
        <v>1160.63558333333</v>
      </c>
      <c r="AN9" s="2">
        <v>807.90225</v>
      </c>
      <c r="AO9" s="2">
        <v>259.8881875</v>
      </c>
      <c r="AP9" s="2">
        <v>74363.2746003918</v>
      </c>
      <c r="AQ9" s="2">
        <v>47277.7683420585</v>
      </c>
      <c r="AR9" s="2">
        <v>8571.41395945217</v>
      </c>
      <c r="AS9" s="2">
        <v>87.2817022781227</v>
      </c>
      <c r="AT9" s="2">
        <v>12057.04103125</v>
      </c>
      <c r="AU9" s="2">
        <v>0</v>
      </c>
      <c r="AV9" s="2">
        <v>199</v>
      </c>
      <c r="AW9" s="7" t="s">
        <v>65</v>
      </c>
      <c r="AX9" s="2" t="s">
        <v>66</v>
      </c>
      <c r="AY9" s="2">
        <v>24.876</v>
      </c>
      <c r="AZ9" s="2">
        <v>29.12</v>
      </c>
      <c r="BA9" s="2">
        <v>26.006</v>
      </c>
      <c r="BB9" s="2">
        <f>VLOOKUP(AW9,[1]flawdatabase_16indragFujian!$1:$1048576,7,0)</f>
        <v>10</v>
      </c>
      <c r="BC9" s="2">
        <f>VLOOKUP(AW9,[1]flawdatabase_16indragFujian!$1:$1048576,8,0)</f>
        <v>60</v>
      </c>
      <c r="BD9" s="2">
        <f>VLOOKUP(AW9,[1]flawdatabase_16indragFujian!$1:$1048576,9,0)</f>
        <v>2.8</v>
      </c>
      <c r="BE9" s="2">
        <f>VLOOKUP(AW9,[1]flawdatabase_16indragFujian!$1:$1048576,11,0)</f>
        <v>0</v>
      </c>
      <c r="BF9" s="2">
        <f>VLOOKUP(AW9,[1]flawdatabase_16indragFujian!$1:$1048576,10,0)</f>
        <v>1</v>
      </c>
      <c r="BG9" s="2" t="str">
        <f>VLOOKUP(AW9,[1]flawdatabase_16indragFujian!$1:$1048576,4,0)</f>
        <v>MFL16S20_P0005</v>
      </c>
    </row>
    <row r="10" ht="14" spans="1:59">
      <c r="A10" s="2">
        <v>0.5</v>
      </c>
      <c r="B10" s="2">
        <v>15.29</v>
      </c>
      <c r="C10" s="2">
        <v>7.9</v>
      </c>
      <c r="D10" s="2">
        <v>3</v>
      </c>
      <c r="E10" s="2">
        <v>0</v>
      </c>
      <c r="F10" s="2">
        <v>0</v>
      </c>
      <c r="G10" s="2">
        <v>60</v>
      </c>
      <c r="H10" s="2">
        <v>40</v>
      </c>
      <c r="I10" s="2">
        <v>3.9</v>
      </c>
      <c r="J10" s="2"/>
      <c r="K10" s="2"/>
      <c r="L10" s="2"/>
      <c r="M10" s="2">
        <v>0.1</v>
      </c>
      <c r="N10" s="2">
        <v>74</v>
      </c>
      <c r="O10" s="2">
        <v>68</v>
      </c>
      <c r="P10" s="2">
        <v>64</v>
      </c>
      <c r="Q10" s="2">
        <v>30</v>
      </c>
      <c r="R10" s="2">
        <v>59.4183333333333</v>
      </c>
      <c r="S10" s="2">
        <v>95.758</v>
      </c>
      <c r="T10" s="2">
        <v>95.736</v>
      </c>
      <c r="U10" s="2">
        <v>2970.716125</v>
      </c>
      <c r="V10" s="2">
        <v>2416.50325</v>
      </c>
      <c r="W10" s="2">
        <v>1942.29625</v>
      </c>
      <c r="X10" s="2">
        <v>273374.723450265</v>
      </c>
      <c r="Y10" s="2">
        <v>189872.433194281</v>
      </c>
      <c r="Z10" s="2">
        <v>127733.282251437</v>
      </c>
      <c r="AA10" s="2">
        <v>0.1</v>
      </c>
      <c r="AB10" s="2">
        <v>79.5</v>
      </c>
      <c r="AC10" s="2">
        <v>42.4</v>
      </c>
      <c r="AD10" s="2">
        <v>445.7865</v>
      </c>
      <c r="AE10" s="2">
        <v>305.969833333333</v>
      </c>
      <c r="AF10" s="2">
        <v>130.2115</v>
      </c>
      <c r="AG10" s="2">
        <v>12439.0642875611</v>
      </c>
      <c r="AH10" s="2">
        <v>8177.8193375611</v>
      </c>
      <c r="AI10" s="2">
        <v>2380.99962645</v>
      </c>
      <c r="AJ10" s="2">
        <v>0.1</v>
      </c>
      <c r="AK10" s="2">
        <v>90.1</v>
      </c>
      <c r="AL10" s="2">
        <v>53</v>
      </c>
      <c r="AM10" s="2">
        <v>962.439666666667</v>
      </c>
      <c r="AN10" s="2">
        <v>719.539666666667</v>
      </c>
      <c r="AO10" s="2">
        <v>238.389666666667</v>
      </c>
      <c r="AP10" s="2">
        <v>52505.2638702444</v>
      </c>
      <c r="AQ10" s="2">
        <v>37655.5560702444</v>
      </c>
      <c r="AR10" s="2">
        <v>6648.90839246666</v>
      </c>
      <c r="AS10" s="2">
        <v>311.755351581686</v>
      </c>
      <c r="AT10" s="2">
        <v>37376.9220364583</v>
      </c>
      <c r="AU10" s="2">
        <v>0</v>
      </c>
      <c r="AV10" s="2">
        <v>175</v>
      </c>
      <c r="AW10" s="7" t="s">
        <v>67</v>
      </c>
      <c r="AX10" s="2" t="s">
        <v>68</v>
      </c>
      <c r="AY10" s="2">
        <v>23.082</v>
      </c>
      <c r="AZ10" s="2">
        <v>27.316</v>
      </c>
      <c r="BA10" s="2">
        <v>24.216</v>
      </c>
      <c r="BB10" s="2">
        <f>VLOOKUP(AW10,[1]flawdatabase_16indragFujian!$1:$1048576,7,0)</f>
        <v>60</v>
      </c>
      <c r="BC10" s="2">
        <f>VLOOKUP(AW10,[1]flawdatabase_16indragFujian!$1:$1048576,8,0)</f>
        <v>40</v>
      </c>
      <c r="BD10" s="2">
        <f>VLOOKUP(AW10,[1]flawdatabase_16indragFujian!$1:$1048576,9,0)</f>
        <v>3.9</v>
      </c>
      <c r="BE10" s="2">
        <f>VLOOKUP(AW10,[1]flawdatabase_16indragFujian!$1:$1048576,11,0)</f>
        <v>0</v>
      </c>
      <c r="BF10" s="2">
        <f>VLOOKUP(AW10,[1]flawdatabase_16indragFujian!$1:$1048576,10,0)</f>
        <v>0</v>
      </c>
      <c r="BG10" s="2" t="str">
        <f>VLOOKUP(AW10,[1]flawdatabase_16indragFujian!$1:$1048576,4,0)</f>
        <v>MFL16S20_P0005</v>
      </c>
    </row>
    <row r="11" ht="14" spans="1:59">
      <c r="A11" s="2">
        <v>0.5</v>
      </c>
      <c r="B11" s="2">
        <v>15.29</v>
      </c>
      <c r="C11" s="2">
        <v>7.9</v>
      </c>
      <c r="D11" s="2">
        <v>3</v>
      </c>
      <c r="E11" s="2">
        <v>1</v>
      </c>
      <c r="F11" s="2">
        <v>0</v>
      </c>
      <c r="G11" s="2">
        <v>60</v>
      </c>
      <c r="H11" s="2">
        <v>60</v>
      </c>
      <c r="I11" s="2">
        <v>4</v>
      </c>
      <c r="J11" s="2"/>
      <c r="K11" s="2"/>
      <c r="L11" s="2"/>
      <c r="M11" s="2">
        <v>0.1</v>
      </c>
      <c r="N11" s="2">
        <v>96</v>
      </c>
      <c r="O11" s="2">
        <v>74</v>
      </c>
      <c r="P11" s="2">
        <v>68</v>
      </c>
      <c r="Q11" s="2">
        <v>56</v>
      </c>
      <c r="R11" s="2">
        <v>54.0453333333333</v>
      </c>
      <c r="S11" s="2">
        <v>176.014</v>
      </c>
      <c r="T11" s="2">
        <v>157.494</v>
      </c>
      <c r="U11" s="2">
        <v>4948.913296875</v>
      </c>
      <c r="V11" s="2">
        <v>3916.562796875</v>
      </c>
      <c r="W11" s="2">
        <v>2152.298046875</v>
      </c>
      <c r="X11" s="2">
        <v>648569.94743363</v>
      </c>
      <c r="Y11" s="2">
        <v>467312.882338419</v>
      </c>
      <c r="Z11" s="2">
        <v>171245.568601974</v>
      </c>
      <c r="AA11" s="2">
        <v>0.1</v>
      </c>
      <c r="AB11" s="2">
        <v>121.9</v>
      </c>
      <c r="AC11" s="2">
        <v>58.3</v>
      </c>
      <c r="AD11" s="2">
        <v>1579.92457291667</v>
      </c>
      <c r="AE11" s="2">
        <v>1132.30790625</v>
      </c>
      <c r="AF11" s="2">
        <v>453.474572916667</v>
      </c>
      <c r="AG11" s="2">
        <v>124236.315474111</v>
      </c>
      <c r="AH11" s="2">
        <v>84922.4933081384</v>
      </c>
      <c r="AI11" s="2">
        <v>21319.0557643884</v>
      </c>
      <c r="AJ11" s="2">
        <v>0.1</v>
      </c>
      <c r="AK11" s="2">
        <v>121.9</v>
      </c>
      <c r="AL11" s="2">
        <v>58.3</v>
      </c>
      <c r="AM11" s="2">
        <v>2358.43985677083</v>
      </c>
      <c r="AN11" s="2">
        <v>1657.87319010417</v>
      </c>
      <c r="AO11" s="2">
        <v>670.7065234375</v>
      </c>
      <c r="AP11" s="2">
        <v>275654.034648575</v>
      </c>
      <c r="AQ11" s="2">
        <v>182654.501718453</v>
      </c>
      <c r="AR11" s="2">
        <v>46842.712405085</v>
      </c>
      <c r="AS11" s="2">
        <v>295.629109251462</v>
      </c>
      <c r="AT11" s="2">
        <v>76111.2411375936</v>
      </c>
      <c r="AU11" s="2">
        <v>0</v>
      </c>
      <c r="AV11" s="2">
        <v>176</v>
      </c>
      <c r="AW11" s="7" t="s">
        <v>69</v>
      </c>
      <c r="AX11" s="2" t="s">
        <v>70</v>
      </c>
      <c r="AY11" s="2">
        <v>23.078</v>
      </c>
      <c r="AZ11" s="2">
        <v>27.312</v>
      </c>
      <c r="BA11" s="2">
        <v>24.212</v>
      </c>
      <c r="BB11" s="2">
        <f>VLOOKUP(AW11,[1]flawdatabase_16indragFujian!$1:$1048576,7,0)</f>
        <v>60</v>
      </c>
      <c r="BC11" s="2">
        <f>VLOOKUP(AW11,[1]flawdatabase_16indragFujian!$1:$1048576,8,0)</f>
        <v>60</v>
      </c>
      <c r="BD11" s="2">
        <f>VLOOKUP(AW11,[1]flawdatabase_16indragFujian!$1:$1048576,9,0)</f>
        <v>4</v>
      </c>
      <c r="BE11" s="2">
        <f>VLOOKUP(AW11,[1]flawdatabase_16indragFujian!$1:$1048576,11,0)</f>
        <v>1</v>
      </c>
      <c r="BF11" s="2">
        <f>VLOOKUP(AW11,[1]flawdatabase_16indragFujian!$1:$1048576,10,0)</f>
        <v>0</v>
      </c>
      <c r="BG11" s="2" t="str">
        <f>VLOOKUP(AW11,[1]flawdatabase_16indragFujian!$1:$1048576,4,0)</f>
        <v>MFL16S20_P0005</v>
      </c>
    </row>
    <row r="12" ht="14" spans="1:59">
      <c r="A12" s="2">
        <v>0.5</v>
      </c>
      <c r="B12" s="2">
        <v>15.29</v>
      </c>
      <c r="C12" s="2">
        <v>7.9</v>
      </c>
      <c r="D12" s="2">
        <v>3</v>
      </c>
      <c r="E12" s="2">
        <v>1</v>
      </c>
      <c r="F12" s="2">
        <v>0</v>
      </c>
      <c r="G12" s="2">
        <v>60</v>
      </c>
      <c r="H12" s="2">
        <v>20</v>
      </c>
      <c r="I12" s="2">
        <v>4</v>
      </c>
      <c r="J12" s="2"/>
      <c r="K12" s="2"/>
      <c r="L12" s="2"/>
      <c r="M12" s="2">
        <v>0.1</v>
      </c>
      <c r="N12" s="2">
        <v>82</v>
      </c>
      <c r="O12" s="2">
        <v>74</v>
      </c>
      <c r="P12" s="2">
        <v>68</v>
      </c>
      <c r="Q12" s="2">
        <v>54</v>
      </c>
      <c r="R12" s="2">
        <v>76.6713333333333</v>
      </c>
      <c r="S12" s="2">
        <v>79.257</v>
      </c>
      <c r="T12" s="2">
        <v>81.243</v>
      </c>
      <c r="U12" s="2">
        <v>2080.2685</v>
      </c>
      <c r="V12" s="2">
        <v>1958.1285</v>
      </c>
      <c r="W12" s="2">
        <v>1079.84375</v>
      </c>
      <c r="X12" s="2">
        <v>125705.794388375</v>
      </c>
      <c r="Y12" s="2">
        <v>113591.012204375</v>
      </c>
      <c r="Z12" s="2">
        <v>39854.2918303125</v>
      </c>
      <c r="AA12" s="2">
        <v>0.1</v>
      </c>
      <c r="AB12" s="2">
        <v>68.9</v>
      </c>
      <c r="AC12" s="2">
        <v>42.4</v>
      </c>
      <c r="AD12" s="2">
        <v>348.974</v>
      </c>
      <c r="AE12" s="2">
        <v>212.024</v>
      </c>
      <c r="AF12" s="2">
        <v>97.6739999999999</v>
      </c>
      <c r="AG12" s="2">
        <v>8464.70552631111</v>
      </c>
      <c r="AH12" s="2">
        <v>4485.73427075556</v>
      </c>
      <c r="AI12" s="2">
        <v>1423.90457075555</v>
      </c>
      <c r="AJ12" s="2">
        <v>0.1</v>
      </c>
      <c r="AK12" s="2">
        <v>68.9</v>
      </c>
      <c r="AL12" s="2">
        <v>42.4</v>
      </c>
      <c r="AM12" s="2">
        <v>492.023333333333</v>
      </c>
      <c r="AN12" s="2">
        <v>304.49</v>
      </c>
      <c r="AO12" s="2">
        <v>135.19</v>
      </c>
      <c r="AP12" s="2">
        <v>17176.3649311111</v>
      </c>
      <c r="AQ12" s="2">
        <v>9220.72304222221</v>
      </c>
      <c r="AR12" s="2">
        <v>2744.82104222222</v>
      </c>
      <c r="AS12" s="2">
        <v>228.342553930404</v>
      </c>
      <c r="AT12" s="2">
        <v>21614.985875</v>
      </c>
      <c r="AU12" s="2">
        <v>0</v>
      </c>
      <c r="AV12" s="2">
        <v>174</v>
      </c>
      <c r="AW12" s="7" t="s">
        <v>71</v>
      </c>
      <c r="AX12" s="2" t="s">
        <v>72</v>
      </c>
      <c r="AY12" s="2">
        <v>23.076</v>
      </c>
      <c r="AZ12" s="2">
        <v>27.31</v>
      </c>
      <c r="BA12" s="2">
        <v>24.21</v>
      </c>
      <c r="BB12" s="2">
        <f>VLOOKUP(AW12,[1]flawdatabase_16indragFujian!$1:$1048576,7,0)</f>
        <v>60</v>
      </c>
      <c r="BC12" s="2">
        <f>VLOOKUP(AW12,[1]flawdatabase_16indragFujian!$1:$1048576,8,0)</f>
        <v>20</v>
      </c>
      <c r="BD12" s="2">
        <f>VLOOKUP(AW12,[1]flawdatabase_16indragFujian!$1:$1048576,9,0)</f>
        <v>4</v>
      </c>
      <c r="BE12" s="2">
        <f>VLOOKUP(AW12,[1]flawdatabase_16indragFujian!$1:$1048576,11,0)</f>
        <v>1</v>
      </c>
      <c r="BF12" s="2">
        <f>VLOOKUP(AW12,[1]flawdatabase_16indragFujian!$1:$1048576,10,0)</f>
        <v>0</v>
      </c>
      <c r="BG12" s="2" t="str">
        <f>VLOOKUP(AW12,[1]flawdatabase_16indragFujian!$1:$1048576,4,0)</f>
        <v>MFL16S20_P0005</v>
      </c>
    </row>
    <row r="13" ht="14" spans="1:59">
      <c r="A13" s="2">
        <v>0.5</v>
      </c>
      <c r="B13" s="2">
        <v>15.29</v>
      </c>
      <c r="C13" s="2">
        <v>7.9</v>
      </c>
      <c r="D13" s="2">
        <v>3</v>
      </c>
      <c r="E13" s="2">
        <v>1</v>
      </c>
      <c r="F13" s="2">
        <v>0</v>
      </c>
      <c r="G13" s="2">
        <v>40</v>
      </c>
      <c r="H13" s="2">
        <v>60</v>
      </c>
      <c r="I13" s="2">
        <v>4</v>
      </c>
      <c r="J13" s="2"/>
      <c r="K13" s="2"/>
      <c r="L13" s="2"/>
      <c r="M13" s="2">
        <v>0.1</v>
      </c>
      <c r="N13" s="2">
        <v>88</v>
      </c>
      <c r="O13" s="2">
        <v>50</v>
      </c>
      <c r="P13" s="2">
        <v>44</v>
      </c>
      <c r="Q13" s="2">
        <v>32</v>
      </c>
      <c r="R13" s="2">
        <v>65.6618333333333</v>
      </c>
      <c r="S13" s="2">
        <v>146.021</v>
      </c>
      <c r="T13" s="2">
        <v>173.493</v>
      </c>
      <c r="U13" s="2">
        <v>4373.654375</v>
      </c>
      <c r="V13" s="2">
        <v>3116.278125</v>
      </c>
      <c r="W13" s="2">
        <v>1842.3045</v>
      </c>
      <c r="X13" s="2">
        <v>605851.844830859</v>
      </c>
      <c r="Y13" s="2">
        <v>427350.389482422</v>
      </c>
      <c r="Z13" s="2">
        <v>167018.043369531</v>
      </c>
      <c r="AA13" s="2">
        <v>0.1</v>
      </c>
      <c r="AB13" s="2">
        <v>100.7</v>
      </c>
      <c r="AC13" s="2">
        <v>47.7</v>
      </c>
      <c r="AD13" s="2">
        <v>1446.05526041667</v>
      </c>
      <c r="AE13" s="2">
        <v>1010.43859375</v>
      </c>
      <c r="AF13" s="2">
        <v>351.24640625</v>
      </c>
      <c r="AG13" s="2">
        <v>114797.910100543</v>
      </c>
      <c r="AH13" s="2">
        <v>75408.5088592236</v>
      </c>
      <c r="AI13" s="2">
        <v>15311.0250122998</v>
      </c>
      <c r="AJ13" s="2">
        <v>0.1</v>
      </c>
      <c r="AK13" s="2">
        <v>100.7</v>
      </c>
      <c r="AL13" s="2">
        <v>47.7</v>
      </c>
      <c r="AM13" s="2">
        <v>2218.46463020833</v>
      </c>
      <c r="AN13" s="2">
        <v>1411.14796354167</v>
      </c>
      <c r="AO13" s="2">
        <v>500.876869791667</v>
      </c>
      <c r="AP13" s="2">
        <v>261998.214343887</v>
      </c>
      <c r="AQ13" s="2">
        <v>150229.014529825</v>
      </c>
      <c r="AR13" s="2">
        <v>31248.8113760798</v>
      </c>
      <c r="AS13" s="2">
        <v>338.037546715468</v>
      </c>
      <c r="AT13" s="2">
        <v>58847.9605572917</v>
      </c>
      <c r="AU13" s="2">
        <v>0</v>
      </c>
      <c r="AV13" s="2">
        <v>172</v>
      </c>
      <c r="AW13" s="7" t="s">
        <v>73</v>
      </c>
      <c r="AX13" s="2" t="s">
        <v>74</v>
      </c>
      <c r="AY13" s="2">
        <v>22.778</v>
      </c>
      <c r="AZ13" s="2">
        <v>27.018</v>
      </c>
      <c r="BA13" s="2">
        <v>23.912</v>
      </c>
      <c r="BB13" s="2">
        <f>VLOOKUP(AW13,[1]flawdatabase_16indragFujian!$1:$1048576,7,0)</f>
        <v>40</v>
      </c>
      <c r="BC13" s="2">
        <f>VLOOKUP(AW13,[1]flawdatabase_16indragFujian!$1:$1048576,8,0)</f>
        <v>60</v>
      </c>
      <c r="BD13" s="2">
        <f>VLOOKUP(AW13,[1]flawdatabase_16indragFujian!$1:$1048576,9,0)</f>
        <v>4</v>
      </c>
      <c r="BE13" s="2">
        <f>VLOOKUP(AW13,[1]flawdatabase_16indragFujian!$1:$1048576,11,0)</f>
        <v>1</v>
      </c>
      <c r="BF13" s="2">
        <f>VLOOKUP(AW13,[1]flawdatabase_16indragFujian!$1:$1048576,10,0)</f>
        <v>0</v>
      </c>
      <c r="BG13" s="2" t="str">
        <f>VLOOKUP(AW13,[1]flawdatabase_16indragFujian!$1:$1048576,4,0)</f>
        <v>MFL16S20_P0005</v>
      </c>
    </row>
    <row r="14" ht="14" spans="1:59">
      <c r="A14" s="2">
        <v>0.5</v>
      </c>
      <c r="B14" s="2">
        <v>15.29</v>
      </c>
      <c r="C14" s="2">
        <v>7.9</v>
      </c>
      <c r="D14" s="2">
        <v>3</v>
      </c>
      <c r="E14" s="2">
        <v>1</v>
      </c>
      <c r="F14" s="2">
        <v>1</v>
      </c>
      <c r="G14" s="2">
        <v>40</v>
      </c>
      <c r="H14" s="2">
        <v>40</v>
      </c>
      <c r="I14" s="2">
        <v>3.9</v>
      </c>
      <c r="J14" s="2"/>
      <c r="K14" s="2"/>
      <c r="L14" s="2"/>
      <c r="M14" s="2">
        <v>0.1</v>
      </c>
      <c r="N14" s="2">
        <v>54</v>
      </c>
      <c r="O14" s="2">
        <v>50</v>
      </c>
      <c r="P14" s="2">
        <v>44</v>
      </c>
      <c r="Q14" s="2">
        <v>30</v>
      </c>
      <c r="R14" s="2">
        <v>68.0418333333333</v>
      </c>
      <c r="S14" s="2">
        <v>93.006</v>
      </c>
      <c r="T14" s="2">
        <v>95.244</v>
      </c>
      <c r="U14" s="2">
        <v>2055.46725</v>
      </c>
      <c r="V14" s="2">
        <v>2018.74325</v>
      </c>
      <c r="W14" s="2">
        <v>1106.67325</v>
      </c>
      <c r="X14" s="2">
        <v>181450.636343812</v>
      </c>
      <c r="Y14" s="2">
        <v>178114.410429312</v>
      </c>
      <c r="Z14" s="2">
        <v>60442.6924903125</v>
      </c>
      <c r="AA14" s="2">
        <v>0.1</v>
      </c>
      <c r="AB14" s="2">
        <v>95.4</v>
      </c>
      <c r="AC14" s="2">
        <v>47.7</v>
      </c>
      <c r="AD14" s="2">
        <v>590.160333333333</v>
      </c>
      <c r="AE14" s="2">
        <v>423.643666666666</v>
      </c>
      <c r="AF14" s="2">
        <v>180.010333333333</v>
      </c>
      <c r="AG14" s="2">
        <v>21163.1392480222</v>
      </c>
      <c r="AH14" s="2">
        <v>14350.3573258</v>
      </c>
      <c r="AI14" s="2">
        <v>4151.37303691111</v>
      </c>
      <c r="AJ14" s="2">
        <v>0.1</v>
      </c>
      <c r="AK14" s="2">
        <v>100.7</v>
      </c>
      <c r="AL14" s="2">
        <v>47.7</v>
      </c>
      <c r="AM14" s="2">
        <v>1071.58933333333</v>
      </c>
      <c r="AN14" s="2">
        <v>698.356</v>
      </c>
      <c r="AO14" s="2">
        <v>248.472666666667</v>
      </c>
      <c r="AP14" s="2">
        <v>62970.2191472</v>
      </c>
      <c r="AQ14" s="2">
        <v>36714.4724360889</v>
      </c>
      <c r="AR14" s="2">
        <v>8148.58649164445</v>
      </c>
      <c r="AS14" s="2">
        <v>196.434272314077</v>
      </c>
      <c r="AT14" s="2">
        <v>27210.1506666667</v>
      </c>
      <c r="AU14" s="2">
        <v>0</v>
      </c>
      <c r="AV14" s="2">
        <v>180</v>
      </c>
      <c r="AW14" s="7" t="s">
        <v>75</v>
      </c>
      <c r="AX14" s="2" t="s">
        <v>76</v>
      </c>
      <c r="AY14" s="2">
        <v>23.386</v>
      </c>
      <c r="AZ14" s="2">
        <v>27.618</v>
      </c>
      <c r="BA14" s="2">
        <v>24.52</v>
      </c>
      <c r="BB14" s="2">
        <f>VLOOKUP(AW14,[1]flawdatabase_16indragFujian!$1:$1048576,7,0)</f>
        <v>40</v>
      </c>
      <c r="BC14" s="2">
        <f>VLOOKUP(AW14,[1]flawdatabase_16indragFujian!$1:$1048576,8,0)</f>
        <v>40</v>
      </c>
      <c r="BD14" s="2">
        <f>VLOOKUP(AW14,[1]flawdatabase_16indragFujian!$1:$1048576,9,0)</f>
        <v>3.9</v>
      </c>
      <c r="BE14" s="2">
        <f>VLOOKUP(AW14,[1]flawdatabase_16indragFujian!$1:$1048576,11,0)</f>
        <v>1</v>
      </c>
      <c r="BF14" s="2">
        <f>VLOOKUP(AW14,[1]flawdatabase_16indragFujian!$1:$1048576,10,0)</f>
        <v>1</v>
      </c>
      <c r="BG14" s="2" t="str">
        <f>VLOOKUP(AW14,[1]flawdatabase_16indragFujian!$1:$1048576,4,0)</f>
        <v>MFL16S20_P0005</v>
      </c>
    </row>
    <row r="15" ht="14" spans="1:59">
      <c r="A15" s="2">
        <v>0.6</v>
      </c>
      <c r="B15" s="2">
        <v>15.29</v>
      </c>
      <c r="C15" s="2">
        <v>7.9</v>
      </c>
      <c r="D15" s="2">
        <v>3</v>
      </c>
      <c r="E15" s="2">
        <v>1</v>
      </c>
      <c r="F15" s="2">
        <v>1</v>
      </c>
      <c r="G15" s="2">
        <v>60</v>
      </c>
      <c r="H15" s="2">
        <v>40</v>
      </c>
      <c r="I15" s="2">
        <v>0.8</v>
      </c>
      <c r="J15" s="2"/>
      <c r="K15" s="2"/>
      <c r="L15" s="2"/>
      <c r="M15" s="2">
        <v>0.1</v>
      </c>
      <c r="N15" s="2">
        <v>68</v>
      </c>
      <c r="O15" s="2">
        <v>64</v>
      </c>
      <c r="P15" s="2">
        <v>60</v>
      </c>
      <c r="Q15" s="2">
        <v>52</v>
      </c>
      <c r="R15" s="2">
        <v>89.4043333333333</v>
      </c>
      <c r="S15" s="2">
        <v>18.254</v>
      </c>
      <c r="T15" s="2">
        <v>27.496</v>
      </c>
      <c r="U15" s="2">
        <v>683.411</v>
      </c>
      <c r="V15" s="2">
        <v>570.189</v>
      </c>
      <c r="W15" s="2">
        <v>313.588</v>
      </c>
      <c r="X15" s="2">
        <v>14776.230679</v>
      </c>
      <c r="Y15" s="2">
        <v>10686.734499</v>
      </c>
      <c r="Z15" s="2">
        <v>3522.94697</v>
      </c>
      <c r="AA15" s="2">
        <v>0.1</v>
      </c>
      <c r="AB15" s="2">
        <v>58.3</v>
      </c>
      <c r="AC15" s="2">
        <v>53</v>
      </c>
      <c r="AD15" s="2">
        <v>100.105666666667</v>
      </c>
      <c r="AE15" s="2">
        <v>64.4556666666667</v>
      </c>
      <c r="AF15" s="2">
        <v>60.8223333333334</v>
      </c>
      <c r="AG15" s="2">
        <v>718.212737533335</v>
      </c>
      <c r="AH15" s="2">
        <v>418.634681977778</v>
      </c>
      <c r="AI15" s="2">
        <v>405.433570866667</v>
      </c>
      <c r="AJ15" s="2">
        <v>0.1</v>
      </c>
      <c r="AK15" s="2">
        <v>53</v>
      </c>
      <c r="AL15" s="2">
        <v>42.4</v>
      </c>
      <c r="AM15" s="2">
        <v>169.064333333333</v>
      </c>
      <c r="AN15" s="2">
        <v>66.6976666666666</v>
      </c>
      <c r="AO15" s="2">
        <v>44.581</v>
      </c>
      <c r="AP15" s="2">
        <v>2188.92069442222</v>
      </c>
      <c r="AQ15" s="2">
        <v>554.5847722</v>
      </c>
      <c r="AR15" s="2">
        <v>296.293161088889</v>
      </c>
      <c r="AS15" s="2">
        <v>135.259364371535</v>
      </c>
      <c r="AT15" s="2">
        <v>3644.85733333333</v>
      </c>
      <c r="AU15" s="2">
        <v>0</v>
      </c>
      <c r="AV15" s="2">
        <v>183</v>
      </c>
      <c r="AW15" s="7" t="s">
        <v>77</v>
      </c>
      <c r="AX15" s="2" t="s">
        <v>78</v>
      </c>
      <c r="AY15" s="2">
        <v>23.686</v>
      </c>
      <c r="AZ15" s="2">
        <v>27.93</v>
      </c>
      <c r="BA15" s="2">
        <v>24.816</v>
      </c>
      <c r="BB15" s="2">
        <f>VLOOKUP(AW15,[1]flawdatabase_16indragFujian!$1:$1048576,7,0)</f>
        <v>60</v>
      </c>
      <c r="BC15" s="2">
        <f>VLOOKUP(AW15,[1]flawdatabase_16indragFujian!$1:$1048576,8,0)</f>
        <v>40</v>
      </c>
      <c r="BD15" s="2">
        <f>VLOOKUP(AW15,[1]flawdatabase_16indragFujian!$1:$1048576,9,0)</f>
        <v>0.8</v>
      </c>
      <c r="BE15" s="2">
        <f>VLOOKUP(AW15,[1]flawdatabase_16indragFujian!$1:$1048576,11,0)</f>
        <v>1</v>
      </c>
      <c r="BF15" s="2">
        <f>VLOOKUP(AW15,[1]flawdatabase_16indragFujian!$1:$1048576,10,0)</f>
        <v>1</v>
      </c>
      <c r="BG15" s="2" t="str">
        <f>VLOOKUP(AW15,[1]flawdatabase_16indragFujian!$1:$1048576,4,0)</f>
        <v>MFL16S20_P0005</v>
      </c>
    </row>
    <row r="16" ht="14" spans="1:59">
      <c r="A16" s="2">
        <v>0.5</v>
      </c>
      <c r="B16" s="2">
        <v>15.29</v>
      </c>
      <c r="C16" s="2">
        <v>7.9</v>
      </c>
      <c r="D16" s="2">
        <v>3</v>
      </c>
      <c r="E16" s="2">
        <v>1</v>
      </c>
      <c r="F16" s="2">
        <v>1</v>
      </c>
      <c r="G16" s="2">
        <v>20</v>
      </c>
      <c r="H16" s="2">
        <v>40</v>
      </c>
      <c r="I16" s="2">
        <v>2.4</v>
      </c>
      <c r="J16" s="2"/>
      <c r="K16" s="2"/>
      <c r="L16" s="2"/>
      <c r="M16" s="2">
        <v>0.1</v>
      </c>
      <c r="N16" s="2">
        <v>30</v>
      </c>
      <c r="O16" s="2">
        <v>22</v>
      </c>
      <c r="P16" s="2">
        <v>18</v>
      </c>
      <c r="Q16" s="2">
        <v>0</v>
      </c>
      <c r="R16" s="2">
        <v>83.6588333333333</v>
      </c>
      <c r="S16" s="2">
        <v>63.507</v>
      </c>
      <c r="T16" s="2">
        <v>72.017</v>
      </c>
      <c r="U16" s="2">
        <v>572.04875</v>
      </c>
      <c r="V16" s="2">
        <v>506.77775</v>
      </c>
      <c r="W16" s="2">
        <v>320.46125</v>
      </c>
      <c r="X16" s="2">
        <v>31314.4220853125</v>
      </c>
      <c r="Y16" s="2">
        <v>27664.0663888125</v>
      </c>
      <c r="Z16" s="2">
        <v>13136.0051990625</v>
      </c>
      <c r="AA16" s="2">
        <v>0.1</v>
      </c>
      <c r="AB16" s="2">
        <v>74.2</v>
      </c>
      <c r="AC16" s="2">
        <v>47.7</v>
      </c>
      <c r="AD16" s="2">
        <v>426.508333333333</v>
      </c>
      <c r="AE16" s="2">
        <v>300.858333333333</v>
      </c>
      <c r="AF16" s="2">
        <v>153.941666666667</v>
      </c>
      <c r="AG16" s="2">
        <v>12638.3275694444</v>
      </c>
      <c r="AH16" s="2">
        <v>8281.98284722221</v>
      </c>
      <c r="AI16" s="2">
        <v>3049.08201388889</v>
      </c>
      <c r="AJ16" s="2">
        <v>0.1</v>
      </c>
      <c r="AK16" s="2">
        <v>74.2</v>
      </c>
      <c r="AL16" s="2">
        <v>47.7</v>
      </c>
      <c r="AM16" s="2">
        <v>550.225333333333</v>
      </c>
      <c r="AN16" s="2">
        <v>399.125333333333</v>
      </c>
      <c r="AO16" s="2">
        <v>200.692</v>
      </c>
      <c r="AP16" s="2">
        <v>22201.4814750222</v>
      </c>
      <c r="AQ16" s="2">
        <v>14756.2298305778</v>
      </c>
      <c r="AR16" s="2">
        <v>5267.73851946666</v>
      </c>
      <c r="AS16" s="2">
        <v>56.7007294016584</v>
      </c>
      <c r="AT16" s="2">
        <v>6921.41233333333</v>
      </c>
      <c r="AU16" s="2">
        <v>0</v>
      </c>
      <c r="AV16" s="2">
        <v>187</v>
      </c>
      <c r="AW16" s="7" t="s">
        <v>79</v>
      </c>
      <c r="AX16" s="2" t="s">
        <v>80</v>
      </c>
      <c r="AY16" s="2">
        <v>23.976</v>
      </c>
      <c r="AZ16" s="2">
        <v>28.22</v>
      </c>
      <c r="BA16" s="2">
        <v>25.106</v>
      </c>
      <c r="BB16" s="2">
        <f>VLOOKUP(AW16,[1]flawdatabase_16indragFujian!$1:$1048576,7,0)</f>
        <v>20</v>
      </c>
      <c r="BC16" s="2">
        <f>VLOOKUP(AW16,[1]flawdatabase_16indragFujian!$1:$1048576,8,0)</f>
        <v>40</v>
      </c>
      <c r="BD16" s="2">
        <f>VLOOKUP(AW16,[1]flawdatabase_16indragFujian!$1:$1048576,9,0)</f>
        <v>2.4</v>
      </c>
      <c r="BE16" s="2">
        <f>VLOOKUP(AW16,[1]flawdatabase_16indragFujian!$1:$1048576,11,0)</f>
        <v>1</v>
      </c>
      <c r="BF16" s="2">
        <f>VLOOKUP(AW16,[1]flawdatabase_16indragFujian!$1:$1048576,10,0)</f>
        <v>1</v>
      </c>
      <c r="BG16" s="2" t="str">
        <f>VLOOKUP(AW16,[1]flawdatabase_16indragFujian!$1:$1048576,4,0)</f>
        <v>MFL16S20_P0005</v>
      </c>
    </row>
    <row r="17" ht="14" spans="1:59">
      <c r="A17" s="2">
        <v>0.5</v>
      </c>
      <c r="B17" s="2">
        <v>15.29</v>
      </c>
      <c r="C17" s="2">
        <v>7.9</v>
      </c>
      <c r="D17" s="2">
        <v>3</v>
      </c>
      <c r="E17" s="2">
        <v>1</v>
      </c>
      <c r="F17" s="2">
        <v>1</v>
      </c>
      <c r="G17" s="2">
        <v>40</v>
      </c>
      <c r="H17" s="2">
        <v>40</v>
      </c>
      <c r="I17" s="2">
        <v>3.8</v>
      </c>
      <c r="J17" s="2"/>
      <c r="K17" s="2"/>
      <c r="L17" s="2"/>
      <c r="M17" s="2">
        <v>0.1</v>
      </c>
      <c r="N17" s="2">
        <v>48</v>
      </c>
      <c r="O17" s="2">
        <v>44</v>
      </c>
      <c r="P17" s="2">
        <v>40</v>
      </c>
      <c r="Q17" s="2">
        <v>22</v>
      </c>
      <c r="R17" s="2">
        <v>67.9158333333333</v>
      </c>
      <c r="S17" s="2">
        <v>95.005</v>
      </c>
      <c r="T17" s="2">
        <v>80.492</v>
      </c>
      <c r="U17" s="2">
        <v>1689.01225</v>
      </c>
      <c r="V17" s="2">
        <v>1614.03325</v>
      </c>
      <c r="W17" s="2">
        <v>1204.36275</v>
      </c>
      <c r="X17" s="2">
        <v>140344.834662062</v>
      </c>
      <c r="Y17" s="2">
        <v>131827.941451562</v>
      </c>
      <c r="Z17" s="2">
        <v>79186.7009525625</v>
      </c>
      <c r="AA17" s="2">
        <v>0.1</v>
      </c>
      <c r="AB17" s="2">
        <v>84.8</v>
      </c>
      <c r="AC17" s="2">
        <v>47.7</v>
      </c>
      <c r="AD17" s="2">
        <v>584.785375</v>
      </c>
      <c r="AE17" s="2">
        <v>377.185375</v>
      </c>
      <c r="AF17" s="2">
        <v>178.518708333334</v>
      </c>
      <c r="AG17" s="2">
        <v>21478.3818915281</v>
      </c>
      <c r="AH17" s="2">
        <v>12522.3569887503</v>
      </c>
      <c r="AI17" s="2">
        <v>4162.02445680591</v>
      </c>
      <c r="AJ17" s="2">
        <v>0.1</v>
      </c>
      <c r="AK17" s="2">
        <v>84.8</v>
      </c>
      <c r="AL17" s="2">
        <v>47.7</v>
      </c>
      <c r="AM17" s="2">
        <v>967.846020833333</v>
      </c>
      <c r="AN17" s="2">
        <v>559.3126875</v>
      </c>
      <c r="AO17" s="2">
        <v>262.646020833333</v>
      </c>
      <c r="AP17" s="2">
        <v>55854.0779082014</v>
      </c>
      <c r="AQ17" s="2">
        <v>28267.1676248681</v>
      </c>
      <c r="AR17" s="2">
        <v>9136.75587209036</v>
      </c>
      <c r="AS17" s="2">
        <v>184.53953544679</v>
      </c>
      <c r="AT17" s="2">
        <v>20800.2500625</v>
      </c>
      <c r="AU17" s="2">
        <v>0</v>
      </c>
      <c r="AV17" s="2">
        <v>191</v>
      </c>
      <c r="AW17" s="7" t="s">
        <v>81</v>
      </c>
      <c r="AX17" s="2" t="s">
        <v>82</v>
      </c>
      <c r="AY17" s="2">
        <v>24.278</v>
      </c>
      <c r="AZ17" s="2">
        <v>28.522</v>
      </c>
      <c r="BA17" s="2">
        <v>25.41</v>
      </c>
      <c r="BB17" s="2">
        <f>VLOOKUP(AW17,[1]flawdatabase_16indragFujian!$1:$1048576,7,0)</f>
        <v>40</v>
      </c>
      <c r="BC17" s="2">
        <f>VLOOKUP(AW17,[1]flawdatabase_16indragFujian!$1:$1048576,8,0)</f>
        <v>40</v>
      </c>
      <c r="BD17" s="2">
        <f>VLOOKUP(AW17,[1]flawdatabase_16indragFujian!$1:$1048576,9,0)</f>
        <v>3.8</v>
      </c>
      <c r="BE17" s="2">
        <f>VLOOKUP(AW17,[1]flawdatabase_16indragFujian!$1:$1048576,11,0)</f>
        <v>1</v>
      </c>
      <c r="BF17" s="2">
        <f>VLOOKUP(AW17,[1]flawdatabase_16indragFujian!$1:$1048576,10,0)</f>
        <v>1</v>
      </c>
      <c r="BG17" s="2" t="str">
        <f>VLOOKUP(AW17,[1]flawdatabase_16indragFujian!$1:$1048576,4,0)</f>
        <v>MFL16S20_P0005</v>
      </c>
    </row>
    <row r="18" ht="14" spans="1:59">
      <c r="A18" s="2">
        <v>0.5</v>
      </c>
      <c r="B18" s="2">
        <v>15.29</v>
      </c>
      <c r="C18" s="2">
        <v>7.9</v>
      </c>
      <c r="D18" s="2">
        <v>3</v>
      </c>
      <c r="E18" s="2">
        <v>1</v>
      </c>
      <c r="F18" s="2">
        <v>1</v>
      </c>
      <c r="G18" s="2">
        <v>40</v>
      </c>
      <c r="H18" s="2">
        <v>60</v>
      </c>
      <c r="I18" s="2">
        <v>2.7</v>
      </c>
      <c r="J18" s="2"/>
      <c r="K18" s="2"/>
      <c r="L18" s="2"/>
      <c r="M18" s="2">
        <v>0.1</v>
      </c>
      <c r="N18" s="2">
        <v>48</v>
      </c>
      <c r="O18" s="2">
        <v>46</v>
      </c>
      <c r="P18" s="2">
        <v>38</v>
      </c>
      <c r="Q18" s="2">
        <v>24</v>
      </c>
      <c r="R18" s="2">
        <v>68.4118333333333</v>
      </c>
      <c r="S18" s="2">
        <v>109.756</v>
      </c>
      <c r="T18" s="2">
        <v>84.744</v>
      </c>
      <c r="U18" s="2">
        <v>1917.730625</v>
      </c>
      <c r="V18" s="2">
        <v>1898.734625</v>
      </c>
      <c r="W18" s="2">
        <v>1069.030625</v>
      </c>
      <c r="X18" s="2">
        <v>176977.171415703</v>
      </c>
      <c r="Y18" s="2">
        <v>176616.323399703</v>
      </c>
      <c r="Z18" s="2">
        <v>65997.0675532031</v>
      </c>
      <c r="AA18" s="2">
        <v>0.1</v>
      </c>
      <c r="AB18" s="2">
        <v>100.7</v>
      </c>
      <c r="AC18" s="2">
        <v>58.3</v>
      </c>
      <c r="AD18" s="2">
        <v>874.07</v>
      </c>
      <c r="AE18" s="2">
        <v>622.653333333333</v>
      </c>
      <c r="AF18" s="2">
        <v>245.92</v>
      </c>
      <c r="AG18" s="2">
        <v>42517.5484022222</v>
      </c>
      <c r="AH18" s="2">
        <v>27409.3801244444</v>
      </c>
      <c r="AI18" s="2">
        <v>6405.02668</v>
      </c>
      <c r="AJ18" s="2">
        <v>0.1</v>
      </c>
      <c r="AK18" s="2">
        <v>106</v>
      </c>
      <c r="AL18" s="2">
        <v>58.3</v>
      </c>
      <c r="AM18" s="2">
        <v>1385.55</v>
      </c>
      <c r="AN18" s="2">
        <v>993.366666666666</v>
      </c>
      <c r="AO18" s="2">
        <v>357.516666666667</v>
      </c>
      <c r="AP18" s="2">
        <v>104019.516944444</v>
      </c>
      <c r="AQ18" s="2">
        <v>67654.7988888889</v>
      </c>
      <c r="AR18" s="2">
        <v>13901.4102777778</v>
      </c>
      <c r="AS18" s="2">
        <v>200.789277293779</v>
      </c>
      <c r="AT18" s="2">
        <v>31653.2801041667</v>
      </c>
      <c r="AU18" s="2">
        <v>0</v>
      </c>
      <c r="AV18" s="2">
        <v>194</v>
      </c>
      <c r="AW18" s="7" t="s">
        <v>83</v>
      </c>
      <c r="AX18" s="2" t="s">
        <v>84</v>
      </c>
      <c r="AY18" s="2">
        <v>24.574</v>
      </c>
      <c r="AZ18" s="2">
        <v>28.818</v>
      </c>
      <c r="BA18" s="2">
        <v>25.704</v>
      </c>
      <c r="BB18" s="2">
        <f>VLOOKUP(AW18,[1]flawdatabase_16indragFujian!$1:$1048576,7,0)</f>
        <v>40</v>
      </c>
      <c r="BC18" s="2">
        <f>VLOOKUP(AW18,[1]flawdatabase_16indragFujian!$1:$1048576,8,0)</f>
        <v>60</v>
      </c>
      <c r="BD18" s="2">
        <f>VLOOKUP(AW18,[1]flawdatabase_16indragFujian!$1:$1048576,9,0)</f>
        <v>2.7</v>
      </c>
      <c r="BE18" s="2">
        <f>VLOOKUP(AW18,[1]flawdatabase_16indragFujian!$1:$1048576,11,0)</f>
        <v>1</v>
      </c>
      <c r="BF18" s="2">
        <f>VLOOKUP(AW18,[1]flawdatabase_16indragFujian!$1:$1048576,10,0)</f>
        <v>1</v>
      </c>
      <c r="BG18" s="2" t="str">
        <f>VLOOKUP(AW18,[1]flawdatabase_16indragFujian!$1:$1048576,4,0)</f>
        <v>MFL16S20_P0005</v>
      </c>
    </row>
    <row r="19" ht="14" spans="1:59">
      <c r="A19" s="2">
        <v>0.5</v>
      </c>
      <c r="B19" s="2">
        <v>15.29</v>
      </c>
      <c r="C19" s="2">
        <v>7.9</v>
      </c>
      <c r="D19" s="2">
        <v>3</v>
      </c>
      <c r="E19" s="2">
        <v>1</v>
      </c>
      <c r="F19" s="2">
        <v>1</v>
      </c>
      <c r="G19" s="2">
        <v>20</v>
      </c>
      <c r="H19" s="2">
        <v>40</v>
      </c>
      <c r="I19" s="2">
        <v>3.6</v>
      </c>
      <c r="J19" s="2"/>
      <c r="K19" s="2"/>
      <c r="L19" s="2"/>
      <c r="M19" s="2">
        <v>0.1</v>
      </c>
      <c r="N19" s="2">
        <v>32</v>
      </c>
      <c r="O19" s="2">
        <v>26</v>
      </c>
      <c r="P19" s="2">
        <v>20</v>
      </c>
      <c r="Q19" s="2">
        <v>0</v>
      </c>
      <c r="R19" s="2">
        <v>59.7833333333333</v>
      </c>
      <c r="S19" s="2">
        <v>173.507</v>
      </c>
      <c r="T19" s="2">
        <v>188.764</v>
      </c>
      <c r="U19" s="2">
        <v>1712.39565625</v>
      </c>
      <c r="V19" s="2">
        <v>1620.14465625</v>
      </c>
      <c r="W19" s="2">
        <v>824.1279375</v>
      </c>
      <c r="X19" s="2">
        <v>256652.09445527</v>
      </c>
      <c r="Y19" s="2">
        <v>242092.043039458</v>
      </c>
      <c r="Z19" s="2">
        <v>81572.4172687851</v>
      </c>
      <c r="AA19" s="2">
        <v>0.1</v>
      </c>
      <c r="AB19" s="2">
        <v>95.4</v>
      </c>
      <c r="AC19" s="2">
        <v>47.7</v>
      </c>
      <c r="AD19" s="2">
        <v>1494.45633333333</v>
      </c>
      <c r="AE19" s="2">
        <v>1005.023</v>
      </c>
      <c r="AF19" s="2">
        <v>430.539666666666</v>
      </c>
      <c r="AG19" s="2">
        <v>124874.858872467</v>
      </c>
      <c r="AH19" s="2">
        <v>79242.4150946889</v>
      </c>
      <c r="AI19" s="2">
        <v>23183.2279169111</v>
      </c>
      <c r="AJ19" s="2">
        <v>0.1</v>
      </c>
      <c r="AK19" s="2">
        <v>100.7</v>
      </c>
      <c r="AL19" s="2">
        <v>47.7</v>
      </c>
      <c r="AM19" s="2">
        <v>2016.57433333333</v>
      </c>
      <c r="AN19" s="2">
        <v>1316.00766666667</v>
      </c>
      <c r="AO19" s="2">
        <v>565.491</v>
      </c>
      <c r="AP19" s="2">
        <v>221193.882702867</v>
      </c>
      <c r="AQ19" s="2">
        <v>134744.677002867</v>
      </c>
      <c r="AR19" s="2">
        <v>40116.1881028667</v>
      </c>
      <c r="AS19" s="2">
        <v>144.966981073462</v>
      </c>
      <c r="AT19" s="2">
        <v>33296.8049583333</v>
      </c>
      <c r="AU19" s="2">
        <v>0</v>
      </c>
      <c r="AV19" s="2">
        <v>198</v>
      </c>
      <c r="AW19" s="7" t="s">
        <v>85</v>
      </c>
      <c r="AX19" s="2" t="s">
        <v>86</v>
      </c>
      <c r="AY19" s="2">
        <v>24.876</v>
      </c>
      <c r="AZ19" s="2">
        <v>29.12</v>
      </c>
      <c r="BA19" s="2">
        <v>26.006</v>
      </c>
      <c r="BB19" s="2">
        <f>VLOOKUP(AW19,[1]flawdatabase_16indragFujian!$1:$1048576,7,0)</f>
        <v>20</v>
      </c>
      <c r="BC19" s="2">
        <f>VLOOKUP(AW19,[1]flawdatabase_16indragFujian!$1:$1048576,8,0)</f>
        <v>40</v>
      </c>
      <c r="BD19" s="2">
        <f>VLOOKUP(AW19,[1]flawdatabase_16indragFujian!$1:$1048576,9,0)</f>
        <v>3.6</v>
      </c>
      <c r="BE19" s="2">
        <f>VLOOKUP(AW19,[1]flawdatabase_16indragFujian!$1:$1048576,11,0)</f>
        <v>1</v>
      </c>
      <c r="BF19" s="2">
        <f>VLOOKUP(AW19,[1]flawdatabase_16indragFujian!$1:$1048576,10,0)</f>
        <v>1</v>
      </c>
      <c r="BG19" s="2" t="str">
        <f>VLOOKUP(AW19,[1]flawdatabase_16indragFujian!$1:$1048576,4,0)</f>
        <v>MFL16S20_P0005</v>
      </c>
    </row>
    <row r="20" ht="14" spans="1:59">
      <c r="A20" s="2">
        <v>0.5</v>
      </c>
      <c r="B20" s="2">
        <v>15.29</v>
      </c>
      <c r="C20" s="2">
        <v>7.9</v>
      </c>
      <c r="D20" s="2">
        <v>3</v>
      </c>
      <c r="E20" s="2">
        <v>1</v>
      </c>
      <c r="F20" s="2">
        <v>0</v>
      </c>
      <c r="G20" s="2">
        <v>40</v>
      </c>
      <c r="H20" s="2">
        <v>20</v>
      </c>
      <c r="I20" s="2">
        <v>3.9</v>
      </c>
      <c r="J20" s="2"/>
      <c r="K20" s="2"/>
      <c r="L20" s="2"/>
      <c r="M20" s="2">
        <v>0.1</v>
      </c>
      <c r="N20" s="2">
        <v>60</v>
      </c>
      <c r="O20" s="2">
        <v>52</v>
      </c>
      <c r="P20" s="2">
        <v>46</v>
      </c>
      <c r="Q20" s="2">
        <v>32</v>
      </c>
      <c r="R20" s="2">
        <v>76.5448333333333</v>
      </c>
      <c r="S20" s="2">
        <v>83.008</v>
      </c>
      <c r="T20" s="2">
        <v>83.244</v>
      </c>
      <c r="U20" s="2">
        <v>1692.4035</v>
      </c>
      <c r="V20" s="2">
        <v>1545.1655</v>
      </c>
      <c r="W20" s="2">
        <v>965.41125</v>
      </c>
      <c r="X20" s="2">
        <v>118616.449400125</v>
      </c>
      <c r="Y20" s="2">
        <v>102442.342627125</v>
      </c>
      <c r="Z20" s="2">
        <v>43955.9804890625</v>
      </c>
      <c r="AA20" s="2">
        <v>0.1</v>
      </c>
      <c r="AB20" s="2">
        <v>84.8</v>
      </c>
      <c r="AC20" s="2">
        <v>42.4</v>
      </c>
      <c r="AD20" s="2">
        <v>423.200666666667</v>
      </c>
      <c r="AE20" s="2">
        <v>260.283999999999</v>
      </c>
      <c r="AF20" s="2">
        <v>102.234</v>
      </c>
      <c r="AG20" s="2">
        <v>11097.5918667555</v>
      </c>
      <c r="AH20" s="2">
        <v>6030.30430008887</v>
      </c>
      <c r="AI20" s="2">
        <v>1539.03120008889</v>
      </c>
      <c r="AJ20" s="2">
        <v>0.1</v>
      </c>
      <c r="AK20" s="2">
        <v>84.8</v>
      </c>
      <c r="AL20" s="2">
        <v>42.4</v>
      </c>
      <c r="AM20" s="2">
        <v>632.171111111111</v>
      </c>
      <c r="AN20" s="2">
        <v>378.593333333333</v>
      </c>
      <c r="AO20" s="2">
        <v>138.743333333333</v>
      </c>
      <c r="AP20" s="2">
        <v>24086.4895841975</v>
      </c>
      <c r="AQ20" s="2">
        <v>12552.5612755555</v>
      </c>
      <c r="AR20" s="2">
        <v>2884.43577555555</v>
      </c>
      <c r="AS20" s="2">
        <v>185.269013150672</v>
      </c>
      <c r="AT20" s="2">
        <v>21316.046</v>
      </c>
      <c r="AU20" s="2">
        <v>0</v>
      </c>
      <c r="AV20" s="2">
        <v>170</v>
      </c>
      <c r="AW20" s="7" t="s">
        <v>87</v>
      </c>
      <c r="AX20" s="2" t="s">
        <v>88</v>
      </c>
      <c r="AY20" s="2">
        <v>22.766</v>
      </c>
      <c r="AZ20" s="2">
        <v>27.006</v>
      </c>
      <c r="BA20" s="2">
        <v>23.898</v>
      </c>
      <c r="BB20" s="2">
        <f>VLOOKUP(AW20,[1]flawdatabase_16indragFujian!$1:$1048576,7,0)</f>
        <v>40</v>
      </c>
      <c r="BC20" s="2">
        <f>VLOOKUP(AW20,[1]flawdatabase_16indragFujian!$1:$1048576,8,0)</f>
        <v>20</v>
      </c>
      <c r="BD20" s="2">
        <f>VLOOKUP(AW20,[1]flawdatabase_16indragFujian!$1:$1048576,9,0)</f>
        <v>3.9</v>
      </c>
      <c r="BE20" s="2">
        <f>VLOOKUP(AW20,[1]flawdatabase_16indragFujian!$1:$1048576,11,0)</f>
        <v>1</v>
      </c>
      <c r="BF20" s="2">
        <f>VLOOKUP(AW20,[1]flawdatabase_16indragFujian!$1:$1048576,10,0)</f>
        <v>0</v>
      </c>
      <c r="BG20" s="2" t="str">
        <f>VLOOKUP(AW20,[1]flawdatabase_16indragFujian!$1:$1048576,4,0)</f>
        <v>MFL16S20_P0005</v>
      </c>
    </row>
    <row r="21" ht="14" spans="1:59">
      <c r="A21" s="2">
        <v>0.5</v>
      </c>
      <c r="B21" s="2">
        <v>15.29</v>
      </c>
      <c r="C21" s="2">
        <v>7.9</v>
      </c>
      <c r="D21" s="2">
        <v>3</v>
      </c>
      <c r="E21" s="2">
        <v>1</v>
      </c>
      <c r="F21" s="2">
        <v>1</v>
      </c>
      <c r="G21" s="2">
        <v>10</v>
      </c>
      <c r="H21" s="2">
        <v>10</v>
      </c>
      <c r="I21" s="2">
        <v>3.9</v>
      </c>
      <c r="J21" s="2"/>
      <c r="K21" s="2"/>
      <c r="L21" s="2"/>
      <c r="M21" s="2">
        <v>0.1</v>
      </c>
      <c r="N21" s="2">
        <v>24</v>
      </c>
      <c r="O21" s="2">
        <v>18</v>
      </c>
      <c r="P21" s="2">
        <v>14</v>
      </c>
      <c r="Q21" s="2">
        <v>0</v>
      </c>
      <c r="R21" s="2">
        <v>89.4078333333333</v>
      </c>
      <c r="S21" s="2">
        <v>74.256</v>
      </c>
      <c r="T21" s="2">
        <v>75.268</v>
      </c>
      <c r="U21" s="2">
        <v>427.49625</v>
      </c>
      <c r="V21" s="2">
        <v>396.10525</v>
      </c>
      <c r="W21" s="2">
        <v>235.04975</v>
      </c>
      <c r="X21" s="2">
        <v>24179.7746970625</v>
      </c>
      <c r="Y21" s="2">
        <v>21700.9766255625</v>
      </c>
      <c r="Z21" s="2">
        <v>9875.99919931249</v>
      </c>
      <c r="AA21" s="2">
        <v>0.1</v>
      </c>
      <c r="AB21" s="2">
        <v>63.6</v>
      </c>
      <c r="AC21" s="2">
        <v>37.1</v>
      </c>
      <c r="AD21" s="2">
        <v>388.590666666667</v>
      </c>
      <c r="AE21" s="2">
        <v>273.424</v>
      </c>
      <c r="AF21" s="2">
        <v>118.524</v>
      </c>
      <c r="AG21" s="2">
        <v>13281.2725063111</v>
      </c>
      <c r="AH21" s="2">
        <v>8618.5381952</v>
      </c>
      <c r="AI21" s="2">
        <v>2463.1331952</v>
      </c>
      <c r="AJ21" s="2">
        <v>0.1</v>
      </c>
      <c r="AK21" s="2">
        <v>63.6</v>
      </c>
      <c r="AL21" s="2">
        <v>37.1</v>
      </c>
      <c r="AM21" s="2">
        <v>472.918</v>
      </c>
      <c r="AN21" s="2">
        <v>295.118</v>
      </c>
      <c r="AO21" s="2">
        <v>131.234666666667</v>
      </c>
      <c r="AP21" s="2">
        <v>18820.4329403555</v>
      </c>
      <c r="AQ21" s="2">
        <v>10472.3683403555</v>
      </c>
      <c r="AR21" s="2">
        <v>3126.36406257778</v>
      </c>
      <c r="AS21" s="2">
        <v>100.609932125897</v>
      </c>
      <c r="AT21" s="2">
        <v>4940.58891666667</v>
      </c>
      <c r="AU21" s="2">
        <v>0</v>
      </c>
      <c r="AV21" s="2">
        <v>178</v>
      </c>
      <c r="AW21" s="7" t="s">
        <v>89</v>
      </c>
      <c r="AX21" s="2" t="s">
        <v>90</v>
      </c>
      <c r="AY21" s="2">
        <v>23.38</v>
      </c>
      <c r="AZ21" s="2">
        <v>27.612</v>
      </c>
      <c r="BA21" s="2">
        <v>24.514</v>
      </c>
      <c r="BB21" s="2">
        <f>VLOOKUP(AW21,[1]flawdatabase_16indragFujian!$1:$1048576,7,0)</f>
        <v>10</v>
      </c>
      <c r="BC21" s="2">
        <f>VLOOKUP(AW21,[1]flawdatabase_16indragFujian!$1:$1048576,8,0)</f>
        <v>10</v>
      </c>
      <c r="BD21" s="2">
        <f>VLOOKUP(AW21,[1]flawdatabase_16indragFujian!$1:$1048576,9,0)</f>
        <v>3.9</v>
      </c>
      <c r="BE21" s="2">
        <f>VLOOKUP(AW21,[1]flawdatabase_16indragFujian!$1:$1048576,11,0)</f>
        <v>1</v>
      </c>
      <c r="BF21" s="2">
        <f>VLOOKUP(AW21,[1]flawdatabase_16indragFujian!$1:$1048576,10,0)</f>
        <v>1</v>
      </c>
      <c r="BG21" s="2" t="str">
        <f>VLOOKUP(AW21,[1]flawdatabase_16indragFujian!$1:$1048576,4,0)</f>
        <v>MFL16S20_P0005</v>
      </c>
    </row>
    <row r="22" ht="14" spans="1:59">
      <c r="A22" s="2">
        <v>0.6</v>
      </c>
      <c r="B22" s="2">
        <v>15.29</v>
      </c>
      <c r="C22" s="2">
        <v>7.9</v>
      </c>
      <c r="D22" s="2">
        <v>3</v>
      </c>
      <c r="E22" s="2">
        <v>1</v>
      </c>
      <c r="F22" s="2">
        <v>1</v>
      </c>
      <c r="G22" s="2">
        <v>20</v>
      </c>
      <c r="H22" s="2">
        <v>10</v>
      </c>
      <c r="I22" s="2">
        <v>0.8</v>
      </c>
      <c r="J22" s="2"/>
      <c r="K22" s="2"/>
      <c r="L22" s="2"/>
      <c r="M22" s="2">
        <v>0.1</v>
      </c>
      <c r="N22" s="2">
        <v>24</v>
      </c>
      <c r="O22" s="2">
        <v>22</v>
      </c>
      <c r="P22" s="2">
        <v>20</v>
      </c>
      <c r="Q22" s="2">
        <v>8</v>
      </c>
      <c r="R22" s="2">
        <v>93.8958333333333</v>
      </c>
      <c r="S22" s="2">
        <v>19</v>
      </c>
      <c r="T22" s="2">
        <v>18.25</v>
      </c>
      <c r="U22" s="2">
        <v>164.625</v>
      </c>
      <c r="V22" s="2">
        <v>152.625</v>
      </c>
      <c r="W22" s="2">
        <v>136.125</v>
      </c>
      <c r="X22" s="2">
        <v>2786.140625</v>
      </c>
      <c r="Y22" s="2">
        <v>2468.890625</v>
      </c>
      <c r="Z22" s="2">
        <v>2035.765625</v>
      </c>
      <c r="AA22" s="2">
        <v>0.1</v>
      </c>
      <c r="AB22" s="2">
        <v>37.1</v>
      </c>
      <c r="AC22" s="2">
        <v>42.4</v>
      </c>
      <c r="AD22" s="2">
        <v>59.4532000000001</v>
      </c>
      <c r="AE22" s="2">
        <v>27.4198666666667</v>
      </c>
      <c r="AF22" s="2">
        <v>31.8198666666666</v>
      </c>
      <c r="AG22" s="2">
        <v>424.014342560001</v>
      </c>
      <c r="AH22" s="2">
        <v>124.199164782223</v>
      </c>
      <c r="AI22" s="2">
        <v>156.781018115555</v>
      </c>
      <c r="AJ22" s="2">
        <v>0.1</v>
      </c>
      <c r="AK22" s="2">
        <v>37.1</v>
      </c>
      <c r="AL22" s="2">
        <v>31.8</v>
      </c>
      <c r="AM22" s="2">
        <v>74.7976</v>
      </c>
      <c r="AN22" s="2">
        <v>35.7642666666667</v>
      </c>
      <c r="AO22" s="2">
        <v>35.4476</v>
      </c>
      <c r="AP22" s="2">
        <v>720.296979217778</v>
      </c>
      <c r="AQ22" s="2">
        <v>229.398023662222</v>
      </c>
      <c r="AR22" s="2">
        <v>229.297745884445</v>
      </c>
      <c r="AS22" s="2">
        <v>103.238823857716</v>
      </c>
      <c r="AT22" s="2">
        <v>973.414333333333</v>
      </c>
      <c r="AU22" s="2">
        <v>0</v>
      </c>
      <c r="AV22" s="2">
        <v>181</v>
      </c>
      <c r="AW22" s="7" t="s">
        <v>91</v>
      </c>
      <c r="AX22" s="2" t="s">
        <v>92</v>
      </c>
      <c r="AY22" s="2">
        <v>23.68</v>
      </c>
      <c r="AZ22" s="2">
        <v>27.924</v>
      </c>
      <c r="BA22" s="2">
        <v>24.81</v>
      </c>
      <c r="BB22" s="2">
        <f>VLOOKUP(AW22,[1]flawdatabase_16indragFujian!$1:$1048576,7,0)</f>
        <v>20</v>
      </c>
      <c r="BC22" s="2">
        <f>VLOOKUP(AW22,[1]flawdatabase_16indragFujian!$1:$1048576,8,0)</f>
        <v>10</v>
      </c>
      <c r="BD22" s="2">
        <f>VLOOKUP(AW22,[1]flawdatabase_16indragFujian!$1:$1048576,9,0)</f>
        <v>0.8</v>
      </c>
      <c r="BE22" s="2">
        <f>VLOOKUP(AW22,[1]flawdatabase_16indragFujian!$1:$1048576,11,0)</f>
        <v>1</v>
      </c>
      <c r="BF22" s="2">
        <f>VLOOKUP(AW22,[1]flawdatabase_16indragFujian!$1:$1048576,10,0)</f>
        <v>1</v>
      </c>
      <c r="BG22" s="2" t="str">
        <f>VLOOKUP(AW22,[1]flawdatabase_16indragFujian!$1:$1048576,4,0)</f>
        <v>MFL16S20_P0005</v>
      </c>
    </row>
    <row r="23" ht="14" spans="1:59">
      <c r="A23" s="2">
        <v>0.5</v>
      </c>
      <c r="B23" s="2">
        <v>15.29</v>
      </c>
      <c r="C23" s="2">
        <v>7.9</v>
      </c>
      <c r="D23" s="2">
        <v>3</v>
      </c>
      <c r="E23" s="2">
        <v>1</v>
      </c>
      <c r="F23" s="2">
        <v>1</v>
      </c>
      <c r="G23" s="2">
        <v>60</v>
      </c>
      <c r="H23" s="2">
        <v>10</v>
      </c>
      <c r="I23" s="2">
        <v>2.4</v>
      </c>
      <c r="J23" s="2"/>
      <c r="K23" s="2"/>
      <c r="L23" s="2"/>
      <c r="M23" s="2">
        <v>0.1</v>
      </c>
      <c r="N23" s="2">
        <v>62</v>
      </c>
      <c r="O23" s="2">
        <v>60</v>
      </c>
      <c r="P23" s="2">
        <v>56</v>
      </c>
      <c r="Q23" s="2">
        <v>48</v>
      </c>
      <c r="R23" s="2">
        <v>93.4133333333333</v>
      </c>
      <c r="S23" s="2">
        <v>12.504</v>
      </c>
      <c r="T23" s="2">
        <v>11.247</v>
      </c>
      <c r="U23" s="2">
        <v>256.672</v>
      </c>
      <c r="V23" s="2">
        <v>240.583</v>
      </c>
      <c r="W23" s="2">
        <v>117.094</v>
      </c>
      <c r="X23" s="2">
        <v>2345.23814</v>
      </c>
      <c r="Y23" s="2">
        <v>2087.162795</v>
      </c>
      <c r="Z23" s="2">
        <v>575.678785999999</v>
      </c>
      <c r="AA23" s="2">
        <v>0.1</v>
      </c>
      <c r="AB23" s="2">
        <v>47.7</v>
      </c>
      <c r="AC23" s="2">
        <v>31.8</v>
      </c>
      <c r="AD23" s="2">
        <v>22.1786666666667</v>
      </c>
      <c r="AE23" s="2">
        <v>15.512</v>
      </c>
      <c r="AF23" s="2">
        <v>11.1762666666667</v>
      </c>
      <c r="AG23" s="2">
        <v>55.1525488000003</v>
      </c>
      <c r="AH23" s="2">
        <v>36.4044376888891</v>
      </c>
      <c r="AI23" s="2">
        <v>23.2990897066668</v>
      </c>
      <c r="AJ23" s="2">
        <v>0.1</v>
      </c>
      <c r="AK23" s="2">
        <v>26.5</v>
      </c>
      <c r="AL23" s="2">
        <v>37.1</v>
      </c>
      <c r="AM23" s="2">
        <v>43.273</v>
      </c>
      <c r="AN23" s="2">
        <v>12.923</v>
      </c>
      <c r="AO23" s="2">
        <v>26.1063333333333</v>
      </c>
      <c r="AP23" s="2">
        <v>203.370952466667</v>
      </c>
      <c r="AQ23" s="2">
        <v>35.9027858</v>
      </c>
      <c r="AR23" s="2">
        <v>108.593163577778</v>
      </c>
      <c r="AS23" s="2">
        <v>95.9527594787504</v>
      </c>
      <c r="AT23" s="2">
        <v>769.950000000001</v>
      </c>
      <c r="AU23" s="2">
        <v>0</v>
      </c>
      <c r="AV23" s="2">
        <v>185</v>
      </c>
      <c r="AW23" s="7" t="s">
        <v>93</v>
      </c>
      <c r="AX23" s="2" t="s">
        <v>94</v>
      </c>
      <c r="AY23" s="2">
        <v>23.974</v>
      </c>
      <c r="AZ23" s="2">
        <v>28.218</v>
      </c>
      <c r="BA23" s="2">
        <v>25.104</v>
      </c>
      <c r="BB23" s="2">
        <f>VLOOKUP(AW23,[1]flawdatabase_16indragFujian!$1:$1048576,7,0)</f>
        <v>60</v>
      </c>
      <c r="BC23" s="2">
        <f>VLOOKUP(AW23,[1]flawdatabase_16indragFujian!$1:$1048576,8,0)</f>
        <v>10</v>
      </c>
      <c r="BD23" s="2">
        <f>VLOOKUP(AW23,[1]flawdatabase_16indragFujian!$1:$1048576,9,0)</f>
        <v>2.4</v>
      </c>
      <c r="BE23" s="2">
        <f>VLOOKUP(AW23,[1]flawdatabase_16indragFujian!$1:$1048576,11,0)</f>
        <v>1</v>
      </c>
      <c r="BF23" s="2">
        <f>VLOOKUP(AW23,[1]flawdatabase_16indragFujian!$1:$1048576,10,0)</f>
        <v>1</v>
      </c>
      <c r="BG23" s="2" t="str">
        <f>VLOOKUP(AW23,[1]flawdatabase_16indragFujian!$1:$1048576,4,0)</f>
        <v>MFL16S20_P0005</v>
      </c>
    </row>
    <row r="24" ht="14" spans="1:59">
      <c r="A24" s="2">
        <v>0.5</v>
      </c>
      <c r="B24" s="2">
        <v>15.29</v>
      </c>
      <c r="C24" s="2">
        <v>7.9</v>
      </c>
      <c r="D24" s="2">
        <v>3</v>
      </c>
      <c r="E24" s="2">
        <v>1</v>
      </c>
      <c r="F24" s="2">
        <v>1</v>
      </c>
      <c r="G24" s="2">
        <v>10</v>
      </c>
      <c r="H24" s="2">
        <v>10</v>
      </c>
      <c r="I24" s="2">
        <v>3.8</v>
      </c>
      <c r="J24" s="2"/>
      <c r="K24" s="2"/>
      <c r="L24" s="2"/>
      <c r="M24" s="2">
        <v>0.1</v>
      </c>
      <c r="N24" s="2">
        <v>22</v>
      </c>
      <c r="O24" s="2">
        <v>18</v>
      </c>
      <c r="P24" s="2">
        <v>12</v>
      </c>
      <c r="Q24" s="2">
        <v>0</v>
      </c>
      <c r="R24" s="2">
        <v>90.4073333333333</v>
      </c>
      <c r="S24" s="2">
        <v>64.006</v>
      </c>
      <c r="T24" s="2">
        <v>67.019</v>
      </c>
      <c r="U24" s="2">
        <v>359.1645</v>
      </c>
      <c r="V24" s="2">
        <v>336.1615</v>
      </c>
      <c r="W24" s="2">
        <v>156.348</v>
      </c>
      <c r="X24" s="2">
        <v>17646.14313125</v>
      </c>
      <c r="Y24" s="2">
        <v>16253.13127525</v>
      </c>
      <c r="Z24" s="2">
        <v>5150.83884</v>
      </c>
      <c r="AA24" s="2">
        <v>0.1</v>
      </c>
      <c r="AB24" s="2">
        <v>53</v>
      </c>
      <c r="AC24" s="2">
        <v>37.1</v>
      </c>
      <c r="AD24" s="2">
        <v>276.590666666667</v>
      </c>
      <c r="AE24" s="2">
        <v>155.740666666667</v>
      </c>
      <c r="AF24" s="2">
        <v>105.057333333333</v>
      </c>
      <c r="AG24" s="2">
        <v>7115.23326631111</v>
      </c>
      <c r="AH24" s="2">
        <v>3268.15198853333</v>
      </c>
      <c r="AI24" s="2">
        <v>1826.39419964444</v>
      </c>
      <c r="AJ24" s="2">
        <v>0.1</v>
      </c>
      <c r="AK24" s="2">
        <v>47.7</v>
      </c>
      <c r="AL24" s="2">
        <v>37.1</v>
      </c>
      <c r="AM24" s="2">
        <v>290.367</v>
      </c>
      <c r="AN24" s="2">
        <v>158.467</v>
      </c>
      <c r="AO24" s="2">
        <v>121.550333333333</v>
      </c>
      <c r="AP24" s="2">
        <v>8137.30819557777</v>
      </c>
      <c r="AQ24" s="2">
        <v>3538.22397335555</v>
      </c>
      <c r="AR24" s="2">
        <v>2417.43492891111</v>
      </c>
      <c r="AS24" s="2">
        <v>132.818619224201</v>
      </c>
      <c r="AT24" s="2">
        <v>3881.47520833334</v>
      </c>
      <c r="AU24" s="2">
        <v>0</v>
      </c>
      <c r="AV24" s="2">
        <v>189</v>
      </c>
      <c r="AW24" s="7" t="s">
        <v>95</v>
      </c>
      <c r="AX24" s="2" t="s">
        <v>96</v>
      </c>
      <c r="AY24" s="2">
        <v>24.272</v>
      </c>
      <c r="AZ24" s="2">
        <v>28.516</v>
      </c>
      <c r="BA24" s="2">
        <v>25.404</v>
      </c>
      <c r="BB24" s="2">
        <f>VLOOKUP(AW24,[1]flawdatabase_16indragFujian!$1:$1048576,7,0)</f>
        <v>10</v>
      </c>
      <c r="BC24" s="2">
        <f>VLOOKUP(AW24,[1]flawdatabase_16indragFujian!$1:$1048576,8,0)</f>
        <v>10</v>
      </c>
      <c r="BD24" s="2">
        <f>VLOOKUP(AW24,[1]flawdatabase_16indragFujian!$1:$1048576,9,0)</f>
        <v>3.8</v>
      </c>
      <c r="BE24" s="2">
        <f>VLOOKUP(AW24,[1]flawdatabase_16indragFujian!$1:$1048576,11,0)</f>
        <v>1</v>
      </c>
      <c r="BF24" s="2">
        <f>VLOOKUP(AW24,[1]flawdatabase_16indragFujian!$1:$1048576,10,0)</f>
        <v>1</v>
      </c>
      <c r="BG24" s="2" t="str">
        <f>VLOOKUP(AW24,[1]flawdatabase_16indragFujian!$1:$1048576,4,0)</f>
        <v>MFL16S20_P0005</v>
      </c>
    </row>
    <row r="25" ht="14" spans="1:59">
      <c r="A25" s="2">
        <v>0.5</v>
      </c>
      <c r="B25" s="2">
        <v>15.29</v>
      </c>
      <c r="C25" s="2">
        <v>7.9</v>
      </c>
      <c r="D25" s="2">
        <v>3</v>
      </c>
      <c r="E25" s="2">
        <v>1</v>
      </c>
      <c r="F25" s="2">
        <v>1</v>
      </c>
      <c r="G25" s="2">
        <v>40</v>
      </c>
      <c r="H25" s="2">
        <v>20</v>
      </c>
      <c r="I25" s="2">
        <v>3.8</v>
      </c>
      <c r="J25" s="2"/>
      <c r="K25" s="2"/>
      <c r="L25" s="2"/>
      <c r="M25" s="2">
        <v>0.1</v>
      </c>
      <c r="N25" s="2">
        <v>48</v>
      </c>
      <c r="O25" s="2">
        <v>42</v>
      </c>
      <c r="P25" s="2">
        <v>38</v>
      </c>
      <c r="Q25" s="2">
        <v>26</v>
      </c>
      <c r="R25" s="2">
        <v>88.0373333333333</v>
      </c>
      <c r="S25" s="2">
        <v>40.506</v>
      </c>
      <c r="T25" s="2">
        <v>35.995</v>
      </c>
      <c r="U25" s="2">
        <v>672.097</v>
      </c>
      <c r="V25" s="2">
        <v>633.124</v>
      </c>
      <c r="W25" s="2">
        <v>415.144</v>
      </c>
      <c r="X25" s="2">
        <v>22649.541063</v>
      </c>
      <c r="Y25" s="2">
        <v>20683.905776</v>
      </c>
      <c r="Z25" s="2">
        <v>9575.28854399999</v>
      </c>
      <c r="AA25" s="2">
        <v>0.1</v>
      </c>
      <c r="AB25" s="2">
        <v>58.3</v>
      </c>
      <c r="AC25" s="2">
        <v>37.1</v>
      </c>
      <c r="AD25" s="2">
        <v>154.604333333333</v>
      </c>
      <c r="AE25" s="2">
        <v>76.3710000000001</v>
      </c>
      <c r="AF25" s="2">
        <v>42.2876666666666</v>
      </c>
      <c r="AG25" s="2">
        <v>1815.09190153333</v>
      </c>
      <c r="AH25" s="2">
        <v>708.44165708889</v>
      </c>
      <c r="AI25" s="2">
        <v>298.235345977777</v>
      </c>
      <c r="AJ25" s="2">
        <v>0.1</v>
      </c>
      <c r="AK25" s="2">
        <v>63.6</v>
      </c>
      <c r="AL25" s="2">
        <v>47.7</v>
      </c>
      <c r="AM25" s="2">
        <v>212.151</v>
      </c>
      <c r="AN25" s="2">
        <v>119.034333333333</v>
      </c>
      <c r="AO25" s="2">
        <v>91.7343333333334</v>
      </c>
      <c r="AP25" s="2">
        <v>3497.54293353333</v>
      </c>
      <c r="AQ25" s="2">
        <v>1566.03971131111</v>
      </c>
      <c r="AR25" s="2">
        <v>1123.73008908889</v>
      </c>
      <c r="AS25" s="2">
        <v>129.770477721927</v>
      </c>
      <c r="AT25" s="2">
        <v>7042.47041666666</v>
      </c>
      <c r="AU25" s="2">
        <v>0</v>
      </c>
      <c r="AV25" s="2">
        <v>192</v>
      </c>
      <c r="AW25" s="7" t="s">
        <v>97</v>
      </c>
      <c r="AX25" s="2" t="s">
        <v>98</v>
      </c>
      <c r="AY25" s="2">
        <v>24.574</v>
      </c>
      <c r="AZ25" s="2">
        <v>28.818</v>
      </c>
      <c r="BA25" s="2">
        <v>25.704</v>
      </c>
      <c r="BB25" s="2">
        <f>VLOOKUP(AW25,[1]flawdatabase_16indragFujian!$1:$1048576,7,0)</f>
        <v>40</v>
      </c>
      <c r="BC25" s="2">
        <f>VLOOKUP(AW25,[1]flawdatabase_16indragFujian!$1:$1048576,8,0)</f>
        <v>20</v>
      </c>
      <c r="BD25" s="2">
        <f>VLOOKUP(AW25,[1]flawdatabase_16indragFujian!$1:$1048576,9,0)</f>
        <v>3.8</v>
      </c>
      <c r="BE25" s="2">
        <f>VLOOKUP(AW25,[1]flawdatabase_16indragFujian!$1:$1048576,11,0)</f>
        <v>1</v>
      </c>
      <c r="BF25" s="2">
        <f>VLOOKUP(AW25,[1]flawdatabase_16indragFujian!$1:$1048576,10,0)</f>
        <v>1</v>
      </c>
      <c r="BG25" s="2" t="str">
        <f>VLOOKUP(AW25,[1]flawdatabase_16indragFujian!$1:$1048576,4,0)</f>
        <v>MFL16S20_P0005</v>
      </c>
    </row>
    <row r="26" ht="14" spans="1:59">
      <c r="A26" s="2">
        <v>0.5</v>
      </c>
      <c r="B26" s="2">
        <v>15.29</v>
      </c>
      <c r="C26" s="2">
        <v>7.9</v>
      </c>
      <c r="D26" s="2">
        <v>3</v>
      </c>
      <c r="E26" s="2">
        <v>1</v>
      </c>
      <c r="F26" s="2">
        <v>1</v>
      </c>
      <c r="G26" s="2">
        <v>60</v>
      </c>
      <c r="H26" s="2">
        <v>10</v>
      </c>
      <c r="I26" s="2">
        <v>3.5</v>
      </c>
      <c r="J26" s="2"/>
      <c r="K26" s="2"/>
      <c r="L26" s="2"/>
      <c r="M26" s="2">
        <v>0.1</v>
      </c>
      <c r="N26" s="2">
        <v>66</v>
      </c>
      <c r="O26" s="2">
        <v>60</v>
      </c>
      <c r="P26" s="2">
        <v>56</v>
      </c>
      <c r="Q26" s="2">
        <v>42</v>
      </c>
      <c r="R26" s="2">
        <v>91.7883333333333</v>
      </c>
      <c r="S26" s="2">
        <v>24.757</v>
      </c>
      <c r="T26" s="2">
        <v>18.245</v>
      </c>
      <c r="U26" s="2">
        <v>511.567</v>
      </c>
      <c r="V26" s="2">
        <v>441.381</v>
      </c>
      <c r="W26" s="2">
        <v>331.174</v>
      </c>
      <c r="X26" s="2">
        <v>9269.539025</v>
      </c>
      <c r="Y26" s="2">
        <v>7127.300211</v>
      </c>
      <c r="Z26" s="2">
        <v>4234.354334</v>
      </c>
      <c r="AA26" s="2">
        <v>0.1</v>
      </c>
      <c r="AB26" s="2">
        <v>53</v>
      </c>
      <c r="AC26" s="2">
        <v>42.4</v>
      </c>
      <c r="AD26" s="2">
        <v>80.2993333333335</v>
      </c>
      <c r="AE26" s="2">
        <v>56.9326666666667</v>
      </c>
      <c r="AF26" s="2">
        <v>33.0660000000001</v>
      </c>
      <c r="AG26" s="2">
        <v>556.018551200002</v>
      </c>
      <c r="AH26" s="2">
        <v>383.427217866667</v>
      </c>
      <c r="AI26" s="2">
        <v>158.512240088889</v>
      </c>
      <c r="AJ26" s="2">
        <v>0.1</v>
      </c>
      <c r="AK26" s="2">
        <v>47.7</v>
      </c>
      <c r="AL26" s="2">
        <v>42.4</v>
      </c>
      <c r="AM26" s="2">
        <v>93.8576666666667</v>
      </c>
      <c r="AN26" s="2">
        <v>56.791</v>
      </c>
      <c r="AO26" s="2">
        <v>42.391</v>
      </c>
      <c r="AP26" s="2">
        <v>817.904253977778</v>
      </c>
      <c r="AQ26" s="2">
        <v>421.9882762</v>
      </c>
      <c r="AR26" s="2">
        <v>263.2970762</v>
      </c>
      <c r="AS26" s="2">
        <v>137.018787045828</v>
      </c>
      <c r="AT26" s="2">
        <v>3565.085</v>
      </c>
      <c r="AU26" s="2">
        <v>0</v>
      </c>
      <c r="AV26" s="2">
        <v>196</v>
      </c>
      <c r="AW26" s="7" t="s">
        <v>99</v>
      </c>
      <c r="AX26" s="2" t="s">
        <v>100</v>
      </c>
      <c r="AY26" s="2">
        <v>24.876</v>
      </c>
      <c r="AZ26" s="2">
        <v>29.12</v>
      </c>
      <c r="BA26" s="2">
        <v>26.006</v>
      </c>
      <c r="BB26" s="2">
        <f>VLOOKUP(AW26,[1]flawdatabase_16indragFujian!$1:$1048576,7,0)</f>
        <v>60</v>
      </c>
      <c r="BC26" s="2">
        <f>VLOOKUP(AW26,[1]flawdatabase_16indragFujian!$1:$1048576,8,0)</f>
        <v>10</v>
      </c>
      <c r="BD26" s="2">
        <f>VLOOKUP(AW26,[1]flawdatabase_16indragFujian!$1:$1048576,9,0)</f>
        <v>3.5</v>
      </c>
      <c r="BE26" s="2">
        <f>VLOOKUP(AW26,[1]flawdatabase_16indragFujian!$1:$1048576,11,0)</f>
        <v>1</v>
      </c>
      <c r="BF26" s="2">
        <f>VLOOKUP(AW26,[1]flawdatabase_16indragFujian!$1:$1048576,10,0)</f>
        <v>1</v>
      </c>
      <c r="BG26" s="2" t="str">
        <f>VLOOKUP(AW26,[1]flawdatabase_16indragFujian!$1:$1048576,4,0)</f>
        <v>MFL16S20_P0005</v>
      </c>
    </row>
    <row r="27" ht="14" spans="1:59">
      <c r="A27" s="2">
        <v>0.5</v>
      </c>
      <c r="B27" s="2">
        <v>15.29</v>
      </c>
      <c r="C27" s="2">
        <v>7.9</v>
      </c>
      <c r="D27" s="2">
        <v>3</v>
      </c>
      <c r="E27" s="2">
        <v>0</v>
      </c>
      <c r="F27" s="2">
        <v>0</v>
      </c>
      <c r="G27" s="2">
        <v>40</v>
      </c>
      <c r="H27" s="2">
        <v>40</v>
      </c>
      <c r="I27" s="2">
        <v>4</v>
      </c>
      <c r="J27" s="2"/>
      <c r="K27" s="2"/>
      <c r="L27" s="2"/>
      <c r="M27" s="2">
        <v>0.1</v>
      </c>
      <c r="N27" s="2">
        <v>48</v>
      </c>
      <c r="O27" s="2">
        <v>34</v>
      </c>
      <c r="P27" s="2">
        <v>12</v>
      </c>
      <c r="Q27" s="2">
        <v>0</v>
      </c>
      <c r="R27" s="2">
        <v>70.6653333333333</v>
      </c>
      <c r="S27" s="2">
        <v>194.84684375</v>
      </c>
      <c r="T27" s="2">
        <v>188.85184375</v>
      </c>
      <c r="U27" s="2">
        <v>1721.10737117004</v>
      </c>
      <c r="V27" s="2">
        <v>1446.60537117004</v>
      </c>
      <c r="W27" s="2">
        <v>540.73526953125</v>
      </c>
      <c r="X27" s="2">
        <v>216039.345922</v>
      </c>
      <c r="Y27" s="2">
        <v>178351.356857227</v>
      </c>
      <c r="Z27" s="2">
        <v>51859.5487750383</v>
      </c>
      <c r="AA27" s="2">
        <v>0.1</v>
      </c>
      <c r="AB27" s="2">
        <v>106</v>
      </c>
      <c r="AC27" s="2">
        <v>47.7</v>
      </c>
      <c r="AD27" s="2">
        <v>1542.44071875</v>
      </c>
      <c r="AE27" s="2">
        <v>1218.65738541667</v>
      </c>
      <c r="AF27" s="2">
        <v>400.723270833333</v>
      </c>
      <c r="AG27" s="2">
        <v>143284.473408576</v>
      </c>
      <c r="AH27" s="2">
        <v>110741.016802326</v>
      </c>
      <c r="AI27" s="2">
        <v>20949.21654592</v>
      </c>
      <c r="AJ27" s="2">
        <v>0.1</v>
      </c>
      <c r="AK27" s="2">
        <v>111.3</v>
      </c>
      <c r="AL27" s="2">
        <v>47.7</v>
      </c>
      <c r="AM27" s="2">
        <v>1932.6970390625</v>
      </c>
      <c r="AN27" s="2">
        <v>1444.1470390625</v>
      </c>
      <c r="AO27" s="2">
        <v>423.9083671875</v>
      </c>
      <c r="AP27" s="2">
        <v>209864.386071488</v>
      </c>
      <c r="AQ27" s="2">
        <v>150478.861301783</v>
      </c>
      <c r="AR27" s="2">
        <v>23576.1537148046</v>
      </c>
      <c r="AS27" s="2">
        <v>144.09487444137</v>
      </c>
      <c r="AT27" s="2">
        <v>36395.7057614441</v>
      </c>
      <c r="AU27" s="2">
        <v>0</v>
      </c>
      <c r="AV27" s="2">
        <v>171</v>
      </c>
      <c r="AW27" s="7" t="s">
        <v>101</v>
      </c>
      <c r="AX27" s="2" t="s">
        <v>102</v>
      </c>
      <c r="AY27" s="2">
        <v>22.76</v>
      </c>
      <c r="AZ27" s="2">
        <v>27</v>
      </c>
      <c r="BA27" s="2">
        <v>23.892</v>
      </c>
      <c r="BB27" s="2">
        <f>VLOOKUP(AW27,[1]flawdatabase_16indragFujian!$1:$1048576,7,0)</f>
        <v>40</v>
      </c>
      <c r="BC27" s="2">
        <f>VLOOKUP(AW27,[1]flawdatabase_16indragFujian!$1:$1048576,8,0)</f>
        <v>40</v>
      </c>
      <c r="BD27" s="2">
        <f>VLOOKUP(AW27,[1]flawdatabase_16indragFujian!$1:$1048576,9,0)</f>
        <v>4</v>
      </c>
      <c r="BE27" s="2">
        <f>VLOOKUP(AW27,[1]flawdatabase_16indragFujian!$1:$1048576,11,0)</f>
        <v>0</v>
      </c>
      <c r="BF27" s="2">
        <f>VLOOKUP(AW27,[1]flawdatabase_16indragFujian!$1:$1048576,10,0)</f>
        <v>0</v>
      </c>
      <c r="BG27" s="2" t="str">
        <f>VLOOKUP(AW27,[1]flawdatabase_16indragFujian!$1:$1048576,4,0)</f>
        <v>MFL16S20_P0005</v>
      </c>
    </row>
    <row r="28" ht="14" spans="1:59">
      <c r="A28" s="2">
        <v>0.5</v>
      </c>
      <c r="B28" s="2">
        <v>15.29</v>
      </c>
      <c r="C28" s="2">
        <v>7.9</v>
      </c>
      <c r="D28" s="2">
        <v>3</v>
      </c>
      <c r="E28" s="2">
        <v>0</v>
      </c>
      <c r="F28" s="2">
        <v>1</v>
      </c>
      <c r="G28" s="2">
        <v>17.32</v>
      </c>
      <c r="H28" s="2">
        <v>20</v>
      </c>
      <c r="I28" s="2">
        <v>4</v>
      </c>
      <c r="J28" s="2"/>
      <c r="K28" s="2"/>
      <c r="L28" s="2"/>
      <c r="M28" s="2">
        <v>0.1</v>
      </c>
      <c r="N28" s="2">
        <v>26</v>
      </c>
      <c r="O28" s="2">
        <v>22</v>
      </c>
      <c r="P28" s="2">
        <v>16</v>
      </c>
      <c r="Q28" s="2">
        <v>0</v>
      </c>
      <c r="R28" s="2">
        <v>79.2813333333333</v>
      </c>
      <c r="S28" s="2">
        <v>105.758</v>
      </c>
      <c r="T28" s="2">
        <v>107.519</v>
      </c>
      <c r="U28" s="2">
        <v>758.328125</v>
      </c>
      <c r="V28" s="2">
        <v>594.423125</v>
      </c>
      <c r="W28" s="2">
        <v>348.998625</v>
      </c>
      <c r="X28" s="2">
        <v>60264.6404607031</v>
      </c>
      <c r="Y28" s="2">
        <v>42006.9590817031</v>
      </c>
      <c r="Z28" s="2">
        <v>18803.1936092031</v>
      </c>
      <c r="AA28" s="2">
        <v>0.1</v>
      </c>
      <c r="AB28" s="2">
        <v>74.2</v>
      </c>
      <c r="AC28" s="2">
        <v>42.4</v>
      </c>
      <c r="AD28" s="2">
        <v>627.9255625</v>
      </c>
      <c r="AE28" s="2">
        <v>421.058895833333</v>
      </c>
      <c r="AF28" s="2">
        <v>249.592229166667</v>
      </c>
      <c r="AG28" s="2">
        <v>30186.8887861049</v>
      </c>
      <c r="AH28" s="2">
        <v>18503.6640729105</v>
      </c>
      <c r="AI28" s="2">
        <v>8865.9967617994</v>
      </c>
      <c r="AJ28" s="2">
        <v>0.1</v>
      </c>
      <c r="AK28" s="2">
        <v>74.2</v>
      </c>
      <c r="AL28" s="2">
        <v>42.4</v>
      </c>
      <c r="AM28" s="2">
        <v>763.951895833333</v>
      </c>
      <c r="AN28" s="2">
        <v>505.2185625</v>
      </c>
      <c r="AO28" s="2">
        <v>303.451895833333</v>
      </c>
      <c r="AP28" s="2">
        <v>44211.7814405105</v>
      </c>
      <c r="AQ28" s="2">
        <v>26717.6415009272</v>
      </c>
      <c r="AR28" s="2">
        <v>13202.7302127327</v>
      </c>
      <c r="AS28" s="2">
        <v>70.3722217601141</v>
      </c>
      <c r="AT28" s="2">
        <v>10725.88278125</v>
      </c>
      <c r="AU28" s="2">
        <v>0</v>
      </c>
      <c r="AV28" s="2">
        <v>179</v>
      </c>
      <c r="AW28" s="7" t="s">
        <v>103</v>
      </c>
      <c r="AX28" s="2" t="s">
        <v>104</v>
      </c>
      <c r="AY28" s="2">
        <v>23.376</v>
      </c>
      <c r="AZ28" s="2">
        <v>27.61</v>
      </c>
      <c r="BA28" s="2">
        <v>24.51</v>
      </c>
      <c r="BB28" s="2">
        <f>VLOOKUP(AW28,[1]flawdatabase_16indragFujian!$1:$1048576,7,0)</f>
        <v>17.32</v>
      </c>
      <c r="BC28" s="2">
        <f>VLOOKUP(AW28,[1]flawdatabase_16indragFujian!$1:$1048576,8,0)</f>
        <v>20</v>
      </c>
      <c r="BD28" s="2">
        <f>VLOOKUP(AW28,[1]flawdatabase_16indragFujian!$1:$1048576,9,0)</f>
        <v>4</v>
      </c>
      <c r="BE28" s="2">
        <f>VLOOKUP(AW28,[1]flawdatabase_16indragFujian!$1:$1048576,11,0)</f>
        <v>0</v>
      </c>
      <c r="BF28" s="2">
        <f>VLOOKUP(AW28,[1]flawdatabase_16indragFujian!$1:$1048576,10,0)</f>
        <v>1</v>
      </c>
      <c r="BG28" s="2" t="str">
        <f>VLOOKUP(AW28,[1]flawdatabase_16indragFujian!$1:$1048576,4,0)</f>
        <v>MFL16S20_P0005</v>
      </c>
    </row>
    <row r="29" ht="14" spans="1:59">
      <c r="A29" s="2">
        <v>0.6</v>
      </c>
      <c r="B29" s="2">
        <v>15.29</v>
      </c>
      <c r="C29" s="2">
        <v>7.9</v>
      </c>
      <c r="D29" s="2">
        <v>3</v>
      </c>
      <c r="E29" s="2">
        <v>0</v>
      </c>
      <c r="F29" s="2">
        <v>1</v>
      </c>
      <c r="G29" s="2">
        <v>40</v>
      </c>
      <c r="H29" s="2">
        <v>20</v>
      </c>
      <c r="I29" s="2">
        <v>0.7</v>
      </c>
      <c r="J29" s="2"/>
      <c r="K29" s="2"/>
      <c r="L29" s="2"/>
      <c r="M29" s="2">
        <v>0.1</v>
      </c>
      <c r="N29" s="2">
        <v>44</v>
      </c>
      <c r="O29" s="2">
        <v>40</v>
      </c>
      <c r="P29" s="2">
        <v>36</v>
      </c>
      <c r="Q29" s="2">
        <v>16</v>
      </c>
      <c r="R29" s="2">
        <v>89.1593333333333</v>
      </c>
      <c r="S29" s="2">
        <v>20.007</v>
      </c>
      <c r="T29" s="2">
        <v>21.243</v>
      </c>
      <c r="U29" s="2">
        <v>349.624</v>
      </c>
      <c r="V29" s="2">
        <v>343.888</v>
      </c>
      <c r="W29" s="2">
        <v>195.148</v>
      </c>
      <c r="X29" s="2">
        <v>6633.181664</v>
      </c>
      <c r="Y29" s="2">
        <v>6460.36637</v>
      </c>
      <c r="Z29" s="2">
        <v>2292.792566</v>
      </c>
      <c r="AA29" s="2">
        <v>0.1</v>
      </c>
      <c r="AB29" s="2">
        <v>68.9</v>
      </c>
      <c r="AC29" s="2">
        <v>58.3</v>
      </c>
      <c r="AD29" s="2">
        <v>106.284555555556</v>
      </c>
      <c r="AE29" s="2">
        <v>81.079</v>
      </c>
      <c r="AF29" s="2">
        <v>41.2956666666666</v>
      </c>
      <c r="AG29" s="2">
        <v>759.077564249384</v>
      </c>
      <c r="AH29" s="2">
        <v>558.952514866667</v>
      </c>
      <c r="AI29" s="2">
        <v>171.926492644444</v>
      </c>
      <c r="AJ29" s="2">
        <v>0.1</v>
      </c>
      <c r="AK29" s="2">
        <v>63.6</v>
      </c>
      <c r="AL29" s="2">
        <v>42.4</v>
      </c>
      <c r="AM29" s="2">
        <v>137.520777777778</v>
      </c>
      <c r="AN29" s="2">
        <v>87.9263333333333</v>
      </c>
      <c r="AO29" s="2">
        <v>43.8096666666667</v>
      </c>
      <c r="AP29" s="2">
        <v>1467.56362634321</v>
      </c>
      <c r="AQ29" s="2">
        <v>795.313805355556</v>
      </c>
      <c r="AR29" s="2">
        <v>275.769527577778</v>
      </c>
      <c r="AS29" s="2">
        <v>79.8604924873323</v>
      </c>
      <c r="AT29" s="2">
        <v>2931.66666666667</v>
      </c>
      <c r="AU29" s="2">
        <v>0</v>
      </c>
      <c r="AV29" s="2">
        <v>182</v>
      </c>
      <c r="AW29" s="7" t="s">
        <v>105</v>
      </c>
      <c r="AX29" s="2" t="s">
        <v>106</v>
      </c>
      <c r="AY29" s="2">
        <v>23.674</v>
      </c>
      <c r="AZ29" s="2">
        <v>27.918</v>
      </c>
      <c r="BA29" s="2">
        <v>24.804</v>
      </c>
      <c r="BB29" s="2">
        <f>VLOOKUP(AW29,[1]flawdatabase_16indragFujian!$1:$1048576,7,0)</f>
        <v>40</v>
      </c>
      <c r="BC29" s="2">
        <f>VLOOKUP(AW29,[1]flawdatabase_16indragFujian!$1:$1048576,8,0)</f>
        <v>20</v>
      </c>
      <c r="BD29" s="2">
        <f>VLOOKUP(AW29,[1]flawdatabase_16indragFujian!$1:$1048576,9,0)</f>
        <v>0.7</v>
      </c>
      <c r="BE29" s="2">
        <f>VLOOKUP(AW29,[1]flawdatabase_16indragFujian!$1:$1048576,11,0)</f>
        <v>0</v>
      </c>
      <c r="BF29" s="2">
        <f>VLOOKUP(AW29,[1]flawdatabase_16indragFujian!$1:$1048576,10,0)</f>
        <v>1</v>
      </c>
      <c r="BG29" s="2" t="str">
        <f>VLOOKUP(AW29,[1]flawdatabase_16indragFujian!$1:$1048576,4,0)</f>
        <v>MFL16S20_P0005</v>
      </c>
    </row>
    <row r="30" ht="14" spans="1:59">
      <c r="A30" s="2">
        <v>0.5</v>
      </c>
      <c r="B30" s="2">
        <v>15.29</v>
      </c>
      <c r="C30" s="2">
        <v>7.9</v>
      </c>
      <c r="D30" s="2">
        <v>3</v>
      </c>
      <c r="E30" s="2">
        <v>0</v>
      </c>
      <c r="F30" s="2">
        <v>1</v>
      </c>
      <c r="G30" s="2">
        <v>10</v>
      </c>
      <c r="H30" s="2">
        <v>20</v>
      </c>
      <c r="I30" s="2">
        <v>2.3</v>
      </c>
      <c r="J30" s="2"/>
      <c r="K30" s="2"/>
      <c r="L30" s="2"/>
      <c r="M30" s="2">
        <v>0.1</v>
      </c>
      <c r="N30" s="2">
        <v>18</v>
      </c>
      <c r="O30" s="2">
        <v>14</v>
      </c>
      <c r="P30" s="2">
        <v>10</v>
      </c>
      <c r="Q30" s="2">
        <v>0</v>
      </c>
      <c r="R30" s="2">
        <v>93.4033333333333</v>
      </c>
      <c r="S30" s="2">
        <v>34.004</v>
      </c>
      <c r="T30" s="2">
        <v>34.009</v>
      </c>
      <c r="U30" s="2">
        <v>159.7125</v>
      </c>
      <c r="V30" s="2">
        <v>123.7155</v>
      </c>
      <c r="W30" s="2">
        <v>60.8395</v>
      </c>
      <c r="X30" s="2">
        <v>4147.10194125</v>
      </c>
      <c r="Y30" s="2">
        <v>2871.98183925</v>
      </c>
      <c r="Z30" s="2">
        <v>948.48971325</v>
      </c>
      <c r="AA30" s="2">
        <v>0.1</v>
      </c>
      <c r="AB30" s="2">
        <v>47.7</v>
      </c>
      <c r="AC30" s="2">
        <v>37.1</v>
      </c>
      <c r="AD30" s="2">
        <v>154.247333333333</v>
      </c>
      <c r="AE30" s="2">
        <v>110.680666666667</v>
      </c>
      <c r="AF30" s="2">
        <v>75.6806666666667</v>
      </c>
      <c r="AG30" s="2">
        <v>2549.2999592</v>
      </c>
      <c r="AH30" s="2">
        <v>1622.30251475556</v>
      </c>
      <c r="AI30" s="2">
        <v>925.634936977779</v>
      </c>
      <c r="AJ30" s="2">
        <v>0.1</v>
      </c>
      <c r="AK30" s="2">
        <v>47.7</v>
      </c>
      <c r="AL30" s="2">
        <v>37.1</v>
      </c>
      <c r="AM30" s="2">
        <v>166.311666666667</v>
      </c>
      <c r="AN30" s="2">
        <v>129.861666666667</v>
      </c>
      <c r="AO30" s="2">
        <v>88.5116666666667</v>
      </c>
      <c r="AP30" s="2">
        <v>3068.27501611111</v>
      </c>
      <c r="AQ30" s="2">
        <v>2220.471405</v>
      </c>
      <c r="AR30" s="2">
        <v>1260.78484944444</v>
      </c>
      <c r="AS30" s="2">
        <v>67.6662467861489</v>
      </c>
      <c r="AT30" s="2">
        <v>1401.35666666667</v>
      </c>
      <c r="AU30" s="2">
        <v>0</v>
      </c>
      <c r="AV30" s="2">
        <v>186</v>
      </c>
      <c r="AW30" s="7" t="s">
        <v>107</v>
      </c>
      <c r="AX30" s="2" t="s">
        <v>108</v>
      </c>
      <c r="AY30" s="2">
        <v>23.976</v>
      </c>
      <c r="AZ30" s="2">
        <v>28.22</v>
      </c>
      <c r="BA30" s="2">
        <v>25.106</v>
      </c>
      <c r="BB30" s="2">
        <f>VLOOKUP(AW30,[1]flawdatabase_16indragFujian!$1:$1048576,7,0)</f>
        <v>10</v>
      </c>
      <c r="BC30" s="2">
        <f>VLOOKUP(AW30,[1]flawdatabase_16indragFujian!$1:$1048576,8,0)</f>
        <v>20</v>
      </c>
      <c r="BD30" s="2">
        <f>VLOOKUP(AW30,[1]flawdatabase_16indragFujian!$1:$1048576,9,0)</f>
        <v>2.3</v>
      </c>
      <c r="BE30" s="2">
        <f>VLOOKUP(AW30,[1]flawdatabase_16indragFujian!$1:$1048576,11,0)</f>
        <v>0</v>
      </c>
      <c r="BF30" s="2">
        <f>VLOOKUP(AW30,[1]flawdatabase_16indragFujian!$1:$1048576,10,0)</f>
        <v>1</v>
      </c>
      <c r="BG30" s="2" t="str">
        <f>VLOOKUP(AW30,[1]flawdatabase_16indragFujian!$1:$1048576,4,0)</f>
        <v>MFL16S20_P0005</v>
      </c>
    </row>
    <row r="31" ht="14" spans="1:59">
      <c r="A31" s="2">
        <v>0.5</v>
      </c>
      <c r="B31" s="2">
        <v>15.29</v>
      </c>
      <c r="C31" s="2">
        <v>7.9</v>
      </c>
      <c r="D31" s="2">
        <v>3</v>
      </c>
      <c r="E31" s="2">
        <v>0</v>
      </c>
      <c r="F31" s="2">
        <v>1</v>
      </c>
      <c r="G31" s="2">
        <v>17.3</v>
      </c>
      <c r="H31" s="2">
        <v>20</v>
      </c>
      <c r="I31" s="2">
        <v>3.9</v>
      </c>
      <c r="J31" s="2"/>
      <c r="K31" s="2"/>
      <c r="L31" s="2"/>
      <c r="M31" s="2">
        <v>0.1</v>
      </c>
      <c r="N31" s="2">
        <v>22</v>
      </c>
      <c r="O31" s="2">
        <v>18</v>
      </c>
      <c r="P31" s="2">
        <v>12</v>
      </c>
      <c r="Q31" s="2">
        <v>0</v>
      </c>
      <c r="R31" s="2">
        <v>86.7828333333333</v>
      </c>
      <c r="S31" s="2">
        <v>89.755</v>
      </c>
      <c r="T31" s="2">
        <v>94.017</v>
      </c>
      <c r="U31" s="2">
        <v>525.368875</v>
      </c>
      <c r="V31" s="2">
        <v>395.804375</v>
      </c>
      <c r="W31" s="2">
        <v>216.967625</v>
      </c>
      <c r="X31" s="2">
        <v>35331.9774531406</v>
      </c>
      <c r="Y31" s="2">
        <v>23824.6856188281</v>
      </c>
      <c r="Z31" s="2">
        <v>9658.92883370312</v>
      </c>
      <c r="AA31" s="2">
        <v>0.1</v>
      </c>
      <c r="AB31" s="2">
        <v>74.2</v>
      </c>
      <c r="AC31" s="2">
        <v>42.4</v>
      </c>
      <c r="AD31" s="2">
        <v>557.439666666667</v>
      </c>
      <c r="AE31" s="2">
        <v>381.573</v>
      </c>
      <c r="AF31" s="2">
        <v>211.873</v>
      </c>
      <c r="AG31" s="2">
        <v>23121.6598035778</v>
      </c>
      <c r="AH31" s="2">
        <v>15087.3268258</v>
      </c>
      <c r="AI31" s="2">
        <v>6557.51292579999</v>
      </c>
      <c r="AJ31" s="2">
        <v>0.1</v>
      </c>
      <c r="AK31" s="2">
        <v>74.2</v>
      </c>
      <c r="AL31" s="2">
        <v>42.4</v>
      </c>
      <c r="AM31" s="2">
        <v>607.338444444444</v>
      </c>
      <c r="AN31" s="2">
        <v>439.677333333333</v>
      </c>
      <c r="AO31" s="2">
        <v>236.144</v>
      </c>
      <c r="AP31" s="2">
        <v>28889.6842951012</v>
      </c>
      <c r="AQ31" s="2">
        <v>19931.4436494222</v>
      </c>
      <c r="AR31" s="2">
        <v>8192.3446272</v>
      </c>
      <c r="AS31" s="2">
        <v>31.2506618847708</v>
      </c>
      <c r="AT31" s="2">
        <v>7059.18670833333</v>
      </c>
      <c r="AU31" s="2">
        <v>0</v>
      </c>
      <c r="AV31" s="2">
        <v>190</v>
      </c>
      <c r="AW31" s="7" t="s">
        <v>109</v>
      </c>
      <c r="AX31" s="2" t="s">
        <v>110</v>
      </c>
      <c r="AY31" s="2">
        <v>24.276</v>
      </c>
      <c r="AZ31" s="2">
        <v>28.52</v>
      </c>
      <c r="BA31" s="2">
        <v>25.408</v>
      </c>
      <c r="BB31" s="2">
        <f>VLOOKUP(AW31,[1]flawdatabase_16indragFujian!$1:$1048576,7,0)</f>
        <v>17.3</v>
      </c>
      <c r="BC31" s="2">
        <f>VLOOKUP(AW31,[1]flawdatabase_16indragFujian!$1:$1048576,8,0)</f>
        <v>20</v>
      </c>
      <c r="BD31" s="2">
        <f>VLOOKUP(AW31,[1]flawdatabase_16indragFujian!$1:$1048576,9,0)</f>
        <v>3.9</v>
      </c>
      <c r="BE31" s="2">
        <f>VLOOKUP(AW31,[1]flawdatabase_16indragFujian!$1:$1048576,11,0)</f>
        <v>0</v>
      </c>
      <c r="BF31" s="2">
        <f>VLOOKUP(AW31,[1]flawdatabase_16indragFujian!$1:$1048576,10,0)</f>
        <v>1</v>
      </c>
      <c r="BG31" s="2" t="str">
        <f>VLOOKUP(AW31,[1]flawdatabase_16indragFujian!$1:$1048576,4,0)</f>
        <v>MFL16S20_P0005</v>
      </c>
    </row>
    <row r="32" ht="14" spans="1:59">
      <c r="A32" s="2">
        <v>0.5</v>
      </c>
      <c r="B32" s="2">
        <v>15.29</v>
      </c>
      <c r="C32" s="2">
        <v>7.9</v>
      </c>
      <c r="D32" s="2">
        <v>3</v>
      </c>
      <c r="E32" s="2">
        <v>0</v>
      </c>
      <c r="F32" s="2">
        <v>1</v>
      </c>
      <c r="G32" s="2">
        <v>40</v>
      </c>
      <c r="H32" s="2">
        <v>40</v>
      </c>
      <c r="I32" s="2">
        <v>3.9</v>
      </c>
      <c r="J32" s="2"/>
      <c r="K32" s="2"/>
      <c r="L32" s="2"/>
      <c r="M32" s="2">
        <v>0.1</v>
      </c>
      <c r="N32" s="2">
        <v>52</v>
      </c>
      <c r="O32" s="2">
        <v>44</v>
      </c>
      <c r="P32" s="2">
        <v>14</v>
      </c>
      <c r="Q32" s="2">
        <v>0</v>
      </c>
      <c r="R32" s="2">
        <v>77.5378333333333</v>
      </c>
      <c r="S32" s="2">
        <v>103.507</v>
      </c>
      <c r="T32" s="2">
        <v>103.253</v>
      </c>
      <c r="U32" s="2">
        <v>1128.77675</v>
      </c>
      <c r="V32" s="2">
        <v>1083.72275</v>
      </c>
      <c r="W32" s="2">
        <v>291.455625</v>
      </c>
      <c r="X32" s="2">
        <v>74254.0982514062</v>
      </c>
      <c r="Y32" s="2">
        <v>70367.9196174062</v>
      </c>
      <c r="Z32" s="2">
        <v>13318.4397427656</v>
      </c>
      <c r="AA32" s="2">
        <v>0.1</v>
      </c>
      <c r="AB32" s="2">
        <v>90.1</v>
      </c>
      <c r="AC32" s="2">
        <v>53</v>
      </c>
      <c r="AD32" s="2">
        <v>832.372</v>
      </c>
      <c r="AE32" s="2">
        <v>621.638666666667</v>
      </c>
      <c r="AF32" s="2">
        <v>277.272</v>
      </c>
      <c r="AG32" s="2">
        <v>41752.5245923556</v>
      </c>
      <c r="AH32" s="2">
        <v>29995.9004145778</v>
      </c>
      <c r="AI32" s="2">
        <v>8834.1278368</v>
      </c>
      <c r="AJ32" s="2">
        <v>0.1</v>
      </c>
      <c r="AK32" s="2">
        <v>90.1</v>
      </c>
      <c r="AL32" s="2">
        <v>47.7</v>
      </c>
      <c r="AM32" s="2">
        <v>1021.435</v>
      </c>
      <c r="AN32" s="2">
        <v>721.035</v>
      </c>
      <c r="AO32" s="2">
        <v>315.585</v>
      </c>
      <c r="AP32" s="2">
        <v>61536.048445</v>
      </c>
      <c r="AQ32" s="2">
        <v>40997.809445</v>
      </c>
      <c r="AR32" s="2">
        <v>12384.044445</v>
      </c>
      <c r="AS32" s="2">
        <v>93.5469396919917</v>
      </c>
      <c r="AT32" s="2">
        <v>17144.0768125</v>
      </c>
      <c r="AU32" s="2">
        <v>0</v>
      </c>
      <c r="AV32" s="2">
        <v>193</v>
      </c>
      <c r="AW32" s="7" t="s">
        <v>111</v>
      </c>
      <c r="AX32" s="2" t="s">
        <v>112</v>
      </c>
      <c r="AY32" s="2">
        <v>24.56</v>
      </c>
      <c r="AZ32" s="2">
        <v>28.804</v>
      </c>
      <c r="BA32" s="2">
        <v>25.69</v>
      </c>
      <c r="BB32" s="2">
        <f>VLOOKUP(AW32,[1]flawdatabase_16indragFujian!$1:$1048576,7,0)</f>
        <v>40</v>
      </c>
      <c r="BC32" s="2">
        <f>VLOOKUP(AW32,[1]flawdatabase_16indragFujian!$1:$1048576,8,0)</f>
        <v>40</v>
      </c>
      <c r="BD32" s="2">
        <f>VLOOKUP(AW32,[1]flawdatabase_16indragFujian!$1:$1048576,9,0)</f>
        <v>3.9</v>
      </c>
      <c r="BE32" s="2">
        <f>VLOOKUP(AW32,[1]flawdatabase_16indragFujian!$1:$1048576,11,0)</f>
        <v>0</v>
      </c>
      <c r="BF32" s="2">
        <f>VLOOKUP(AW32,[1]flawdatabase_16indragFujian!$1:$1048576,10,0)</f>
        <v>1</v>
      </c>
      <c r="BG32" s="2" t="str">
        <f>VLOOKUP(AW32,[1]flawdatabase_16indragFujian!$1:$1048576,4,0)</f>
        <v>MFL16S20_P0005</v>
      </c>
    </row>
    <row r="33" ht="14" spans="1:59">
      <c r="A33" s="2">
        <v>0.5</v>
      </c>
      <c r="B33" s="2">
        <v>15.29</v>
      </c>
      <c r="C33" s="2">
        <v>7.9</v>
      </c>
      <c r="D33" s="2">
        <v>3</v>
      </c>
      <c r="E33" s="2">
        <v>0</v>
      </c>
      <c r="F33" s="2">
        <v>1</v>
      </c>
      <c r="G33" s="2">
        <v>40</v>
      </c>
      <c r="H33" s="2">
        <v>20</v>
      </c>
      <c r="I33" s="2">
        <v>3.5</v>
      </c>
      <c r="J33" s="2"/>
      <c r="K33" s="2"/>
      <c r="L33" s="2"/>
      <c r="M33" s="2">
        <v>0.1</v>
      </c>
      <c r="N33" s="2">
        <v>46</v>
      </c>
      <c r="O33" s="2">
        <v>42</v>
      </c>
      <c r="P33" s="2">
        <v>38</v>
      </c>
      <c r="Q33" s="2">
        <v>0</v>
      </c>
      <c r="R33" s="2">
        <v>71.4098333333333</v>
      </c>
      <c r="S33" s="2">
        <v>68.01</v>
      </c>
      <c r="T33" s="2">
        <v>74.012</v>
      </c>
      <c r="U33" s="2">
        <v>1201.358375</v>
      </c>
      <c r="V33" s="2">
        <v>1112.878375</v>
      </c>
      <c r="W33" s="2">
        <v>818.956875</v>
      </c>
      <c r="X33" s="2">
        <v>75678.2950431406</v>
      </c>
      <c r="Y33" s="2">
        <v>66988.6989613906</v>
      </c>
      <c r="Z33" s="2">
        <v>39179.0227805469</v>
      </c>
      <c r="AA33" s="2">
        <v>0.1</v>
      </c>
      <c r="AB33" s="2">
        <v>84.8</v>
      </c>
      <c r="AC33" s="2">
        <v>58.3</v>
      </c>
      <c r="AD33" s="2">
        <v>491.591666666667</v>
      </c>
      <c r="AE33" s="2">
        <v>361.858333333333</v>
      </c>
      <c r="AF33" s="2">
        <v>166.658333333333</v>
      </c>
      <c r="AG33" s="2">
        <v>14156.377625</v>
      </c>
      <c r="AH33" s="2">
        <v>9956.40234722221</v>
      </c>
      <c r="AI33" s="2">
        <v>2884.02290277778</v>
      </c>
      <c r="AJ33" s="2">
        <v>0.1</v>
      </c>
      <c r="AK33" s="2">
        <v>79.5</v>
      </c>
      <c r="AL33" s="2">
        <v>47.7</v>
      </c>
      <c r="AM33" s="2">
        <v>682.053666666667</v>
      </c>
      <c r="AN33" s="2">
        <v>472.820333333333</v>
      </c>
      <c r="AO33" s="2">
        <v>183.220333333333</v>
      </c>
      <c r="AP33" s="2">
        <v>28865.7772560222</v>
      </c>
      <c r="AQ33" s="2">
        <v>18394.2435338</v>
      </c>
      <c r="AR33" s="2">
        <v>4250.41177824444</v>
      </c>
      <c r="AS33" s="2">
        <v>113.967076092303</v>
      </c>
      <c r="AT33" s="2">
        <v>14422.0798541667</v>
      </c>
      <c r="AU33" s="2">
        <v>0</v>
      </c>
      <c r="AV33" s="2">
        <v>197</v>
      </c>
      <c r="AW33" s="7" t="s">
        <v>113</v>
      </c>
      <c r="AX33" s="2" t="s">
        <v>114</v>
      </c>
      <c r="AY33" s="2">
        <v>24.876</v>
      </c>
      <c r="AZ33" s="2">
        <v>29.12</v>
      </c>
      <c r="BA33" s="2">
        <v>26.006</v>
      </c>
      <c r="BB33" s="2">
        <f>VLOOKUP(AW33,[1]flawdatabase_16indragFujian!$1:$1048576,7,0)</f>
        <v>40</v>
      </c>
      <c r="BC33" s="2">
        <f>VLOOKUP(AW33,[1]flawdatabase_16indragFujian!$1:$1048576,8,0)</f>
        <v>20</v>
      </c>
      <c r="BD33" s="2">
        <f>VLOOKUP(AW33,[1]flawdatabase_16indragFujian!$1:$1048576,9,0)</f>
        <v>3.5</v>
      </c>
      <c r="BE33" s="2">
        <f>VLOOKUP(AW33,[1]flawdatabase_16indragFujian!$1:$1048576,11,0)</f>
        <v>0</v>
      </c>
      <c r="BF33" s="2">
        <f>VLOOKUP(AW33,[1]flawdatabase_16indragFujian!$1:$1048576,10,0)</f>
        <v>1</v>
      </c>
      <c r="BG33" s="2" t="str">
        <f>VLOOKUP(AW33,[1]flawdatabase_16indragFujian!$1:$1048576,4,0)</f>
        <v>MFL16S20_P0005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33"/>
  <sheetViews>
    <sheetView topLeftCell="AR1" workbookViewId="0">
      <selection activeCell="BD14" sqref="BD14"/>
    </sheetView>
  </sheetViews>
  <sheetFormatPr defaultColWidth="9.06666666666667" defaultRowHeight="13.6"/>
  <cols>
    <col min="18" max="26" width="11.8666666666667"/>
    <col min="30" max="35" width="11.8666666666667"/>
    <col min="39" max="46" width="11.8666666666667"/>
  </cols>
  <sheetData>
    <row r="1" s="1" customFormat="1" ht="26" spans="1:57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6" t="s">
        <v>46</v>
      </c>
      <c r="AV1" s="6" t="s">
        <v>47</v>
      </c>
      <c r="AW1" s="6" t="s">
        <v>48</v>
      </c>
      <c r="AX1" s="1" t="s">
        <v>49</v>
      </c>
      <c r="BE1" s="1" t="s">
        <v>50</v>
      </c>
    </row>
    <row r="2" spans="1:59">
      <c r="A2" s="1">
        <v>1.6</v>
      </c>
      <c r="B2" s="1">
        <v>8.1</v>
      </c>
      <c r="C2" s="1">
        <v>7.9</v>
      </c>
      <c r="D2" s="1">
        <v>3</v>
      </c>
      <c r="E2" s="1">
        <v>0</v>
      </c>
      <c r="F2" s="1">
        <v>0</v>
      </c>
      <c r="G2" s="1">
        <v>52</v>
      </c>
      <c r="H2" s="1">
        <v>60</v>
      </c>
      <c r="I2" s="1">
        <v>3.9</v>
      </c>
      <c r="J2" s="1"/>
      <c r="K2" s="1"/>
      <c r="L2" s="1"/>
      <c r="M2" s="1">
        <v>0.1</v>
      </c>
      <c r="N2" s="1">
        <v>66</v>
      </c>
      <c r="O2" s="1">
        <v>34</v>
      </c>
      <c r="P2" s="1">
        <v>16</v>
      </c>
      <c r="Q2" s="1">
        <v>0</v>
      </c>
      <c r="R2" s="1">
        <v>98.0817777777778</v>
      </c>
      <c r="S2" s="1">
        <v>163.907625</v>
      </c>
      <c r="T2" s="1">
        <v>141.158625</v>
      </c>
      <c r="U2" s="1">
        <v>2291.86745980835</v>
      </c>
      <c r="V2" s="1">
        <v>1360.36745980835</v>
      </c>
      <c r="W2" s="1">
        <v>618.51785546875</v>
      </c>
      <c r="X2" s="1">
        <v>274309.54872097</v>
      </c>
      <c r="Y2" s="1">
        <v>137562.379613761</v>
      </c>
      <c r="Z2" s="1">
        <v>50992.6762722795</v>
      </c>
      <c r="AA2" s="1">
        <v>0.1</v>
      </c>
      <c r="AB2" s="1">
        <v>116.6</v>
      </c>
      <c r="AC2" s="1">
        <v>63.6</v>
      </c>
      <c r="AD2" s="1">
        <v>2079.35991145833</v>
      </c>
      <c r="AE2" s="1">
        <v>1395.226578125</v>
      </c>
      <c r="AF2" s="1">
        <v>574.059911458333</v>
      </c>
      <c r="AG2" s="1">
        <v>194629.823178284</v>
      </c>
      <c r="AH2" s="1">
        <v>122204.861025854</v>
      </c>
      <c r="AI2" s="1">
        <v>31202.1294058882</v>
      </c>
      <c r="AJ2" s="1">
        <v>0.1</v>
      </c>
      <c r="AK2" s="1">
        <v>116.6</v>
      </c>
      <c r="AL2" s="1">
        <v>63.6</v>
      </c>
      <c r="AM2" s="1">
        <v>2403.774390625</v>
      </c>
      <c r="AN2" s="1">
        <v>1713.09105729167</v>
      </c>
      <c r="AO2" s="1">
        <v>742.857723958333</v>
      </c>
      <c r="AP2" s="1">
        <v>275322.770623544</v>
      </c>
      <c r="AQ2" s="1">
        <v>183932.333540037</v>
      </c>
      <c r="AR2" s="1">
        <v>51811.3989178151</v>
      </c>
      <c r="AS2" s="1">
        <v>274.476724400751</v>
      </c>
      <c r="AT2" s="1">
        <v>44305.9439497363</v>
      </c>
      <c r="AU2" s="1">
        <v>0</v>
      </c>
      <c r="AV2" s="1">
        <v>173</v>
      </c>
      <c r="AW2" s="1" t="str">
        <f t="shared" ref="AW2:AW33" si="0">"MFL16S20_F0"&amp;AV2</f>
        <v>MFL16S20_F0173</v>
      </c>
      <c r="AX2" s="1" t="s">
        <v>115</v>
      </c>
      <c r="AY2" s="1">
        <v>22.896</v>
      </c>
      <c r="AZ2" s="1">
        <v>25.132</v>
      </c>
      <c r="BA2" s="1">
        <v>21.988</v>
      </c>
      <c r="BB2" s="1">
        <f>VLOOKUP(AW2,[1]flawdatabase_16indragFujian!$1:$1048576,7,0)</f>
        <v>52</v>
      </c>
      <c r="BC2" s="1">
        <f>VLOOKUP(AW2,[1]flawdatabase_16indragFujian!$1:$1048576,8,0)</f>
        <v>60</v>
      </c>
      <c r="BD2" s="1">
        <f>VLOOKUP(AW2,[1]flawdatabase_16indragFujian!$1:$1048576,9,0)</f>
        <v>3.9</v>
      </c>
      <c r="BE2" s="1">
        <f>VLOOKUP(AW2,[1]flawdatabase_16indragFujian!$1:$1048576,11,0)</f>
        <v>0</v>
      </c>
      <c r="BF2" s="1">
        <f>VLOOKUP(AW2,[1]flawdatabase_16indragFujian!$1:$1048576,10,0)</f>
        <v>0</v>
      </c>
      <c r="BG2" s="1" t="str">
        <f>VLOOKUP(AW2,[1]flawdatabase_16indragFujian!$1:$1048576,4,0)</f>
        <v>MFL16S20_P0005</v>
      </c>
    </row>
    <row r="3" spans="1:59">
      <c r="A3" s="1">
        <v>1.6</v>
      </c>
      <c r="B3" s="1">
        <v>8.1</v>
      </c>
      <c r="C3" s="1">
        <v>7.9</v>
      </c>
      <c r="D3" s="1">
        <v>3</v>
      </c>
      <c r="E3" s="1">
        <v>0</v>
      </c>
      <c r="F3" s="1">
        <v>0</v>
      </c>
      <c r="G3" s="1">
        <v>80</v>
      </c>
      <c r="H3" s="1">
        <v>80</v>
      </c>
      <c r="I3" s="1">
        <v>4</v>
      </c>
      <c r="J3" s="1"/>
      <c r="K3" s="1"/>
      <c r="L3" s="1"/>
      <c r="M3" s="1">
        <v>0.1</v>
      </c>
      <c r="N3" s="1">
        <v>86</v>
      </c>
      <c r="O3" s="1">
        <v>34</v>
      </c>
      <c r="P3" s="1">
        <v>14</v>
      </c>
      <c r="Q3" s="1">
        <v>0</v>
      </c>
      <c r="R3" s="1">
        <v>95.0892777777778</v>
      </c>
      <c r="S3" s="1">
        <v>171.08840625</v>
      </c>
      <c r="T3" s="1">
        <v>177.34440625</v>
      </c>
      <c r="U3" s="1">
        <v>2422.95910331726</v>
      </c>
      <c r="V3" s="1">
        <v>1184.83110331726</v>
      </c>
      <c r="W3" s="1">
        <v>580.249724609375</v>
      </c>
      <c r="X3" s="1">
        <v>276638.890425808</v>
      </c>
      <c r="Y3" s="1">
        <v>129876.043732102</v>
      </c>
      <c r="Z3" s="1">
        <v>52335.1681345245</v>
      </c>
      <c r="AA3" s="1">
        <v>0.1</v>
      </c>
      <c r="AB3" s="1">
        <v>111.3</v>
      </c>
      <c r="AC3" s="1">
        <v>58.3</v>
      </c>
      <c r="AD3" s="1">
        <v>2140.242359375</v>
      </c>
      <c r="AE3" s="1">
        <v>1510.85902604167</v>
      </c>
      <c r="AF3" s="1">
        <v>578.659026041667</v>
      </c>
      <c r="AG3" s="1">
        <v>224271.851566156</v>
      </c>
      <c r="AH3" s="1">
        <v>149176.59781876</v>
      </c>
      <c r="AI3" s="1">
        <v>34289.7811421977</v>
      </c>
      <c r="AJ3" s="1">
        <v>0.1</v>
      </c>
      <c r="AK3" s="1">
        <v>116.6</v>
      </c>
      <c r="AL3" s="1">
        <v>58.3</v>
      </c>
      <c r="AM3" s="1">
        <v>2458.7316796875</v>
      </c>
      <c r="AN3" s="1">
        <v>1781.49834635417</v>
      </c>
      <c r="AO3" s="1">
        <v>657.048346354167</v>
      </c>
      <c r="AP3" s="1">
        <v>299565.542620443</v>
      </c>
      <c r="AQ3" s="1">
        <v>202581.891406467</v>
      </c>
      <c r="AR3" s="1">
        <v>43916.6275852868</v>
      </c>
      <c r="AS3" s="1">
        <v>243.182280517042</v>
      </c>
      <c r="AT3" s="1">
        <v>43662.102497523</v>
      </c>
      <c r="AU3" s="1">
        <v>0</v>
      </c>
      <c r="AV3" s="1">
        <v>177</v>
      </c>
      <c r="AW3" s="1" t="str">
        <f t="shared" si="0"/>
        <v>MFL16S20_F0177</v>
      </c>
      <c r="AX3" s="1" t="s">
        <v>116</v>
      </c>
      <c r="AY3" s="1">
        <v>23.168</v>
      </c>
      <c r="AZ3" s="1">
        <v>25.402</v>
      </c>
      <c r="BA3" s="1">
        <v>22.26</v>
      </c>
      <c r="BB3" s="1">
        <f>VLOOKUP(AW3,[1]flawdatabase_16indragFujian!$1:$1048576,7,0)</f>
        <v>80</v>
      </c>
      <c r="BC3" s="1">
        <f>VLOOKUP(AW3,[1]flawdatabase_16indragFujian!$1:$1048576,8,0)</f>
        <v>80</v>
      </c>
      <c r="BD3" s="1">
        <f>VLOOKUP(AW3,[1]flawdatabase_16indragFujian!$1:$1048576,9,0)</f>
        <v>4</v>
      </c>
      <c r="BE3" s="1">
        <f>VLOOKUP(AW3,[1]flawdatabase_16indragFujian!$1:$1048576,11,0)</f>
        <v>0</v>
      </c>
      <c r="BF3" s="1">
        <f>VLOOKUP(AW3,[1]flawdatabase_16indragFujian!$1:$1048576,10,0)</f>
        <v>0</v>
      </c>
      <c r="BG3" s="1" t="str">
        <f>VLOOKUP(AW3,[1]flawdatabase_16indragFujian!$1:$1048576,4,0)</f>
        <v>MFL16S20_P0005</v>
      </c>
    </row>
    <row r="4" spans="1:59">
      <c r="A4" s="1">
        <v>1.6</v>
      </c>
      <c r="B4" s="1">
        <v>8.1</v>
      </c>
      <c r="C4" s="1">
        <v>7.9</v>
      </c>
      <c r="D4" s="1">
        <v>3</v>
      </c>
      <c r="E4" s="1">
        <v>0</v>
      </c>
      <c r="F4" s="1">
        <v>1</v>
      </c>
      <c r="G4" s="1">
        <v>52</v>
      </c>
      <c r="H4" s="1">
        <v>60</v>
      </c>
      <c r="I4" s="1">
        <v>3.2</v>
      </c>
      <c r="J4" s="1"/>
      <c r="K4" s="1"/>
      <c r="L4" s="1"/>
      <c r="M4" s="1">
        <v>0.1</v>
      </c>
      <c r="N4" s="1">
        <v>66</v>
      </c>
      <c r="O4" s="1">
        <v>46</v>
      </c>
      <c r="P4" s="1">
        <v>16</v>
      </c>
      <c r="Q4" s="1">
        <v>0</v>
      </c>
      <c r="R4" s="1">
        <v>61.0892777777778</v>
      </c>
      <c r="S4" s="1">
        <v>222.88890625</v>
      </c>
      <c r="T4" s="1">
        <v>241.14090625</v>
      </c>
      <c r="U4" s="1">
        <v>2901.70516455078</v>
      </c>
      <c r="V4" s="1">
        <v>2195.62766455078</v>
      </c>
      <c r="W4" s="1">
        <v>850.734046875</v>
      </c>
      <c r="X4" s="1">
        <v>449296.867158719</v>
      </c>
      <c r="Y4" s="1">
        <v>329568.21065909</v>
      </c>
      <c r="Z4" s="1">
        <v>97838.0045874289</v>
      </c>
      <c r="AA4" s="1">
        <v>0.1</v>
      </c>
      <c r="AB4" s="1">
        <v>137.8</v>
      </c>
      <c r="AC4" s="1">
        <v>68.9</v>
      </c>
      <c r="AD4" s="1">
        <v>3038.44391927083</v>
      </c>
      <c r="AE4" s="1">
        <v>2226.1605859375</v>
      </c>
      <c r="AF4" s="1">
        <v>765.5570703125</v>
      </c>
      <c r="AG4" s="1">
        <v>380736.11989229</v>
      </c>
      <c r="AH4" s="1">
        <v>267240.334021197</v>
      </c>
      <c r="AI4" s="1">
        <v>50887.644556329</v>
      </c>
      <c r="AJ4" s="1">
        <v>0.1</v>
      </c>
      <c r="AK4" s="1">
        <v>137.8</v>
      </c>
      <c r="AL4" s="1">
        <v>68.9</v>
      </c>
      <c r="AM4" s="1">
        <v>3345.46291927083</v>
      </c>
      <c r="AN4" s="1">
        <v>2705.76291927083</v>
      </c>
      <c r="AO4" s="1">
        <v>976.419169270833</v>
      </c>
      <c r="AP4" s="1">
        <v>504412.211675463</v>
      </c>
      <c r="AQ4" s="1">
        <v>401701.595934404</v>
      </c>
      <c r="AR4" s="1">
        <v>84097.307491328</v>
      </c>
      <c r="AS4" s="1">
        <v>229.574148703365</v>
      </c>
      <c r="AT4" s="1">
        <v>56472.1378035265</v>
      </c>
      <c r="AU4" s="1">
        <v>0</v>
      </c>
      <c r="AV4" s="1">
        <v>195</v>
      </c>
      <c r="AW4" s="1" t="str">
        <f t="shared" si="0"/>
        <v>MFL16S20_F0195</v>
      </c>
      <c r="AX4" s="1" t="s">
        <v>117</v>
      </c>
      <c r="AY4" s="1">
        <v>24.716</v>
      </c>
      <c r="AZ4" s="1">
        <v>26.944</v>
      </c>
      <c r="BA4" s="1">
        <v>23.8</v>
      </c>
      <c r="BB4" s="1">
        <f>VLOOKUP(AW4,[1]flawdatabase_16indragFujian!$1:$1048576,7,0)</f>
        <v>52</v>
      </c>
      <c r="BC4" s="1">
        <f>VLOOKUP(AW4,[1]flawdatabase_16indragFujian!$1:$1048576,8,0)</f>
        <v>60</v>
      </c>
      <c r="BD4" s="1">
        <f>VLOOKUP(AW4,[1]flawdatabase_16indragFujian!$1:$1048576,9,0)</f>
        <v>3.2</v>
      </c>
      <c r="BE4" s="1">
        <f>VLOOKUP(AW4,[1]flawdatabase_16indragFujian!$1:$1048576,11,0)</f>
        <v>0</v>
      </c>
      <c r="BF4" s="1">
        <f>VLOOKUP(AW4,[1]flawdatabase_16indragFujian!$1:$1048576,10,0)</f>
        <v>1</v>
      </c>
      <c r="BG4" s="1" t="str">
        <f>VLOOKUP(AW4,[1]flawdatabase_16indragFujian!$1:$1048576,4,0)</f>
        <v>MFL16S20_P0005</v>
      </c>
    </row>
    <row r="5" spans="1:59">
      <c r="A5" s="1">
        <v>1.6</v>
      </c>
      <c r="B5" s="1">
        <v>8.1</v>
      </c>
      <c r="C5" s="1">
        <v>7.9</v>
      </c>
      <c r="D5" s="1">
        <v>3</v>
      </c>
      <c r="E5" s="1">
        <v>1</v>
      </c>
      <c r="F5" s="1">
        <v>0</v>
      </c>
      <c r="G5" s="1">
        <v>60</v>
      </c>
      <c r="H5" s="1">
        <v>60</v>
      </c>
      <c r="I5" s="1">
        <v>4</v>
      </c>
      <c r="J5" s="1"/>
      <c r="K5" s="1"/>
      <c r="L5" s="1"/>
      <c r="M5" s="1">
        <v>0.1</v>
      </c>
      <c r="N5" s="1">
        <v>88</v>
      </c>
      <c r="O5" s="1">
        <v>78</v>
      </c>
      <c r="P5" s="1">
        <v>70</v>
      </c>
      <c r="Q5" s="1">
        <v>58</v>
      </c>
      <c r="R5" s="1">
        <v>55.5957777777778</v>
      </c>
      <c r="S5" s="1">
        <v>164.508</v>
      </c>
      <c r="T5" s="1">
        <v>143.993</v>
      </c>
      <c r="U5" s="1">
        <v>4306.4017265625</v>
      </c>
      <c r="V5" s="1">
        <v>3576.0127265625</v>
      </c>
      <c r="W5" s="1">
        <v>2219.5967265625</v>
      </c>
      <c r="X5" s="1">
        <v>505554.462824948</v>
      </c>
      <c r="Y5" s="1">
        <v>374682.764595471</v>
      </c>
      <c r="Z5" s="1">
        <v>168380.826230479</v>
      </c>
      <c r="AA5" s="1">
        <v>0.1</v>
      </c>
      <c r="AB5" s="1">
        <v>106</v>
      </c>
      <c r="AC5" s="1">
        <v>53</v>
      </c>
      <c r="AD5" s="1">
        <v>1395.24966666667</v>
      </c>
      <c r="AE5" s="1">
        <v>1027.89966666667</v>
      </c>
      <c r="AF5" s="1">
        <v>359.983</v>
      </c>
      <c r="AG5" s="1">
        <v>101709.587002244</v>
      </c>
      <c r="AH5" s="1">
        <v>70730.9964022445</v>
      </c>
      <c r="AI5" s="1">
        <v>14492.2076578</v>
      </c>
      <c r="AJ5" s="1">
        <v>0.1</v>
      </c>
      <c r="AK5" s="1">
        <v>106</v>
      </c>
      <c r="AL5" s="1">
        <v>53</v>
      </c>
      <c r="AM5" s="1">
        <v>2118.09733333333</v>
      </c>
      <c r="AN5" s="1">
        <v>1446.13066666667</v>
      </c>
      <c r="AO5" s="1">
        <v>503.947333333333</v>
      </c>
      <c r="AP5" s="1">
        <v>220518.519356978</v>
      </c>
      <c r="AQ5" s="1">
        <v>138443.575112533</v>
      </c>
      <c r="AR5" s="1">
        <v>28321.7580569778</v>
      </c>
      <c r="AS5" s="1">
        <v>258.589106884119</v>
      </c>
      <c r="AT5" s="1">
        <v>70757.2477942709</v>
      </c>
      <c r="AU5" s="1">
        <v>0</v>
      </c>
      <c r="AV5" s="1">
        <v>176</v>
      </c>
      <c r="AW5" s="1" t="str">
        <f t="shared" si="0"/>
        <v>MFL16S20_F0176</v>
      </c>
      <c r="AX5" s="1" t="s">
        <v>118</v>
      </c>
      <c r="AY5" s="1">
        <v>23.204</v>
      </c>
      <c r="AZ5" s="1">
        <v>25.44</v>
      </c>
      <c r="BA5" s="1">
        <v>22.302</v>
      </c>
      <c r="BB5" s="1">
        <f>VLOOKUP(AW5,[1]flawdatabase_16indragFujian!$1:$1048576,7,0)</f>
        <v>60</v>
      </c>
      <c r="BC5" s="1">
        <f>VLOOKUP(AW5,[1]flawdatabase_16indragFujian!$1:$1048576,8,0)</f>
        <v>60</v>
      </c>
      <c r="BD5" s="1">
        <f>VLOOKUP(AW5,[1]flawdatabase_16indragFujian!$1:$1048576,9,0)</f>
        <v>4</v>
      </c>
      <c r="BE5" s="1">
        <f>VLOOKUP(AW5,[1]flawdatabase_16indragFujian!$1:$1048576,11,0)</f>
        <v>1</v>
      </c>
      <c r="BF5" s="1">
        <f>VLOOKUP(AW5,[1]flawdatabase_16indragFujian!$1:$1048576,10,0)</f>
        <v>0</v>
      </c>
      <c r="BG5" s="1" t="str">
        <f>VLOOKUP(AW5,[1]flawdatabase_16indragFujian!$1:$1048576,4,0)</f>
        <v>MFL16S20_P0005</v>
      </c>
    </row>
    <row r="6" spans="1:59">
      <c r="A6" s="1">
        <v>1.6</v>
      </c>
      <c r="B6" s="1">
        <v>8.1</v>
      </c>
      <c r="C6" s="1">
        <v>7.9</v>
      </c>
      <c r="D6" s="1">
        <v>3</v>
      </c>
      <c r="E6" s="1">
        <v>0</v>
      </c>
      <c r="F6" s="1">
        <v>0</v>
      </c>
      <c r="G6" s="1">
        <v>60</v>
      </c>
      <c r="H6" s="1">
        <v>40</v>
      </c>
      <c r="I6" s="1">
        <v>3.9</v>
      </c>
      <c r="J6" s="1"/>
      <c r="K6" s="1"/>
      <c r="L6" s="1"/>
      <c r="M6" s="1">
        <v>0.1</v>
      </c>
      <c r="N6" s="1">
        <v>80</v>
      </c>
      <c r="O6" s="1">
        <v>72</v>
      </c>
      <c r="P6" s="1">
        <v>64</v>
      </c>
      <c r="Q6" s="1">
        <v>34</v>
      </c>
      <c r="R6" s="1">
        <v>70.2107777777778</v>
      </c>
      <c r="S6" s="1">
        <v>77.011</v>
      </c>
      <c r="T6" s="1">
        <v>76.988</v>
      </c>
      <c r="U6" s="1">
        <v>2542.06928125</v>
      </c>
      <c r="V6" s="1">
        <v>2289.67728125</v>
      </c>
      <c r="W6" s="1">
        <v>1600.25365625</v>
      </c>
      <c r="X6" s="1">
        <v>191866.012768341</v>
      </c>
      <c r="Y6" s="1">
        <v>162651.006908466</v>
      </c>
      <c r="Z6" s="1">
        <v>86604.0776177158</v>
      </c>
      <c r="AA6" s="1">
        <v>0.1</v>
      </c>
      <c r="AB6" s="1">
        <v>90.1</v>
      </c>
      <c r="AC6" s="1">
        <v>47.7</v>
      </c>
      <c r="AD6" s="1">
        <v>389.373</v>
      </c>
      <c r="AE6" s="1">
        <v>286.023</v>
      </c>
      <c r="AF6" s="1">
        <v>112.123</v>
      </c>
      <c r="AG6" s="1">
        <v>9027.79138580001</v>
      </c>
      <c r="AH6" s="1">
        <v>6106.14108580001</v>
      </c>
      <c r="AI6" s="1">
        <v>1593.4647858</v>
      </c>
      <c r="AJ6" s="1">
        <v>0.1</v>
      </c>
      <c r="AK6" s="1">
        <v>90.1</v>
      </c>
      <c r="AL6" s="1">
        <v>58.3</v>
      </c>
      <c r="AM6" s="1">
        <v>830.405333333334</v>
      </c>
      <c r="AN6" s="1">
        <v>464.422</v>
      </c>
      <c r="AO6" s="1">
        <v>225.122</v>
      </c>
      <c r="AP6" s="1">
        <v>37018.3371034667</v>
      </c>
      <c r="AQ6" s="1">
        <v>16216.3685368</v>
      </c>
      <c r="AR6" s="1">
        <v>5430.0767368</v>
      </c>
      <c r="AS6" s="1">
        <v>264.198486710584</v>
      </c>
      <c r="AT6" s="1">
        <v>33886.4790625</v>
      </c>
      <c r="AU6" s="1">
        <v>0</v>
      </c>
      <c r="AV6" s="1">
        <v>175</v>
      </c>
      <c r="AW6" s="1" t="str">
        <f t="shared" si="0"/>
        <v>MFL16S20_F0175</v>
      </c>
      <c r="AX6" s="1" t="s">
        <v>119</v>
      </c>
      <c r="AY6" s="1">
        <v>23.204</v>
      </c>
      <c r="AZ6" s="1">
        <v>25.438</v>
      </c>
      <c r="BA6" s="1">
        <v>22.3</v>
      </c>
      <c r="BB6" s="1">
        <f>VLOOKUP(AW6,[1]flawdatabase_16indragFujian!$1:$1048576,7,0)</f>
        <v>60</v>
      </c>
      <c r="BC6" s="1">
        <f>VLOOKUP(AW6,[1]flawdatabase_16indragFujian!$1:$1048576,8,0)</f>
        <v>40</v>
      </c>
      <c r="BD6" s="1">
        <f>VLOOKUP(AW6,[1]flawdatabase_16indragFujian!$1:$1048576,9,0)</f>
        <v>3.9</v>
      </c>
      <c r="BE6" s="1">
        <f>VLOOKUP(AW6,[1]flawdatabase_16indragFujian!$1:$1048576,11,0)</f>
        <v>0</v>
      </c>
      <c r="BF6" s="1">
        <f>VLOOKUP(AW6,[1]flawdatabase_16indragFujian!$1:$1048576,10,0)</f>
        <v>0</v>
      </c>
      <c r="BG6" s="1" t="str">
        <f>VLOOKUP(AW6,[1]flawdatabase_16indragFujian!$1:$1048576,4,0)</f>
        <v>MFL16S20_P0005</v>
      </c>
    </row>
    <row r="7" spans="1:59">
      <c r="A7" s="1">
        <v>1.6</v>
      </c>
      <c r="B7" s="1">
        <v>8.1</v>
      </c>
      <c r="C7" s="1">
        <v>7.9</v>
      </c>
      <c r="D7" s="1">
        <v>3</v>
      </c>
      <c r="E7" s="1">
        <v>1</v>
      </c>
      <c r="F7" s="1">
        <v>0</v>
      </c>
      <c r="G7" s="1">
        <v>60</v>
      </c>
      <c r="H7" s="1">
        <v>20</v>
      </c>
      <c r="I7" s="1">
        <v>4</v>
      </c>
      <c r="J7" s="1"/>
      <c r="K7" s="1"/>
      <c r="L7" s="1"/>
      <c r="M7" s="1">
        <v>0.1</v>
      </c>
      <c r="N7" s="1">
        <v>86</v>
      </c>
      <c r="O7" s="1">
        <v>76</v>
      </c>
      <c r="P7" s="1">
        <v>70</v>
      </c>
      <c r="Q7" s="1">
        <v>58</v>
      </c>
      <c r="R7" s="1">
        <v>71.8152777777778</v>
      </c>
      <c r="S7" s="1">
        <v>87</v>
      </c>
      <c r="T7" s="1">
        <v>91.25</v>
      </c>
      <c r="U7" s="1">
        <v>2463</v>
      </c>
      <c r="V7" s="1">
        <v>1823.609375</v>
      </c>
      <c r="W7" s="1">
        <v>1303.265625</v>
      </c>
      <c r="X7" s="1">
        <v>165724.062988281</v>
      </c>
      <c r="Y7" s="1">
        <v>100462.166259766</v>
      </c>
      <c r="Z7" s="1">
        <v>56763.5910644531</v>
      </c>
      <c r="AA7" s="1">
        <v>0.1</v>
      </c>
      <c r="AB7" s="1">
        <v>74.2</v>
      </c>
      <c r="AC7" s="1">
        <v>42.4</v>
      </c>
      <c r="AD7" s="1">
        <v>499.129</v>
      </c>
      <c r="AE7" s="1">
        <v>281.462333333333</v>
      </c>
      <c r="AF7" s="1">
        <v>162.779</v>
      </c>
      <c r="AG7" s="1">
        <v>16991.2200526445</v>
      </c>
      <c r="AH7" s="1">
        <v>8513.83211931111</v>
      </c>
      <c r="AI7" s="1">
        <v>3881.0937082</v>
      </c>
      <c r="AJ7" s="1">
        <v>0.1</v>
      </c>
      <c r="AK7" s="1">
        <v>74.2</v>
      </c>
      <c r="AL7" s="1">
        <v>42.4</v>
      </c>
      <c r="AM7" s="1">
        <v>672.517</v>
      </c>
      <c r="AN7" s="1">
        <v>432.583666666667</v>
      </c>
      <c r="AO7" s="1">
        <v>227.967</v>
      </c>
      <c r="AP7" s="1">
        <v>32696.2425866889</v>
      </c>
      <c r="AQ7" s="1">
        <v>19202.0453866889</v>
      </c>
      <c r="AR7" s="1">
        <v>7620.76536446668</v>
      </c>
      <c r="AS7" s="1">
        <v>157.236823850881</v>
      </c>
      <c r="AT7" s="1">
        <v>20748.1567083333</v>
      </c>
      <c r="AU7" s="1">
        <v>0</v>
      </c>
      <c r="AV7" s="1">
        <v>174</v>
      </c>
      <c r="AW7" s="1" t="str">
        <f t="shared" si="0"/>
        <v>MFL16S20_F0174</v>
      </c>
      <c r="AX7" s="1" t="s">
        <v>120</v>
      </c>
      <c r="AY7" s="1">
        <v>23.19</v>
      </c>
      <c r="AZ7" s="1">
        <v>25.426</v>
      </c>
      <c r="BA7" s="1">
        <v>22.286</v>
      </c>
      <c r="BB7" s="1">
        <f>VLOOKUP(AW7,[1]flawdatabase_16indragFujian!$1:$1048576,7,0)</f>
        <v>60</v>
      </c>
      <c r="BC7" s="1">
        <f>VLOOKUP(AW7,[1]flawdatabase_16indragFujian!$1:$1048576,8,0)</f>
        <v>20</v>
      </c>
      <c r="BD7" s="1">
        <f>VLOOKUP(AW7,[1]flawdatabase_16indragFujian!$1:$1048576,9,0)</f>
        <v>4</v>
      </c>
      <c r="BE7" s="1">
        <f>VLOOKUP(AW7,[1]flawdatabase_16indragFujian!$1:$1048576,11,0)</f>
        <v>1</v>
      </c>
      <c r="BF7" s="1">
        <f>VLOOKUP(AW7,[1]flawdatabase_16indragFujian!$1:$1048576,10,0)</f>
        <v>0</v>
      </c>
      <c r="BG7" s="1" t="str">
        <f>VLOOKUP(AW7,[1]flawdatabase_16indragFujian!$1:$1048576,4,0)</f>
        <v>MFL16S20_P0005</v>
      </c>
    </row>
    <row r="8" spans="1:59">
      <c r="A8" s="1">
        <v>1.6</v>
      </c>
      <c r="B8" s="1">
        <v>8.1</v>
      </c>
      <c r="C8" s="1">
        <v>7.9</v>
      </c>
      <c r="D8" s="1">
        <v>3</v>
      </c>
      <c r="E8" s="1">
        <v>2</v>
      </c>
      <c r="F8" s="1">
        <v>1</v>
      </c>
      <c r="G8" s="1">
        <v>60</v>
      </c>
      <c r="H8" s="1">
        <v>60</v>
      </c>
      <c r="I8" s="1">
        <v>3.2</v>
      </c>
      <c r="J8" s="1"/>
      <c r="K8" s="1"/>
      <c r="L8" s="1"/>
      <c r="M8" s="1">
        <v>0.1</v>
      </c>
      <c r="N8" s="1">
        <v>92</v>
      </c>
      <c r="O8" s="1">
        <v>66</v>
      </c>
      <c r="P8" s="1">
        <v>64</v>
      </c>
      <c r="Q8" s="1">
        <v>0</v>
      </c>
      <c r="R8" s="1">
        <v>76.3337777777778</v>
      </c>
      <c r="S8" s="1">
        <v>62.27</v>
      </c>
      <c r="T8" s="1">
        <v>111.005</v>
      </c>
      <c r="U8" s="1">
        <v>3235.335625</v>
      </c>
      <c r="V8" s="1">
        <v>2342.077125</v>
      </c>
      <c r="W8" s="1">
        <v>1951.266375</v>
      </c>
      <c r="X8" s="1">
        <v>269399.002017266</v>
      </c>
      <c r="Y8" s="1">
        <v>183829.292189703</v>
      </c>
      <c r="Z8" s="1">
        <v>132984.298455078</v>
      </c>
      <c r="AA8" s="1">
        <v>0.1</v>
      </c>
      <c r="AB8" s="1">
        <v>111.3</v>
      </c>
      <c r="AC8" s="1">
        <v>68.9</v>
      </c>
      <c r="AD8" s="1">
        <v>945.947666666667</v>
      </c>
      <c r="AE8" s="1">
        <v>509.681000000001</v>
      </c>
      <c r="AF8" s="1">
        <v>239.131</v>
      </c>
      <c r="AG8" s="1">
        <v>35879.9375922</v>
      </c>
      <c r="AH8" s="1">
        <v>15510.5014033111</v>
      </c>
      <c r="AI8" s="1">
        <v>4815.1557810889</v>
      </c>
      <c r="AJ8" s="1">
        <v>0.1</v>
      </c>
      <c r="AK8" s="1">
        <v>116.6</v>
      </c>
      <c r="AL8" s="1">
        <v>63.6</v>
      </c>
      <c r="AM8" s="1">
        <v>1374.10933333333</v>
      </c>
      <c r="AN8" s="1">
        <v>1016.85933333333</v>
      </c>
      <c r="AO8" s="1">
        <v>422.059333333333</v>
      </c>
      <c r="AP8" s="1">
        <v>86670.9555463111</v>
      </c>
      <c r="AQ8" s="1">
        <v>59961.6338240889</v>
      </c>
      <c r="AR8" s="1">
        <v>16442.0736018667</v>
      </c>
      <c r="AS8" s="1">
        <v>275.863057193671</v>
      </c>
      <c r="AT8" s="1">
        <v>36575.0278333333</v>
      </c>
      <c r="AU8" s="1">
        <v>0</v>
      </c>
      <c r="AV8" s="1">
        <v>200</v>
      </c>
      <c r="AW8" s="1" t="str">
        <f t="shared" si="0"/>
        <v>MFL16S20_F0200</v>
      </c>
      <c r="AX8" s="1" t="s">
        <v>121</v>
      </c>
      <c r="AY8" s="1">
        <v>23.518</v>
      </c>
      <c r="AZ8" s="1">
        <v>25.754</v>
      </c>
      <c r="BA8" s="1">
        <v>22.618</v>
      </c>
      <c r="BB8" s="1">
        <f>VLOOKUP(AW8,[1]flawdatabase_16indragFujian!$1:$1048576,7,0)</f>
        <v>60</v>
      </c>
      <c r="BC8" s="1">
        <f>VLOOKUP(AW8,[1]flawdatabase_16indragFujian!$1:$1048576,8,0)</f>
        <v>60</v>
      </c>
      <c r="BD8" s="1">
        <f>VLOOKUP(AW8,[1]flawdatabase_16indragFujian!$1:$1048576,9,0)</f>
        <v>3.2</v>
      </c>
      <c r="BE8" s="1">
        <f>VLOOKUP(AW8,[1]flawdatabase_16indragFujian!$1:$1048576,11,0)</f>
        <v>2</v>
      </c>
      <c r="BF8" s="1">
        <f>VLOOKUP(AW8,[1]flawdatabase_16indragFujian!$1:$1048576,10,0)</f>
        <v>1</v>
      </c>
      <c r="BG8" s="1" t="str">
        <f>VLOOKUP(AW8,[1]flawdatabase_16indragFujian!$1:$1048576,4,0)</f>
        <v>MFL16S20_P0005</v>
      </c>
    </row>
    <row r="9" spans="1:59">
      <c r="A9" s="1">
        <v>1.6</v>
      </c>
      <c r="B9" s="1">
        <v>8.1</v>
      </c>
      <c r="C9" s="1">
        <v>7.9</v>
      </c>
      <c r="D9" s="1">
        <v>3</v>
      </c>
      <c r="E9" s="1">
        <v>2</v>
      </c>
      <c r="F9" s="1">
        <v>1</v>
      </c>
      <c r="G9" s="1">
        <v>60</v>
      </c>
      <c r="H9" s="1">
        <v>60</v>
      </c>
      <c r="I9" s="1">
        <v>3.1</v>
      </c>
      <c r="J9" s="1"/>
      <c r="K9" s="1"/>
      <c r="L9" s="1"/>
      <c r="M9" s="1">
        <v>0.1</v>
      </c>
      <c r="N9" s="1">
        <v>86</v>
      </c>
      <c r="O9" s="1">
        <v>66</v>
      </c>
      <c r="P9" s="1">
        <v>64</v>
      </c>
      <c r="Q9" s="1">
        <v>0</v>
      </c>
      <c r="R9" s="1">
        <v>81.7062777777778</v>
      </c>
      <c r="S9" s="1">
        <v>48.518</v>
      </c>
      <c r="T9" s="1">
        <v>83</v>
      </c>
      <c r="U9" s="1">
        <v>2242.99775</v>
      </c>
      <c r="V9" s="1">
        <v>1767.30775</v>
      </c>
      <c r="W9" s="1">
        <v>1546.65325</v>
      </c>
      <c r="X9" s="1">
        <v>143044.921110562</v>
      </c>
      <c r="Y9" s="1">
        <v>108597.496386813</v>
      </c>
      <c r="Z9" s="1">
        <v>86438.6961603125</v>
      </c>
      <c r="AA9" s="1">
        <v>0.1</v>
      </c>
      <c r="AB9" s="1">
        <v>121.9</v>
      </c>
      <c r="AC9" s="1">
        <v>74.2</v>
      </c>
      <c r="AD9" s="1">
        <v>627.291666666668</v>
      </c>
      <c r="AE9" s="1">
        <v>448.175</v>
      </c>
      <c r="AF9" s="1">
        <v>223.608333333333</v>
      </c>
      <c r="AG9" s="1">
        <v>17261.3216805556</v>
      </c>
      <c r="AH9" s="1">
        <v>11030.8722361111</v>
      </c>
      <c r="AI9" s="1">
        <v>3838.64918055556</v>
      </c>
      <c r="AJ9" s="1">
        <v>0.1</v>
      </c>
      <c r="AK9" s="1">
        <v>111.3</v>
      </c>
      <c r="AL9" s="1">
        <v>74.2</v>
      </c>
      <c r="AM9" s="1">
        <v>1134.027</v>
      </c>
      <c r="AN9" s="1">
        <v>689.110333333334</v>
      </c>
      <c r="AO9" s="1">
        <v>313.677</v>
      </c>
      <c r="AP9" s="1">
        <v>55725.5839391334</v>
      </c>
      <c r="AQ9" s="1">
        <v>27704.0793280222</v>
      </c>
      <c r="AR9" s="1">
        <v>7906.10615024445</v>
      </c>
      <c r="AS9" s="1">
        <v>174.153372774736</v>
      </c>
      <c r="AT9" s="1">
        <v>25900.192125</v>
      </c>
      <c r="AU9" s="1">
        <v>0</v>
      </c>
      <c r="AV9" s="1">
        <v>201</v>
      </c>
      <c r="AW9" s="1" t="str">
        <f t="shared" si="0"/>
        <v>MFL16S20_F0201</v>
      </c>
      <c r="AX9" s="1" t="s">
        <v>122</v>
      </c>
      <c r="AY9" s="1">
        <v>24.41</v>
      </c>
      <c r="AZ9" s="1">
        <v>26.638</v>
      </c>
      <c r="BA9" s="1">
        <v>23.496</v>
      </c>
      <c r="BB9" s="1">
        <f>VLOOKUP(AW9,[1]flawdatabase_16indragFujian!$1:$1048576,7,0)</f>
        <v>60</v>
      </c>
      <c r="BC9" s="1">
        <f>VLOOKUP(AW9,[1]flawdatabase_16indragFujian!$1:$1048576,8,0)</f>
        <v>60</v>
      </c>
      <c r="BD9" s="1">
        <f>VLOOKUP(AW9,[1]flawdatabase_16indragFujian!$1:$1048576,9,0)</f>
        <v>3.1</v>
      </c>
      <c r="BE9" s="1">
        <f>VLOOKUP(AW9,[1]flawdatabase_16indragFujian!$1:$1048576,11,0)</f>
        <v>2</v>
      </c>
      <c r="BF9" s="1">
        <f>VLOOKUP(AW9,[1]flawdatabase_16indragFujian!$1:$1048576,10,0)</f>
        <v>1</v>
      </c>
      <c r="BG9" s="1" t="str">
        <f>VLOOKUP(AW9,[1]flawdatabase_16indragFujian!$1:$1048576,4,0)</f>
        <v>MFL16S20_P0005</v>
      </c>
    </row>
    <row r="10" spans="1:59">
      <c r="A10" s="1">
        <v>1.6</v>
      </c>
      <c r="B10" s="1">
        <v>8.1</v>
      </c>
      <c r="C10" s="1">
        <v>7.9</v>
      </c>
      <c r="D10" s="1">
        <v>3</v>
      </c>
      <c r="E10" s="1">
        <v>0</v>
      </c>
      <c r="F10" s="1">
        <v>1</v>
      </c>
      <c r="G10" s="1">
        <v>10</v>
      </c>
      <c r="H10" s="1">
        <v>60</v>
      </c>
      <c r="I10" s="1">
        <v>2.8</v>
      </c>
      <c r="J10" s="1"/>
      <c r="K10" s="1"/>
      <c r="L10" s="1"/>
      <c r="M10" s="1">
        <v>0.1</v>
      </c>
      <c r="N10" s="1">
        <v>28</v>
      </c>
      <c r="O10" s="1">
        <v>18</v>
      </c>
      <c r="P10" s="1">
        <v>12</v>
      </c>
      <c r="Q10" s="1">
        <v>0</v>
      </c>
      <c r="R10" s="1">
        <v>89.2032777777778</v>
      </c>
      <c r="S10" s="1">
        <v>91.259</v>
      </c>
      <c r="T10" s="1">
        <v>95.275</v>
      </c>
      <c r="U10" s="1">
        <v>516.41375</v>
      </c>
      <c r="V10" s="1">
        <v>468.85375</v>
      </c>
      <c r="W10" s="1">
        <v>223.1485</v>
      </c>
      <c r="X10" s="1">
        <v>33935.9136978125</v>
      </c>
      <c r="Y10" s="1">
        <v>31176.3755403125</v>
      </c>
      <c r="Z10" s="1">
        <v>10674.74126225</v>
      </c>
      <c r="AA10" s="1">
        <v>0.1</v>
      </c>
      <c r="AB10" s="1">
        <v>100.7</v>
      </c>
      <c r="AC10" s="1">
        <v>68.9</v>
      </c>
      <c r="AD10" s="1">
        <v>853.215677083334</v>
      </c>
      <c r="AE10" s="1">
        <v>586.549010416667</v>
      </c>
      <c r="AF10" s="1">
        <v>378.999010416667</v>
      </c>
      <c r="AG10" s="1">
        <v>39633.7200379997</v>
      </c>
      <c r="AH10" s="1">
        <v>24056.1312532775</v>
      </c>
      <c r="AI10" s="1">
        <v>12743.5203131733</v>
      </c>
      <c r="AJ10" s="1">
        <v>0.1</v>
      </c>
      <c r="AK10" s="1">
        <v>100.7</v>
      </c>
      <c r="AL10" s="1">
        <v>63.6</v>
      </c>
      <c r="AM10" s="1">
        <v>1115.14513541667</v>
      </c>
      <c r="AN10" s="1">
        <v>819.711802083334</v>
      </c>
      <c r="AO10" s="1">
        <v>371.37846875</v>
      </c>
      <c r="AP10" s="1">
        <v>69672.4001722133</v>
      </c>
      <c r="AQ10" s="1">
        <v>46290.7565767272</v>
      </c>
      <c r="AR10" s="1">
        <v>12772.26693888</v>
      </c>
      <c r="AS10" s="1">
        <v>72.5234954294207</v>
      </c>
      <c r="AT10" s="1">
        <v>10665.2502382813</v>
      </c>
      <c r="AU10" s="1">
        <v>0</v>
      </c>
      <c r="AV10" s="1">
        <v>199</v>
      </c>
      <c r="AW10" s="1" t="str">
        <f t="shared" si="0"/>
        <v>MFL16S20_F0199</v>
      </c>
      <c r="AX10" s="1" t="s">
        <v>123</v>
      </c>
      <c r="AY10" s="1">
        <v>25.016</v>
      </c>
      <c r="AZ10" s="1">
        <v>27.242</v>
      </c>
      <c r="BA10" s="1">
        <v>24.098</v>
      </c>
      <c r="BB10" s="1">
        <f>VLOOKUP(AW10,[1]flawdatabase_16indragFujian!$1:$1048576,7,0)</f>
        <v>10</v>
      </c>
      <c r="BC10" s="1">
        <f>VLOOKUP(AW10,[1]flawdatabase_16indragFujian!$1:$1048576,8,0)</f>
        <v>60</v>
      </c>
      <c r="BD10" s="1">
        <f>VLOOKUP(AW10,[1]flawdatabase_16indragFujian!$1:$1048576,9,0)</f>
        <v>2.8</v>
      </c>
      <c r="BE10" s="1">
        <f>VLOOKUP(AW10,[1]flawdatabase_16indragFujian!$1:$1048576,11,0)</f>
        <v>0</v>
      </c>
      <c r="BF10" s="1">
        <f>VLOOKUP(AW10,[1]flawdatabase_16indragFujian!$1:$1048576,10,0)</f>
        <v>1</v>
      </c>
      <c r="BG10" s="1" t="str">
        <f>VLOOKUP(AW10,[1]flawdatabase_16indragFujian!$1:$1048576,4,0)</f>
        <v>MFL16S20_P0005</v>
      </c>
    </row>
    <row r="11" spans="1:59">
      <c r="A11" s="1">
        <v>1.6</v>
      </c>
      <c r="B11" s="1">
        <v>8.1</v>
      </c>
      <c r="C11" s="1">
        <v>7.9</v>
      </c>
      <c r="D11" s="1">
        <v>3</v>
      </c>
      <c r="E11" s="1">
        <v>0</v>
      </c>
      <c r="F11" s="1">
        <v>1</v>
      </c>
      <c r="G11" s="1">
        <v>40</v>
      </c>
      <c r="H11" s="1">
        <v>60</v>
      </c>
      <c r="I11" s="1">
        <v>2.2</v>
      </c>
      <c r="J11" s="1"/>
      <c r="K11" s="1"/>
      <c r="L11" s="1"/>
      <c r="M11" s="1">
        <v>0.1</v>
      </c>
      <c r="N11" s="1">
        <v>52</v>
      </c>
      <c r="O11" s="1">
        <v>44</v>
      </c>
      <c r="P11" s="1">
        <v>40</v>
      </c>
      <c r="Q11" s="1">
        <v>22</v>
      </c>
      <c r="R11" s="1">
        <v>88.2187777777778</v>
      </c>
      <c r="S11" s="1">
        <v>42.006</v>
      </c>
      <c r="T11" s="1">
        <v>29.991</v>
      </c>
      <c r="U11" s="1">
        <v>655.1375</v>
      </c>
      <c r="V11" s="1">
        <v>557.8995</v>
      </c>
      <c r="W11" s="1">
        <v>454.6495</v>
      </c>
      <c r="X11" s="1">
        <v>21554.23232925</v>
      </c>
      <c r="Y11" s="1">
        <v>17001.29447125</v>
      </c>
      <c r="Z11" s="1">
        <v>12197.02305825</v>
      </c>
      <c r="AA11" s="1">
        <v>0.1</v>
      </c>
      <c r="AB11" s="1">
        <v>84.8</v>
      </c>
      <c r="AC11" s="1">
        <v>53</v>
      </c>
      <c r="AD11" s="1">
        <v>353.498555555556</v>
      </c>
      <c r="AE11" s="1">
        <v>259.759666666667</v>
      </c>
      <c r="AF11" s="1">
        <v>93.2929999999999</v>
      </c>
      <c r="AG11" s="1">
        <v>7192.10250733088</v>
      </c>
      <c r="AH11" s="1">
        <v>5209.96208757778</v>
      </c>
      <c r="AI11" s="1">
        <v>958.041509799999</v>
      </c>
      <c r="AJ11" s="1">
        <v>0.1</v>
      </c>
      <c r="AK11" s="1">
        <v>84.8</v>
      </c>
      <c r="AL11" s="1">
        <v>63.6</v>
      </c>
      <c r="AM11" s="1">
        <v>491.976444444445</v>
      </c>
      <c r="AN11" s="1">
        <v>372.998666666667</v>
      </c>
      <c r="AO11" s="1">
        <v>169.615333333333</v>
      </c>
      <c r="AP11" s="1">
        <v>14408.9912927012</v>
      </c>
      <c r="AQ11" s="1">
        <v>10411.3463914667</v>
      </c>
      <c r="AR11" s="1">
        <v>2775.49924702223</v>
      </c>
      <c r="AS11" s="1">
        <v>77.2398613717974</v>
      </c>
      <c r="AT11" s="1">
        <v>7490.1485</v>
      </c>
      <c r="AU11" s="1">
        <v>0</v>
      </c>
      <c r="AV11" s="1">
        <v>188</v>
      </c>
      <c r="AW11" s="1" t="str">
        <f t="shared" si="0"/>
        <v>MFL16S20_F0188</v>
      </c>
      <c r="AX11" s="1" t="s">
        <v>124</v>
      </c>
      <c r="AY11" s="1">
        <v>24.074</v>
      </c>
      <c r="AZ11" s="1">
        <v>26.304</v>
      </c>
      <c r="BA11" s="1">
        <v>23.162</v>
      </c>
      <c r="BB11" s="1">
        <f>VLOOKUP(AW11,[1]flawdatabase_16indragFujian!$1:$1048576,7,0)</f>
        <v>40</v>
      </c>
      <c r="BC11" s="1">
        <f>VLOOKUP(AW11,[1]flawdatabase_16indragFujian!$1:$1048576,8,0)</f>
        <v>60</v>
      </c>
      <c r="BD11" s="1">
        <f>VLOOKUP(AW11,[1]flawdatabase_16indragFujian!$1:$1048576,9,0)</f>
        <v>2.2</v>
      </c>
      <c r="BE11" s="1">
        <f>VLOOKUP(AW11,[1]flawdatabase_16indragFujian!$1:$1048576,11,0)</f>
        <v>0</v>
      </c>
      <c r="BF11" s="1">
        <f>VLOOKUP(AW11,[1]flawdatabase_16indragFujian!$1:$1048576,10,0)</f>
        <v>1</v>
      </c>
      <c r="BG11" s="1" t="str">
        <f>VLOOKUP(AW11,[1]flawdatabase_16indragFujian!$1:$1048576,4,0)</f>
        <v>MFL16S20_P0005</v>
      </c>
    </row>
    <row r="12" spans="1:59">
      <c r="A12" s="1">
        <v>1.6</v>
      </c>
      <c r="B12" s="1">
        <v>8.1</v>
      </c>
      <c r="C12" s="1">
        <v>7.9</v>
      </c>
      <c r="D12" s="1">
        <v>3</v>
      </c>
      <c r="E12" s="1">
        <v>0</v>
      </c>
      <c r="F12" s="1">
        <v>1</v>
      </c>
      <c r="G12" s="1">
        <v>8.7</v>
      </c>
      <c r="H12" s="1">
        <v>10</v>
      </c>
      <c r="I12" s="1">
        <v>0.7</v>
      </c>
      <c r="J12" s="1"/>
      <c r="K12" s="1"/>
      <c r="L12" s="1"/>
      <c r="M12" s="1">
        <v>0.1</v>
      </c>
      <c r="N12" s="1">
        <v>14</v>
      </c>
      <c r="O12" s="1">
        <v>10</v>
      </c>
      <c r="P12" s="1">
        <v>8</v>
      </c>
      <c r="Q12" s="1">
        <v>0</v>
      </c>
      <c r="R12" s="1">
        <v>99.6972777777778</v>
      </c>
      <c r="S12" s="1">
        <v>14.504</v>
      </c>
      <c r="T12" s="1">
        <v>16.012</v>
      </c>
      <c r="U12" s="1">
        <v>46.797</v>
      </c>
      <c r="V12" s="1">
        <v>34.735</v>
      </c>
      <c r="W12" s="1">
        <v>33.535</v>
      </c>
      <c r="X12" s="1">
        <v>507.691015</v>
      </c>
      <c r="Y12" s="1">
        <v>364.654735</v>
      </c>
      <c r="Z12" s="1">
        <v>348.269935</v>
      </c>
      <c r="AA12" s="1">
        <v>0.1</v>
      </c>
      <c r="AB12" s="1">
        <v>26.5</v>
      </c>
      <c r="AC12" s="1">
        <v>31.8</v>
      </c>
      <c r="AD12" s="1">
        <v>29.9983333333334</v>
      </c>
      <c r="AE12" s="1">
        <v>12.2483333333334</v>
      </c>
      <c r="AF12" s="1">
        <v>20.2483333333334</v>
      </c>
      <c r="AG12" s="1">
        <v>137.623931111111</v>
      </c>
      <c r="AH12" s="1">
        <v>31.7367088888892</v>
      </c>
      <c r="AI12" s="1">
        <v>75.065597777778</v>
      </c>
      <c r="AJ12" s="1">
        <v>0.1</v>
      </c>
      <c r="AK12" s="1">
        <v>26.5</v>
      </c>
      <c r="AL12" s="1">
        <v>31.8</v>
      </c>
      <c r="AM12" s="1">
        <v>31.2433333333333</v>
      </c>
      <c r="AN12" s="1">
        <v>13.66</v>
      </c>
      <c r="AO12" s="1">
        <v>21.16</v>
      </c>
      <c r="AP12" s="1">
        <v>149.219272777778</v>
      </c>
      <c r="AQ12" s="1">
        <v>40.078995</v>
      </c>
      <c r="AR12" s="1">
        <v>83.6039949999999</v>
      </c>
      <c r="AS12" s="1">
        <v>46.8438649475164</v>
      </c>
      <c r="AT12" s="1">
        <v>227.9565</v>
      </c>
      <c r="AU12" s="1">
        <v>0</v>
      </c>
      <c r="AV12" s="1">
        <v>184</v>
      </c>
      <c r="AW12" s="1" t="str">
        <f t="shared" si="0"/>
        <v>MFL16S20_F0184</v>
      </c>
      <c r="AX12" s="1" t="s">
        <v>125</v>
      </c>
      <c r="AY12" s="1">
        <v>23.814</v>
      </c>
      <c r="AZ12" s="1">
        <v>26.044</v>
      </c>
      <c r="BA12" s="1">
        <v>22.902</v>
      </c>
      <c r="BB12" s="1">
        <f>VLOOKUP(AW12,[1]flawdatabase_16indragFujian!$1:$1048576,7,0)</f>
        <v>8.7</v>
      </c>
      <c r="BC12" s="1">
        <f>VLOOKUP(AW12,[1]flawdatabase_16indragFujian!$1:$1048576,8,0)</f>
        <v>10</v>
      </c>
      <c r="BD12" s="1">
        <f>VLOOKUP(AW12,[1]flawdatabase_16indragFujian!$1:$1048576,9,0)</f>
        <v>0.7</v>
      </c>
      <c r="BE12" s="1">
        <f>VLOOKUP(AW12,[1]flawdatabase_16indragFujian!$1:$1048576,11,0)</f>
        <v>0</v>
      </c>
      <c r="BF12" s="1">
        <f>VLOOKUP(AW12,[1]flawdatabase_16indragFujian!$1:$1048576,10,0)</f>
        <v>1</v>
      </c>
      <c r="BG12" s="1" t="str">
        <f>VLOOKUP(AW12,[1]flawdatabase_16indragFujian!$1:$1048576,4,0)</f>
        <v>MFL16S20_P0005</v>
      </c>
    </row>
    <row r="13" spans="1:59">
      <c r="A13" s="1">
        <v>1.6</v>
      </c>
      <c r="B13" s="1">
        <v>8.1</v>
      </c>
      <c r="C13" s="1">
        <v>7.9</v>
      </c>
      <c r="D13" s="1">
        <v>3</v>
      </c>
      <c r="E13" s="1">
        <v>1</v>
      </c>
      <c r="F13" s="1">
        <v>0</v>
      </c>
      <c r="G13" s="1">
        <v>40</v>
      </c>
      <c r="H13" s="1">
        <v>60</v>
      </c>
      <c r="I13" s="1">
        <v>4</v>
      </c>
      <c r="J13" s="1"/>
      <c r="K13" s="1"/>
      <c r="L13" s="1"/>
      <c r="M13" s="1">
        <v>0.1</v>
      </c>
      <c r="N13" s="1">
        <v>66</v>
      </c>
      <c r="O13" s="1">
        <v>54</v>
      </c>
      <c r="P13" s="1">
        <v>44</v>
      </c>
      <c r="Q13" s="1">
        <v>32</v>
      </c>
      <c r="R13" s="1">
        <v>56.5922777777778</v>
      </c>
      <c r="S13" s="1">
        <v>152.008</v>
      </c>
      <c r="T13" s="1">
        <v>139.491</v>
      </c>
      <c r="U13" s="1">
        <v>3094.89309375</v>
      </c>
      <c r="V13" s="1">
        <v>2690.66821875</v>
      </c>
      <c r="W13" s="1">
        <v>1269.910625</v>
      </c>
      <c r="X13" s="1">
        <v>381841.670455067</v>
      </c>
      <c r="Y13" s="1">
        <v>307219.02983912</v>
      </c>
      <c r="Z13" s="1">
        <v>81280.9219549531</v>
      </c>
      <c r="AA13" s="1">
        <v>0.1</v>
      </c>
      <c r="AB13" s="1">
        <v>111.3</v>
      </c>
      <c r="AC13" s="1">
        <v>58.3</v>
      </c>
      <c r="AD13" s="1">
        <v>1220.887</v>
      </c>
      <c r="AE13" s="1">
        <v>922.720333333334</v>
      </c>
      <c r="AF13" s="1">
        <v>399.687</v>
      </c>
      <c r="AG13" s="1">
        <v>77770.6193582445</v>
      </c>
      <c r="AH13" s="1">
        <v>55673.3417915778</v>
      </c>
      <c r="AI13" s="1">
        <v>16214.2246138</v>
      </c>
      <c r="AJ13" s="1">
        <v>0.1</v>
      </c>
      <c r="AK13" s="1">
        <v>116.6</v>
      </c>
      <c r="AL13" s="1">
        <v>53</v>
      </c>
      <c r="AM13" s="1">
        <v>1893.24366666667</v>
      </c>
      <c r="AN13" s="1">
        <v>1465.56033333333</v>
      </c>
      <c r="AO13" s="1">
        <v>385.960333333333</v>
      </c>
      <c r="AP13" s="1">
        <v>177100.258421356</v>
      </c>
      <c r="AQ13" s="1">
        <v>132446.738332467</v>
      </c>
      <c r="AR13" s="1">
        <v>17300.4963880222</v>
      </c>
      <c r="AS13" s="1">
        <v>282.623881506752</v>
      </c>
      <c r="AT13" s="1">
        <v>54980.28096875</v>
      </c>
      <c r="AU13" s="1">
        <v>0</v>
      </c>
      <c r="AV13" s="1">
        <v>172</v>
      </c>
      <c r="AW13" s="1" t="str">
        <f t="shared" si="0"/>
        <v>MFL16S20_F0172</v>
      </c>
      <c r="AX13" s="1" t="s">
        <v>126</v>
      </c>
      <c r="AY13" s="1">
        <v>22.896</v>
      </c>
      <c r="AZ13" s="1">
        <v>25.132</v>
      </c>
      <c r="BA13" s="1">
        <v>21.988</v>
      </c>
      <c r="BB13" s="1">
        <f>VLOOKUP(AW13,[1]flawdatabase_16indragFujian!$1:$1048576,7,0)</f>
        <v>40</v>
      </c>
      <c r="BC13" s="1">
        <f>VLOOKUP(AW13,[1]flawdatabase_16indragFujian!$1:$1048576,8,0)</f>
        <v>60</v>
      </c>
      <c r="BD13" s="1">
        <f>VLOOKUP(AW13,[1]flawdatabase_16indragFujian!$1:$1048576,9,0)</f>
        <v>4</v>
      </c>
      <c r="BE13" s="1">
        <f>VLOOKUP(AW13,[1]flawdatabase_16indragFujian!$1:$1048576,11,0)</f>
        <v>1</v>
      </c>
      <c r="BF13" s="1">
        <f>VLOOKUP(AW13,[1]flawdatabase_16indragFujian!$1:$1048576,10,0)</f>
        <v>0</v>
      </c>
      <c r="BG13" s="1" t="str">
        <f>VLOOKUP(AW13,[1]flawdatabase_16indragFujian!$1:$1048576,4,0)</f>
        <v>MFL16S20_P0005</v>
      </c>
    </row>
    <row r="14" spans="1:59">
      <c r="A14" s="1">
        <v>1.6</v>
      </c>
      <c r="B14" s="1">
        <v>8.1</v>
      </c>
      <c r="C14" s="1">
        <v>7.9</v>
      </c>
      <c r="D14" s="1">
        <v>3</v>
      </c>
      <c r="E14" s="1">
        <v>1</v>
      </c>
      <c r="F14" s="1">
        <v>1</v>
      </c>
      <c r="G14" s="1">
        <v>40</v>
      </c>
      <c r="H14" s="1">
        <v>40</v>
      </c>
      <c r="I14" s="1">
        <v>3.9</v>
      </c>
      <c r="J14" s="1"/>
      <c r="K14" s="1"/>
      <c r="L14" s="1"/>
      <c r="M14" s="1">
        <v>0.1</v>
      </c>
      <c r="N14" s="1">
        <v>70</v>
      </c>
      <c r="O14" s="1">
        <v>46</v>
      </c>
      <c r="P14" s="1">
        <v>42</v>
      </c>
      <c r="Q14" s="1">
        <v>30</v>
      </c>
      <c r="R14" s="1">
        <v>77.4547777777778</v>
      </c>
      <c r="S14" s="1">
        <v>75.014</v>
      </c>
      <c r="T14" s="1">
        <v>88.244</v>
      </c>
      <c r="U14" s="1">
        <v>2152.340625</v>
      </c>
      <c r="V14" s="1">
        <v>1781.452625</v>
      </c>
      <c r="W14" s="1">
        <v>1027.0445</v>
      </c>
      <c r="X14" s="1">
        <v>166219.731074766</v>
      </c>
      <c r="Y14" s="1">
        <v>148136.435017016</v>
      </c>
      <c r="Z14" s="1">
        <v>54250.68544</v>
      </c>
      <c r="AA14" s="1">
        <v>0.1</v>
      </c>
      <c r="AB14" s="1">
        <v>79.5</v>
      </c>
      <c r="AC14" s="1">
        <v>47.7</v>
      </c>
      <c r="AD14" s="1">
        <v>616.238666666667</v>
      </c>
      <c r="AE14" s="1">
        <v>440.588666666667</v>
      </c>
      <c r="AF14" s="1">
        <v>232.988666666667</v>
      </c>
      <c r="AG14" s="1">
        <v>24742.0197079111</v>
      </c>
      <c r="AH14" s="1">
        <v>16833.6338745778</v>
      </c>
      <c r="AI14" s="1">
        <v>6740.19774124444</v>
      </c>
      <c r="AJ14" s="1">
        <v>0.1</v>
      </c>
      <c r="AK14" s="1">
        <v>84.8</v>
      </c>
      <c r="AL14" s="1">
        <v>47.7</v>
      </c>
      <c r="AM14" s="1">
        <v>907.262333333334</v>
      </c>
      <c r="AN14" s="1">
        <v>667.395666666667</v>
      </c>
      <c r="AO14" s="1">
        <v>291.129</v>
      </c>
      <c r="AP14" s="1">
        <v>53246.4846504223</v>
      </c>
      <c r="AQ14" s="1">
        <v>36604.5421948667</v>
      </c>
      <c r="AR14" s="1">
        <v>10800.0819504222</v>
      </c>
      <c r="AS14" s="1">
        <v>224.183324587113</v>
      </c>
      <c r="AT14" s="1">
        <v>22330.0064166667</v>
      </c>
      <c r="AU14" s="1">
        <v>0</v>
      </c>
      <c r="AV14" s="1">
        <v>180</v>
      </c>
      <c r="AW14" s="1" t="str">
        <f t="shared" si="0"/>
        <v>MFL16S20_F0180</v>
      </c>
      <c r="AX14" s="1" t="s">
        <v>127</v>
      </c>
      <c r="AY14" s="1">
        <v>23.504</v>
      </c>
      <c r="AZ14" s="1">
        <v>25.738</v>
      </c>
      <c r="BA14" s="1">
        <v>22.6</v>
      </c>
      <c r="BB14" s="1">
        <f>VLOOKUP(AW14,[1]flawdatabase_16indragFujian!$1:$1048576,7,0)</f>
        <v>40</v>
      </c>
      <c r="BC14" s="1">
        <f>VLOOKUP(AW14,[1]flawdatabase_16indragFujian!$1:$1048576,8,0)</f>
        <v>40</v>
      </c>
      <c r="BD14" s="1">
        <f>VLOOKUP(AW14,[1]flawdatabase_16indragFujian!$1:$1048576,9,0)</f>
        <v>3.9</v>
      </c>
      <c r="BE14" s="1">
        <f>VLOOKUP(AW14,[1]flawdatabase_16indragFujian!$1:$1048576,11,0)</f>
        <v>1</v>
      </c>
      <c r="BF14" s="1">
        <f>VLOOKUP(AW14,[1]flawdatabase_16indragFujian!$1:$1048576,10,0)</f>
        <v>1</v>
      </c>
      <c r="BG14" s="1" t="str">
        <f>VLOOKUP(AW14,[1]flawdatabase_16indragFujian!$1:$1048576,4,0)</f>
        <v>MFL16S20_P0005</v>
      </c>
    </row>
    <row r="15" spans="1:59">
      <c r="A15" s="1">
        <v>1.6</v>
      </c>
      <c r="B15" s="1">
        <v>8.1</v>
      </c>
      <c r="C15" s="1">
        <v>7.9</v>
      </c>
      <c r="D15" s="1">
        <v>3</v>
      </c>
      <c r="E15" s="1">
        <v>1</v>
      </c>
      <c r="F15" s="1">
        <v>1</v>
      </c>
      <c r="G15" s="1">
        <v>60</v>
      </c>
      <c r="H15" s="1">
        <v>40</v>
      </c>
      <c r="I15" s="1">
        <v>0.8</v>
      </c>
      <c r="J15" s="1"/>
      <c r="K15" s="1"/>
      <c r="L15" s="1"/>
      <c r="M15" s="1">
        <v>0.1</v>
      </c>
      <c r="N15" s="1">
        <v>66</v>
      </c>
      <c r="O15" s="1">
        <v>64</v>
      </c>
      <c r="P15" s="1">
        <v>60</v>
      </c>
      <c r="Q15" s="1">
        <v>50</v>
      </c>
      <c r="R15" s="1">
        <v>88.9612777777778</v>
      </c>
      <c r="S15" s="1">
        <v>25.004</v>
      </c>
      <c r="T15" s="1">
        <v>29.746</v>
      </c>
      <c r="U15" s="1">
        <v>747.024</v>
      </c>
      <c r="V15" s="1">
        <v>738.54</v>
      </c>
      <c r="W15" s="1">
        <v>461.711</v>
      </c>
      <c r="X15" s="1">
        <v>18063.645204</v>
      </c>
      <c r="Y15" s="1">
        <v>17991.666948</v>
      </c>
      <c r="Z15" s="1">
        <v>7632.535739</v>
      </c>
      <c r="AA15" s="1">
        <v>0.1</v>
      </c>
      <c r="AB15" s="1">
        <v>63.6</v>
      </c>
      <c r="AC15" s="1">
        <v>42.4</v>
      </c>
      <c r="AD15" s="1">
        <v>140.117</v>
      </c>
      <c r="AE15" s="1">
        <v>92.3503333333334</v>
      </c>
      <c r="AF15" s="1">
        <v>41.9669999999999</v>
      </c>
      <c r="AG15" s="1">
        <v>1325.19686446667</v>
      </c>
      <c r="AH15" s="1">
        <v>853.105075577779</v>
      </c>
      <c r="AI15" s="1">
        <v>242.100097799999</v>
      </c>
      <c r="AJ15" s="1">
        <v>0.1</v>
      </c>
      <c r="AK15" s="1">
        <v>63.6</v>
      </c>
      <c r="AL15" s="1">
        <v>42.4</v>
      </c>
      <c r="AM15" s="1">
        <v>218.904333333333</v>
      </c>
      <c r="AN15" s="1">
        <v>149.221</v>
      </c>
      <c r="AO15" s="1">
        <v>64.971</v>
      </c>
      <c r="AP15" s="1">
        <v>3536.64995931111</v>
      </c>
      <c r="AQ15" s="1">
        <v>2252.5306482</v>
      </c>
      <c r="AR15" s="1">
        <v>609.2105482</v>
      </c>
      <c r="AS15" s="1">
        <v>46.2447718421487</v>
      </c>
      <c r="AT15" s="1">
        <v>4827.62166666667</v>
      </c>
      <c r="AU15" s="1">
        <v>0</v>
      </c>
      <c r="AV15" s="1">
        <v>183</v>
      </c>
      <c r="AW15" s="1" t="str">
        <f t="shared" si="0"/>
        <v>MFL16S20_F0183</v>
      </c>
      <c r="AX15" s="1" t="s">
        <v>128</v>
      </c>
      <c r="AY15" s="1">
        <v>23.82</v>
      </c>
      <c r="AZ15" s="1">
        <v>26.05</v>
      </c>
      <c r="BA15" s="1">
        <v>22.908</v>
      </c>
      <c r="BB15" s="1">
        <f>VLOOKUP(AW15,[1]flawdatabase_16indragFujian!$1:$1048576,7,0)</f>
        <v>60</v>
      </c>
      <c r="BC15" s="1">
        <f>VLOOKUP(AW15,[1]flawdatabase_16indragFujian!$1:$1048576,8,0)</f>
        <v>40</v>
      </c>
      <c r="BD15" s="1">
        <f>VLOOKUP(AW15,[1]flawdatabase_16indragFujian!$1:$1048576,9,0)</f>
        <v>0.8</v>
      </c>
      <c r="BE15" s="1">
        <f>VLOOKUP(AW15,[1]flawdatabase_16indragFujian!$1:$1048576,11,0)</f>
        <v>1</v>
      </c>
      <c r="BF15" s="1">
        <f>VLOOKUP(AW15,[1]flawdatabase_16indragFujian!$1:$1048576,10,0)</f>
        <v>1</v>
      </c>
      <c r="BG15" s="1" t="str">
        <f>VLOOKUP(AW15,[1]flawdatabase_16indragFujian!$1:$1048576,4,0)</f>
        <v>MFL16S20_P0005</v>
      </c>
    </row>
    <row r="16" spans="1:59">
      <c r="A16" s="1">
        <v>1.6</v>
      </c>
      <c r="B16" s="1">
        <v>8.1</v>
      </c>
      <c r="C16" s="1">
        <v>7.9</v>
      </c>
      <c r="D16" s="1">
        <v>3</v>
      </c>
      <c r="E16" s="1">
        <v>1</v>
      </c>
      <c r="F16" s="1">
        <v>1</v>
      </c>
      <c r="G16" s="1">
        <v>20</v>
      </c>
      <c r="H16" s="1">
        <v>40</v>
      </c>
      <c r="I16" s="1">
        <v>2.4</v>
      </c>
      <c r="J16" s="1"/>
      <c r="K16" s="1"/>
      <c r="L16" s="1"/>
      <c r="M16" s="1">
        <v>0.1</v>
      </c>
      <c r="N16" s="1">
        <v>32</v>
      </c>
      <c r="O16" s="1">
        <v>22</v>
      </c>
      <c r="P16" s="1">
        <v>18</v>
      </c>
      <c r="Q16" s="1">
        <v>0</v>
      </c>
      <c r="R16" s="1">
        <v>90.4537777777778</v>
      </c>
      <c r="S16" s="1">
        <v>46.757</v>
      </c>
      <c r="T16" s="1">
        <v>50.266</v>
      </c>
      <c r="U16" s="1">
        <v>393.78275</v>
      </c>
      <c r="V16" s="1">
        <v>333.27775</v>
      </c>
      <c r="W16" s="1">
        <v>222.83625</v>
      </c>
      <c r="X16" s="1">
        <v>15183.7330975625</v>
      </c>
      <c r="Y16" s="1">
        <v>12277.6693575625</v>
      </c>
      <c r="Z16" s="1">
        <v>6483.51944906251</v>
      </c>
      <c r="AA16" s="1">
        <v>0.1</v>
      </c>
      <c r="AB16" s="1">
        <v>68.9</v>
      </c>
      <c r="AC16" s="1">
        <v>47.7</v>
      </c>
      <c r="AD16" s="1">
        <v>313.425</v>
      </c>
      <c r="AE16" s="1">
        <v>221.175</v>
      </c>
      <c r="AF16" s="1">
        <v>112.125</v>
      </c>
      <c r="AG16" s="1">
        <v>6839.79712500001</v>
      </c>
      <c r="AH16" s="1">
        <v>4612.514625</v>
      </c>
      <c r="AI16" s="1">
        <v>1606.319625</v>
      </c>
      <c r="AJ16" s="1">
        <v>0.1</v>
      </c>
      <c r="AK16" s="1">
        <v>68.9</v>
      </c>
      <c r="AL16" s="1">
        <v>47.7</v>
      </c>
      <c r="AM16" s="1">
        <v>403.874333333333</v>
      </c>
      <c r="AN16" s="1">
        <v>279.424333333333</v>
      </c>
      <c r="AO16" s="1">
        <v>142.924333333333</v>
      </c>
      <c r="AP16" s="1">
        <v>11364.6555517556</v>
      </c>
      <c r="AQ16" s="1">
        <v>7355.13551842223</v>
      </c>
      <c r="AR16" s="1">
        <v>2593.33558508889</v>
      </c>
      <c r="AS16" s="1">
        <v>52.6634473370072</v>
      </c>
      <c r="AT16" s="1">
        <v>5025.39916666667</v>
      </c>
      <c r="AU16" s="1">
        <v>0</v>
      </c>
      <c r="AV16" s="1">
        <v>187</v>
      </c>
      <c r="AW16" s="1" t="str">
        <f t="shared" si="0"/>
        <v>MFL16S20_F0187</v>
      </c>
      <c r="AX16" s="1" t="s">
        <v>129</v>
      </c>
      <c r="AY16" s="1">
        <v>24.11</v>
      </c>
      <c r="AZ16" s="1">
        <v>26.34</v>
      </c>
      <c r="BA16" s="1">
        <v>23.198</v>
      </c>
      <c r="BB16" s="1">
        <f>VLOOKUP(AW16,[1]flawdatabase_16indragFujian!$1:$1048576,7,0)</f>
        <v>20</v>
      </c>
      <c r="BC16" s="1">
        <f>VLOOKUP(AW16,[1]flawdatabase_16indragFujian!$1:$1048576,8,0)</f>
        <v>40</v>
      </c>
      <c r="BD16" s="1">
        <f>VLOOKUP(AW16,[1]flawdatabase_16indragFujian!$1:$1048576,9,0)</f>
        <v>2.4</v>
      </c>
      <c r="BE16" s="1">
        <f>VLOOKUP(AW16,[1]flawdatabase_16indragFujian!$1:$1048576,11,0)</f>
        <v>1</v>
      </c>
      <c r="BF16" s="1">
        <f>VLOOKUP(AW16,[1]flawdatabase_16indragFujian!$1:$1048576,10,0)</f>
        <v>1</v>
      </c>
      <c r="BG16" s="1" t="str">
        <f>VLOOKUP(AW16,[1]flawdatabase_16indragFujian!$1:$1048576,4,0)</f>
        <v>MFL16S20_P0005</v>
      </c>
    </row>
    <row r="17" spans="1:59">
      <c r="A17" s="1">
        <v>1.6</v>
      </c>
      <c r="B17" s="1">
        <v>8.1</v>
      </c>
      <c r="C17" s="1">
        <v>7.9</v>
      </c>
      <c r="D17" s="1">
        <v>3</v>
      </c>
      <c r="E17" s="1">
        <v>1</v>
      </c>
      <c r="F17" s="1">
        <v>1</v>
      </c>
      <c r="G17" s="1">
        <v>40</v>
      </c>
      <c r="H17" s="1">
        <v>40</v>
      </c>
      <c r="I17" s="1">
        <v>3.8</v>
      </c>
      <c r="J17" s="1"/>
      <c r="K17" s="1"/>
      <c r="L17" s="1"/>
      <c r="M17" s="1">
        <v>0.1</v>
      </c>
      <c r="N17" s="1">
        <v>52</v>
      </c>
      <c r="O17" s="1">
        <v>46</v>
      </c>
      <c r="P17" s="1">
        <v>40</v>
      </c>
      <c r="Q17" s="1">
        <v>28</v>
      </c>
      <c r="R17" s="1">
        <v>77.5847777777778</v>
      </c>
      <c r="S17" s="1">
        <v>77.756</v>
      </c>
      <c r="T17" s="1">
        <v>62.744</v>
      </c>
      <c r="U17" s="1">
        <v>1462.074</v>
      </c>
      <c r="V17" s="1">
        <v>1360.599</v>
      </c>
      <c r="W17" s="1">
        <v>774.79625</v>
      </c>
      <c r="X17" s="1">
        <v>98754.340291625</v>
      </c>
      <c r="Y17" s="1">
        <v>89942.515964625</v>
      </c>
      <c r="Z17" s="1">
        <v>33575.9144590625</v>
      </c>
      <c r="AA17" s="1">
        <v>0.1</v>
      </c>
      <c r="AB17" s="1">
        <v>90.1</v>
      </c>
      <c r="AC17" s="1">
        <v>42.4</v>
      </c>
      <c r="AD17" s="1">
        <v>533.747222222222</v>
      </c>
      <c r="AE17" s="1">
        <v>383.941666666667</v>
      </c>
      <c r="AF17" s="1">
        <v>135.591666666667</v>
      </c>
      <c r="AG17" s="1">
        <v>16877.3016188272</v>
      </c>
      <c r="AH17" s="1">
        <v>12120.781125</v>
      </c>
      <c r="AI17" s="1">
        <v>2646.25056944445</v>
      </c>
      <c r="AJ17" s="1">
        <v>0.1</v>
      </c>
      <c r="AK17" s="1">
        <v>84.8</v>
      </c>
      <c r="AL17" s="1">
        <v>42.4</v>
      </c>
      <c r="AM17" s="1">
        <v>767.899444444445</v>
      </c>
      <c r="AN17" s="1">
        <v>536.088333333333</v>
      </c>
      <c r="AO17" s="1">
        <v>189.538333333333</v>
      </c>
      <c r="AP17" s="1">
        <v>35573.3367358642</v>
      </c>
      <c r="AQ17" s="1">
        <v>23838.5263716667</v>
      </c>
      <c r="AR17" s="1">
        <v>5132.82839944445</v>
      </c>
      <c r="AS17" s="1">
        <v>137.395782879445</v>
      </c>
      <c r="AT17" s="1">
        <v>18071.2042083333</v>
      </c>
      <c r="AU17" s="1">
        <v>0</v>
      </c>
      <c r="AV17" s="1">
        <v>191</v>
      </c>
      <c r="AW17" s="1" t="str">
        <f t="shared" si="0"/>
        <v>MFL16S20_F0191</v>
      </c>
      <c r="AX17" s="1" t="s">
        <v>130</v>
      </c>
      <c r="AY17" s="1">
        <v>24.416</v>
      </c>
      <c r="AZ17" s="1">
        <v>26.644</v>
      </c>
      <c r="BA17" s="1">
        <v>23.502</v>
      </c>
      <c r="BB17" s="1">
        <f>VLOOKUP(AW17,[1]flawdatabase_16indragFujian!$1:$1048576,7,0)</f>
        <v>40</v>
      </c>
      <c r="BC17" s="1">
        <f>VLOOKUP(AW17,[1]flawdatabase_16indragFujian!$1:$1048576,8,0)</f>
        <v>40</v>
      </c>
      <c r="BD17" s="1">
        <f>VLOOKUP(AW17,[1]flawdatabase_16indragFujian!$1:$1048576,9,0)</f>
        <v>3.8</v>
      </c>
      <c r="BE17" s="1">
        <f>VLOOKUP(AW17,[1]flawdatabase_16indragFujian!$1:$1048576,11,0)</f>
        <v>1</v>
      </c>
      <c r="BF17" s="1">
        <f>VLOOKUP(AW17,[1]flawdatabase_16indragFujian!$1:$1048576,10,0)</f>
        <v>1</v>
      </c>
      <c r="BG17" s="1" t="str">
        <f>VLOOKUP(AW17,[1]flawdatabase_16indragFujian!$1:$1048576,4,0)</f>
        <v>MFL16S20_P0005</v>
      </c>
    </row>
    <row r="18" spans="1:59">
      <c r="A18" s="1">
        <v>1.6</v>
      </c>
      <c r="B18" s="1">
        <v>8.1</v>
      </c>
      <c r="C18" s="1">
        <v>7.9</v>
      </c>
      <c r="D18" s="1">
        <v>3</v>
      </c>
      <c r="E18" s="1">
        <v>1</v>
      </c>
      <c r="F18" s="1">
        <v>1</v>
      </c>
      <c r="G18" s="1">
        <v>40</v>
      </c>
      <c r="H18" s="1">
        <v>60</v>
      </c>
      <c r="I18" s="1">
        <v>2.7</v>
      </c>
      <c r="J18" s="1"/>
      <c r="K18" s="1"/>
      <c r="L18" s="1"/>
      <c r="M18" s="1">
        <v>0.1</v>
      </c>
      <c r="N18" s="1">
        <v>54</v>
      </c>
      <c r="O18" s="1">
        <v>46</v>
      </c>
      <c r="P18" s="1">
        <v>38</v>
      </c>
      <c r="Q18" s="1">
        <v>0</v>
      </c>
      <c r="R18" s="1">
        <v>75.0822777777778</v>
      </c>
      <c r="S18" s="1">
        <v>93.507</v>
      </c>
      <c r="T18" s="1">
        <v>108.251</v>
      </c>
      <c r="U18" s="1">
        <v>1716.13375</v>
      </c>
      <c r="V18" s="1">
        <v>1558.19375</v>
      </c>
      <c r="W18" s="1">
        <v>881.30025</v>
      </c>
      <c r="X18" s="1">
        <v>137474.949788563</v>
      </c>
      <c r="Y18" s="1">
        <v>119984.366530563</v>
      </c>
      <c r="Z18" s="1">
        <v>44673.5564268125</v>
      </c>
      <c r="AA18" s="1">
        <v>0.1</v>
      </c>
      <c r="AB18" s="1">
        <v>90.1</v>
      </c>
      <c r="AC18" s="1">
        <v>63.6</v>
      </c>
      <c r="AD18" s="1">
        <v>856.221000000001</v>
      </c>
      <c r="AE18" s="1">
        <v>598.654333333334</v>
      </c>
      <c r="AF18" s="1">
        <v>296.971</v>
      </c>
      <c r="AG18" s="1">
        <v>39721.7870370889</v>
      </c>
      <c r="AH18" s="1">
        <v>25542.7614259778</v>
      </c>
      <c r="AI18" s="1">
        <v>8333.45284819999</v>
      </c>
      <c r="AJ18" s="1">
        <v>0.1</v>
      </c>
      <c r="AK18" s="1">
        <v>95.4</v>
      </c>
      <c r="AL18" s="1">
        <v>63.6</v>
      </c>
      <c r="AM18" s="1">
        <v>1223.899</v>
      </c>
      <c r="AN18" s="1">
        <v>916.082333333334</v>
      </c>
      <c r="AO18" s="1">
        <v>415.299</v>
      </c>
      <c r="AP18" s="1">
        <v>79757.7843446445</v>
      </c>
      <c r="AQ18" s="1">
        <v>57308.8061668667</v>
      </c>
      <c r="AR18" s="1">
        <v>16211.1881668667</v>
      </c>
      <c r="AS18" s="1">
        <v>168.501522159636</v>
      </c>
      <c r="AT18" s="1">
        <v>28987.354875</v>
      </c>
      <c r="AU18" s="1">
        <v>0</v>
      </c>
      <c r="AV18" s="1">
        <v>194</v>
      </c>
      <c r="AW18" s="1" t="str">
        <f t="shared" si="0"/>
        <v>MFL16S20_F0194</v>
      </c>
      <c r="AX18" s="1" t="s">
        <v>131</v>
      </c>
      <c r="AY18" s="1">
        <v>24.716</v>
      </c>
      <c r="AZ18" s="1">
        <v>26.944</v>
      </c>
      <c r="BA18" s="1">
        <v>23.8</v>
      </c>
      <c r="BB18" s="1">
        <f>VLOOKUP(AW18,[1]flawdatabase_16indragFujian!$1:$1048576,7,0)</f>
        <v>40</v>
      </c>
      <c r="BC18" s="1">
        <f>VLOOKUP(AW18,[1]flawdatabase_16indragFujian!$1:$1048576,8,0)</f>
        <v>60</v>
      </c>
      <c r="BD18" s="1">
        <f>VLOOKUP(AW18,[1]flawdatabase_16indragFujian!$1:$1048576,9,0)</f>
        <v>2.7</v>
      </c>
      <c r="BE18" s="1">
        <f>VLOOKUP(AW18,[1]flawdatabase_16indragFujian!$1:$1048576,11,0)</f>
        <v>1</v>
      </c>
      <c r="BF18" s="1">
        <f>VLOOKUP(AW18,[1]flawdatabase_16indragFujian!$1:$1048576,10,0)</f>
        <v>1</v>
      </c>
      <c r="BG18" s="1" t="str">
        <f>VLOOKUP(AW18,[1]flawdatabase_16indragFujian!$1:$1048576,4,0)</f>
        <v>MFL16S20_P0005</v>
      </c>
    </row>
    <row r="19" spans="1:59">
      <c r="A19" s="1">
        <v>1.6</v>
      </c>
      <c r="B19" s="1">
        <v>8.1</v>
      </c>
      <c r="C19" s="1">
        <v>7.9</v>
      </c>
      <c r="D19" s="1">
        <v>3</v>
      </c>
      <c r="E19" s="1">
        <v>1</v>
      </c>
      <c r="F19" s="1">
        <v>1</v>
      </c>
      <c r="G19" s="1">
        <v>20</v>
      </c>
      <c r="H19" s="1">
        <v>40</v>
      </c>
      <c r="I19" s="1">
        <v>3.6</v>
      </c>
      <c r="J19" s="1"/>
      <c r="K19" s="1"/>
      <c r="L19" s="1"/>
      <c r="M19" s="1">
        <v>0.1</v>
      </c>
      <c r="N19" s="1">
        <v>36</v>
      </c>
      <c r="O19" s="1">
        <v>28</v>
      </c>
      <c r="P19" s="1">
        <v>20</v>
      </c>
      <c r="Q19" s="1">
        <v>0</v>
      </c>
      <c r="R19" s="1">
        <v>66.3307777777778</v>
      </c>
      <c r="S19" s="1">
        <v>151.008</v>
      </c>
      <c r="T19" s="1">
        <v>158.769</v>
      </c>
      <c r="U19" s="1">
        <v>1425.4259375</v>
      </c>
      <c r="V19" s="1">
        <v>1332.6839375</v>
      </c>
      <c r="W19" s="1">
        <v>759.6525</v>
      </c>
      <c r="X19" s="1">
        <v>175854.717475957</v>
      </c>
      <c r="Y19" s="1">
        <v>162002.917010707</v>
      </c>
      <c r="Z19" s="1">
        <v>66394.0837895313</v>
      </c>
      <c r="AA19" s="1">
        <v>0.1</v>
      </c>
      <c r="AB19" s="1">
        <v>106</v>
      </c>
      <c r="AC19" s="1">
        <v>47.7</v>
      </c>
      <c r="AD19" s="1">
        <v>1280.479</v>
      </c>
      <c r="AE19" s="1">
        <v>918.812333333334</v>
      </c>
      <c r="AF19" s="1">
        <v>303.779</v>
      </c>
      <c r="AG19" s="1">
        <v>94279.737177089</v>
      </c>
      <c r="AH19" s="1">
        <v>63534.7870326445</v>
      </c>
      <c r="AI19" s="1">
        <v>11998.9891882</v>
      </c>
      <c r="AJ19" s="1">
        <v>0.1</v>
      </c>
      <c r="AK19" s="1">
        <v>106</v>
      </c>
      <c r="AL19" s="1">
        <v>47.7</v>
      </c>
      <c r="AM19" s="1">
        <v>1740.38566666667</v>
      </c>
      <c r="AN19" s="1">
        <v>1169.08566666667</v>
      </c>
      <c r="AO19" s="1">
        <v>391.185666666667</v>
      </c>
      <c r="AP19" s="1">
        <v>166354.239478867</v>
      </c>
      <c r="AQ19" s="1">
        <v>103817.613623311</v>
      </c>
      <c r="AR19" s="1">
        <v>20203.3481788667</v>
      </c>
      <c r="AS19" s="1">
        <v>176.536202858196</v>
      </c>
      <c r="AT19" s="1">
        <v>25030.0068229167</v>
      </c>
      <c r="AU19" s="1">
        <v>0</v>
      </c>
      <c r="AV19" s="1">
        <v>198</v>
      </c>
      <c r="AW19" s="1" t="str">
        <f t="shared" si="0"/>
        <v>MFL16S20_F0198</v>
      </c>
      <c r="AX19" s="1" t="s">
        <v>132</v>
      </c>
      <c r="AY19" s="1">
        <v>25.018</v>
      </c>
      <c r="AZ19" s="1">
        <v>27.244</v>
      </c>
      <c r="BA19" s="1">
        <v>24.1</v>
      </c>
      <c r="BB19" s="1">
        <f>VLOOKUP(AW19,[1]flawdatabase_16indragFujian!$1:$1048576,7,0)</f>
        <v>20</v>
      </c>
      <c r="BC19" s="1">
        <f>VLOOKUP(AW19,[1]flawdatabase_16indragFujian!$1:$1048576,8,0)</f>
        <v>40</v>
      </c>
      <c r="BD19" s="1">
        <f>VLOOKUP(AW19,[1]flawdatabase_16indragFujian!$1:$1048576,9,0)</f>
        <v>3.6</v>
      </c>
      <c r="BE19" s="1">
        <f>VLOOKUP(AW19,[1]flawdatabase_16indragFujian!$1:$1048576,11,0)</f>
        <v>1</v>
      </c>
      <c r="BF19" s="1">
        <f>VLOOKUP(AW19,[1]flawdatabase_16indragFujian!$1:$1048576,10,0)</f>
        <v>1</v>
      </c>
      <c r="BG19" s="1" t="str">
        <f>VLOOKUP(AW19,[1]flawdatabase_16indragFujian!$1:$1048576,4,0)</f>
        <v>MFL16S20_P0005</v>
      </c>
    </row>
    <row r="20" spans="1:59">
      <c r="A20" s="1">
        <v>1.6</v>
      </c>
      <c r="B20" s="1">
        <v>8.1</v>
      </c>
      <c r="C20" s="1">
        <v>7.9</v>
      </c>
      <c r="D20" s="1">
        <v>3</v>
      </c>
      <c r="E20" s="1">
        <v>1</v>
      </c>
      <c r="F20" s="1">
        <v>0</v>
      </c>
      <c r="G20" s="1">
        <v>40</v>
      </c>
      <c r="H20" s="1">
        <v>20</v>
      </c>
      <c r="I20" s="1">
        <v>3.9</v>
      </c>
      <c r="J20" s="1"/>
      <c r="K20" s="1"/>
      <c r="L20" s="1"/>
      <c r="M20" s="1">
        <v>0.1</v>
      </c>
      <c r="N20" s="1">
        <v>56</v>
      </c>
      <c r="O20" s="1">
        <v>50</v>
      </c>
      <c r="P20" s="1">
        <v>46</v>
      </c>
      <c r="Q20" s="1">
        <v>34</v>
      </c>
      <c r="R20" s="1">
        <v>70.8412777777778</v>
      </c>
      <c r="S20" s="1">
        <v>91.006</v>
      </c>
      <c r="T20" s="1">
        <v>95.745</v>
      </c>
      <c r="U20" s="1">
        <v>1941.06475</v>
      </c>
      <c r="V20" s="1">
        <v>1543.01125</v>
      </c>
      <c r="W20" s="1">
        <v>1191.0555</v>
      </c>
      <c r="X20" s="1">
        <v>153675.930131313</v>
      </c>
      <c r="Y20" s="1">
        <v>104705.337514063</v>
      </c>
      <c r="Z20" s="1">
        <v>66327.42940975</v>
      </c>
      <c r="AA20" s="1">
        <v>0.1</v>
      </c>
      <c r="AB20" s="1">
        <v>68.9</v>
      </c>
      <c r="AC20" s="1">
        <v>42.4</v>
      </c>
      <c r="AD20" s="1">
        <v>449.369333333334</v>
      </c>
      <c r="AE20" s="1">
        <v>275.519333333334</v>
      </c>
      <c r="AF20" s="1">
        <v>191.569333333333</v>
      </c>
      <c r="AG20" s="1">
        <v>15635.4520192</v>
      </c>
      <c r="AH20" s="1">
        <v>8362.74596364445</v>
      </c>
      <c r="AI20" s="1">
        <v>5196.85826364444</v>
      </c>
      <c r="AJ20" s="1">
        <v>0.1</v>
      </c>
      <c r="AK20" s="1">
        <v>74.2</v>
      </c>
      <c r="AL20" s="1">
        <v>42.4</v>
      </c>
      <c r="AM20" s="1">
        <v>627.445333333333</v>
      </c>
      <c r="AN20" s="1">
        <v>438.428666666667</v>
      </c>
      <c r="AO20" s="1">
        <v>258.812</v>
      </c>
      <c r="AP20" s="1">
        <v>31209.6056999111</v>
      </c>
      <c r="AQ20" s="1">
        <v>19852.4406665778</v>
      </c>
      <c r="AR20" s="1">
        <v>9591.5213888</v>
      </c>
      <c r="AS20" s="1">
        <v>147.732543425658</v>
      </c>
      <c r="AT20" s="1">
        <v>18353.0265833333</v>
      </c>
      <c r="AU20" s="1">
        <v>0</v>
      </c>
      <c r="AV20" s="1">
        <v>170</v>
      </c>
      <c r="AW20" s="1" t="str">
        <f t="shared" si="0"/>
        <v>MFL16S20_F0170</v>
      </c>
      <c r="AX20" s="1" t="s">
        <v>133</v>
      </c>
      <c r="AY20" s="1">
        <v>22.896</v>
      </c>
      <c r="AZ20" s="1">
        <v>25.132</v>
      </c>
      <c r="BA20" s="1">
        <v>21.988</v>
      </c>
      <c r="BB20" s="1">
        <f>VLOOKUP(AW20,[1]flawdatabase_16indragFujian!$1:$1048576,7,0)</f>
        <v>40</v>
      </c>
      <c r="BC20" s="1">
        <f>VLOOKUP(AW20,[1]flawdatabase_16indragFujian!$1:$1048576,8,0)</f>
        <v>20</v>
      </c>
      <c r="BD20" s="1">
        <f>VLOOKUP(AW20,[1]flawdatabase_16indragFujian!$1:$1048576,9,0)</f>
        <v>3.9</v>
      </c>
      <c r="BE20" s="1">
        <f>VLOOKUP(AW20,[1]flawdatabase_16indragFujian!$1:$1048576,11,0)</f>
        <v>1</v>
      </c>
      <c r="BF20" s="1">
        <f>VLOOKUP(AW20,[1]flawdatabase_16indragFujian!$1:$1048576,10,0)</f>
        <v>0</v>
      </c>
      <c r="BG20" s="1" t="str">
        <f>VLOOKUP(AW20,[1]flawdatabase_16indragFujian!$1:$1048576,4,0)</f>
        <v>MFL16S20_P0005</v>
      </c>
    </row>
    <row r="21" spans="1:59">
      <c r="A21" s="1">
        <v>1.6</v>
      </c>
      <c r="B21" s="1">
        <v>8.1</v>
      </c>
      <c r="C21" s="1">
        <v>7.9</v>
      </c>
      <c r="D21" s="1">
        <v>3</v>
      </c>
      <c r="E21" s="1">
        <v>1</v>
      </c>
      <c r="F21" s="1">
        <v>1</v>
      </c>
      <c r="G21" s="1">
        <v>10</v>
      </c>
      <c r="H21" s="1">
        <v>10</v>
      </c>
      <c r="I21" s="1">
        <v>3.9</v>
      </c>
      <c r="J21" s="1"/>
      <c r="K21" s="1"/>
      <c r="L21" s="1"/>
      <c r="M21" s="1">
        <v>0.1</v>
      </c>
      <c r="N21" s="1">
        <v>20</v>
      </c>
      <c r="O21" s="1">
        <v>16</v>
      </c>
      <c r="P21" s="1">
        <v>12</v>
      </c>
      <c r="Q21" s="1">
        <v>0</v>
      </c>
      <c r="R21" s="1">
        <v>86.8282777777778</v>
      </c>
      <c r="S21" s="1">
        <v>74.004</v>
      </c>
      <c r="T21" s="1">
        <v>77.768</v>
      </c>
      <c r="U21" s="1">
        <v>404.8775</v>
      </c>
      <c r="V21" s="1">
        <v>328.9785</v>
      </c>
      <c r="W21" s="1">
        <v>202.801</v>
      </c>
      <c r="X21" s="1">
        <v>23182.10025125</v>
      </c>
      <c r="Y21" s="1">
        <v>17316.24517525</v>
      </c>
      <c r="Z21" s="1">
        <v>8144.881599</v>
      </c>
      <c r="AA21" s="1">
        <v>0.1</v>
      </c>
      <c r="AB21" s="1">
        <v>47.7</v>
      </c>
      <c r="AC21" s="1">
        <v>37.1</v>
      </c>
      <c r="AD21" s="1">
        <v>307.107333333333</v>
      </c>
      <c r="AE21" s="1">
        <v>176.690666666667</v>
      </c>
      <c r="AF21" s="1">
        <v>140.740666666667</v>
      </c>
      <c r="AG21" s="1">
        <v>9311.63653520001</v>
      </c>
      <c r="AH21" s="1">
        <v>4474.12241297778</v>
      </c>
      <c r="AI21" s="1">
        <v>3245.31677964445</v>
      </c>
      <c r="AJ21" s="1">
        <v>0.1</v>
      </c>
      <c r="AK21" s="1">
        <v>53</v>
      </c>
      <c r="AL21" s="1">
        <v>37.1</v>
      </c>
      <c r="AM21" s="1">
        <v>349.894</v>
      </c>
      <c r="AN21" s="1">
        <v>234.544</v>
      </c>
      <c r="AO21" s="1">
        <v>164.444</v>
      </c>
      <c r="AP21" s="1">
        <v>12362.7801227556</v>
      </c>
      <c r="AQ21" s="1">
        <v>7358.9714672</v>
      </c>
      <c r="AR21" s="1">
        <v>4428.7996672</v>
      </c>
      <c r="AS21" s="1">
        <v>71.9376101326882</v>
      </c>
      <c r="AT21" s="1">
        <v>3684.95295833333</v>
      </c>
      <c r="AU21" s="1">
        <v>0</v>
      </c>
      <c r="AV21" s="1">
        <v>178</v>
      </c>
      <c r="AW21" s="1" t="str">
        <f t="shared" si="0"/>
        <v>MFL16S20_F0178</v>
      </c>
      <c r="AX21" s="1" t="s">
        <v>134</v>
      </c>
      <c r="AY21" s="1">
        <v>23.506</v>
      </c>
      <c r="AZ21" s="1">
        <v>25.74</v>
      </c>
      <c r="BA21" s="1">
        <v>22.602</v>
      </c>
      <c r="BB21" s="1">
        <f>VLOOKUP(AW21,[1]flawdatabase_16indragFujian!$1:$1048576,7,0)</f>
        <v>10</v>
      </c>
      <c r="BC21" s="1">
        <f>VLOOKUP(AW21,[1]flawdatabase_16indragFujian!$1:$1048576,8,0)</f>
        <v>10</v>
      </c>
      <c r="BD21" s="1">
        <f>VLOOKUP(AW21,[1]flawdatabase_16indragFujian!$1:$1048576,9,0)</f>
        <v>3.9</v>
      </c>
      <c r="BE21" s="1">
        <f>VLOOKUP(AW21,[1]flawdatabase_16indragFujian!$1:$1048576,11,0)</f>
        <v>1</v>
      </c>
      <c r="BF21" s="1">
        <f>VLOOKUP(AW21,[1]flawdatabase_16indragFujian!$1:$1048576,10,0)</f>
        <v>1</v>
      </c>
      <c r="BG21" s="1" t="str">
        <f>VLOOKUP(AW21,[1]flawdatabase_16indragFujian!$1:$1048576,4,0)</f>
        <v>MFL16S20_P0005</v>
      </c>
    </row>
    <row r="22" spans="1:59">
      <c r="A22" s="1">
        <v>1.6</v>
      </c>
      <c r="B22" s="1">
        <v>8.1</v>
      </c>
      <c r="C22" s="1">
        <v>7.9</v>
      </c>
      <c r="D22" s="1">
        <v>3</v>
      </c>
      <c r="E22" s="1">
        <v>1</v>
      </c>
      <c r="F22" s="1">
        <v>1</v>
      </c>
      <c r="G22" s="1">
        <v>20</v>
      </c>
      <c r="H22" s="1">
        <v>10</v>
      </c>
      <c r="I22" s="1">
        <v>0.8</v>
      </c>
      <c r="J22" s="1"/>
      <c r="K22" s="1"/>
      <c r="L22" s="1"/>
      <c r="M22" s="1">
        <v>0.1</v>
      </c>
      <c r="N22" s="1">
        <v>26</v>
      </c>
      <c r="O22" s="1">
        <v>22</v>
      </c>
      <c r="P22" s="1">
        <v>20</v>
      </c>
      <c r="Q22" s="1">
        <v>8</v>
      </c>
      <c r="R22" s="1">
        <v>91.4512777777778</v>
      </c>
      <c r="S22" s="1">
        <v>16.254</v>
      </c>
      <c r="T22" s="1">
        <v>16.995</v>
      </c>
      <c r="U22" s="1">
        <v>166.994</v>
      </c>
      <c r="V22" s="1">
        <v>154.002</v>
      </c>
      <c r="W22" s="1">
        <v>104.513</v>
      </c>
      <c r="X22" s="1">
        <v>2676.451394</v>
      </c>
      <c r="Y22" s="1">
        <v>2422.99237</v>
      </c>
      <c r="Z22" s="1">
        <v>1259.933385</v>
      </c>
      <c r="AA22" s="1">
        <v>0.1</v>
      </c>
      <c r="AB22" s="1">
        <v>26.5</v>
      </c>
      <c r="AC22" s="1">
        <v>31.8</v>
      </c>
      <c r="AD22" s="1">
        <v>61.7003333333334</v>
      </c>
      <c r="AE22" s="1">
        <v>25.617</v>
      </c>
      <c r="AF22" s="1">
        <v>29.9670000000001</v>
      </c>
      <c r="AG22" s="1">
        <v>455.076382244445</v>
      </c>
      <c r="AH22" s="1">
        <v>142.1741378</v>
      </c>
      <c r="AI22" s="1">
        <v>161.0966378</v>
      </c>
      <c r="AJ22" s="1">
        <v>0.1</v>
      </c>
      <c r="AK22" s="1">
        <v>31.8</v>
      </c>
      <c r="AL22" s="1">
        <v>26.5</v>
      </c>
      <c r="AM22" s="1">
        <v>60.7263333333333</v>
      </c>
      <c r="AN22" s="1">
        <v>49.1596666666667</v>
      </c>
      <c r="AO22" s="1">
        <v>14.7014</v>
      </c>
      <c r="AP22" s="1">
        <v>501.227087577778</v>
      </c>
      <c r="AQ22" s="1">
        <v>447.597643133333</v>
      </c>
      <c r="AR22" s="1">
        <v>56.5084286266667</v>
      </c>
      <c r="AS22" s="1">
        <v>46.9242581783194</v>
      </c>
      <c r="AT22" s="1">
        <v>749.684</v>
      </c>
      <c r="AU22" s="1">
        <v>0</v>
      </c>
      <c r="AV22" s="1">
        <v>181</v>
      </c>
      <c r="AW22" s="1" t="str">
        <f t="shared" si="0"/>
        <v>MFL16S20_F0181</v>
      </c>
      <c r="AX22" s="1" t="s">
        <v>135</v>
      </c>
      <c r="AY22" s="1">
        <v>23.806</v>
      </c>
      <c r="AZ22" s="1">
        <v>26.036</v>
      </c>
      <c r="BA22" s="1">
        <v>22.894</v>
      </c>
      <c r="BB22" s="1">
        <f>VLOOKUP(AW22,[1]flawdatabase_16indragFujian!$1:$1048576,7,0)</f>
        <v>20</v>
      </c>
      <c r="BC22" s="1">
        <f>VLOOKUP(AW22,[1]flawdatabase_16indragFujian!$1:$1048576,8,0)</f>
        <v>10</v>
      </c>
      <c r="BD22" s="1">
        <f>VLOOKUP(AW22,[1]flawdatabase_16indragFujian!$1:$1048576,9,0)</f>
        <v>0.8</v>
      </c>
      <c r="BE22" s="1">
        <f>VLOOKUP(AW22,[1]flawdatabase_16indragFujian!$1:$1048576,11,0)</f>
        <v>1</v>
      </c>
      <c r="BF22" s="1">
        <f>VLOOKUP(AW22,[1]flawdatabase_16indragFujian!$1:$1048576,10,0)</f>
        <v>1</v>
      </c>
      <c r="BG22" s="1" t="str">
        <f>VLOOKUP(AW22,[1]flawdatabase_16indragFujian!$1:$1048576,4,0)</f>
        <v>MFL16S20_P0005</v>
      </c>
    </row>
    <row r="23" spans="1:59">
      <c r="A23" s="1">
        <v>1.6</v>
      </c>
      <c r="B23" s="1">
        <v>8.1</v>
      </c>
      <c r="C23" s="1">
        <v>7.9</v>
      </c>
      <c r="D23" s="1">
        <v>3</v>
      </c>
      <c r="E23" s="1">
        <v>1</v>
      </c>
      <c r="F23" s="1">
        <v>1</v>
      </c>
      <c r="G23" s="1">
        <v>60</v>
      </c>
      <c r="H23" s="1">
        <v>10</v>
      </c>
      <c r="I23" s="1">
        <v>2.4</v>
      </c>
      <c r="J23" s="1"/>
      <c r="K23" s="1"/>
      <c r="L23" s="1"/>
      <c r="M23" s="1">
        <v>0.1</v>
      </c>
      <c r="N23" s="1">
        <v>64</v>
      </c>
      <c r="O23" s="1">
        <v>62</v>
      </c>
      <c r="P23" s="1">
        <v>58</v>
      </c>
      <c r="Q23" s="1">
        <v>48</v>
      </c>
      <c r="R23" s="1">
        <v>92.7132777777778</v>
      </c>
      <c r="S23" s="1">
        <v>11.754</v>
      </c>
      <c r="T23" s="1">
        <v>10.246</v>
      </c>
      <c r="U23" s="1">
        <v>258.832</v>
      </c>
      <c r="V23" s="1">
        <v>257.842</v>
      </c>
      <c r="W23" s="1">
        <v>129.381</v>
      </c>
      <c r="X23" s="1">
        <v>2301.03026</v>
      </c>
      <c r="Y23" s="1">
        <v>2300.05016</v>
      </c>
      <c r="Z23" s="1">
        <v>657.968311</v>
      </c>
      <c r="AA23" s="1">
        <v>0.1</v>
      </c>
      <c r="AB23" s="1">
        <v>42.4</v>
      </c>
      <c r="AC23" s="1">
        <v>31.8</v>
      </c>
      <c r="AD23" s="1">
        <v>52.322</v>
      </c>
      <c r="AE23" s="1">
        <v>22.322</v>
      </c>
      <c r="AF23" s="1">
        <v>13.822</v>
      </c>
      <c r="AG23" s="1">
        <v>240.483856800001</v>
      </c>
      <c r="AH23" s="1">
        <v>69.9292568</v>
      </c>
      <c r="AI23" s="1">
        <v>33.9274568</v>
      </c>
      <c r="AJ23" s="1">
        <v>0.1</v>
      </c>
      <c r="AK23" s="1">
        <v>47.7</v>
      </c>
      <c r="AL23" s="1">
        <v>37.1</v>
      </c>
      <c r="AM23" s="1">
        <v>46.8386666666667</v>
      </c>
      <c r="AN23" s="1">
        <v>25.9053333333333</v>
      </c>
      <c r="AO23" s="1">
        <v>21.5553333333333</v>
      </c>
      <c r="AP23" s="1">
        <v>220.9742368</v>
      </c>
      <c r="AQ23" s="1">
        <v>97.1229701333334</v>
      </c>
      <c r="AR23" s="1">
        <v>76.1591812444445</v>
      </c>
      <c r="AS23" s="1">
        <v>92.7110926307272</v>
      </c>
      <c r="AT23" s="1">
        <v>1358.78766666667</v>
      </c>
      <c r="AU23" s="1">
        <v>0</v>
      </c>
      <c r="AV23" s="1">
        <v>185</v>
      </c>
      <c r="AW23" s="1" t="str">
        <f t="shared" si="0"/>
        <v>MFL16S20_F0185</v>
      </c>
      <c r="AX23" s="1" t="s">
        <v>136</v>
      </c>
      <c r="AY23" s="1">
        <v>24.11</v>
      </c>
      <c r="AZ23" s="1">
        <v>26.34</v>
      </c>
      <c r="BA23" s="1">
        <v>23.198</v>
      </c>
      <c r="BB23" s="1">
        <f>VLOOKUP(AW23,[1]flawdatabase_16indragFujian!$1:$1048576,7,0)</f>
        <v>60</v>
      </c>
      <c r="BC23" s="1">
        <f>VLOOKUP(AW23,[1]flawdatabase_16indragFujian!$1:$1048576,8,0)</f>
        <v>10</v>
      </c>
      <c r="BD23" s="1">
        <f>VLOOKUP(AW23,[1]flawdatabase_16indragFujian!$1:$1048576,9,0)</f>
        <v>2.4</v>
      </c>
      <c r="BE23" s="1">
        <f>VLOOKUP(AW23,[1]flawdatabase_16indragFujian!$1:$1048576,11,0)</f>
        <v>1</v>
      </c>
      <c r="BF23" s="1">
        <f>VLOOKUP(AW23,[1]flawdatabase_16indragFujian!$1:$1048576,10,0)</f>
        <v>1</v>
      </c>
      <c r="BG23" s="1" t="str">
        <f>VLOOKUP(AW23,[1]flawdatabase_16indragFujian!$1:$1048576,4,0)</f>
        <v>MFL16S20_P0005</v>
      </c>
    </row>
    <row r="24" spans="1:59">
      <c r="A24" s="1">
        <v>1.6</v>
      </c>
      <c r="B24" s="1">
        <v>8.1</v>
      </c>
      <c r="C24" s="1">
        <v>7.9</v>
      </c>
      <c r="D24" s="1">
        <v>3</v>
      </c>
      <c r="E24" s="1">
        <v>1</v>
      </c>
      <c r="F24" s="1">
        <v>1</v>
      </c>
      <c r="G24" s="1">
        <v>10</v>
      </c>
      <c r="H24" s="1">
        <v>10</v>
      </c>
      <c r="I24" s="1">
        <v>3.8</v>
      </c>
      <c r="J24" s="1"/>
      <c r="K24" s="1"/>
      <c r="L24" s="1"/>
      <c r="M24" s="1">
        <v>0.1</v>
      </c>
      <c r="N24" s="1">
        <v>22</v>
      </c>
      <c r="O24" s="1">
        <v>18</v>
      </c>
      <c r="P24" s="1">
        <v>14</v>
      </c>
      <c r="Q24" s="1">
        <v>0</v>
      </c>
      <c r="R24" s="1">
        <v>86.3267777777778</v>
      </c>
      <c r="S24" s="1">
        <v>71.256</v>
      </c>
      <c r="T24" s="1">
        <v>76.519</v>
      </c>
      <c r="U24" s="1">
        <v>421.1645</v>
      </c>
      <c r="V24" s="1">
        <v>385.9115</v>
      </c>
      <c r="W24" s="1">
        <v>229.5185</v>
      </c>
      <c r="X24" s="1">
        <v>23924.833865625</v>
      </c>
      <c r="Y24" s="1">
        <v>21492.497509625</v>
      </c>
      <c r="Z24" s="1">
        <v>9764.38701962501</v>
      </c>
      <c r="AA24" s="1">
        <v>0.1</v>
      </c>
      <c r="AB24" s="1">
        <v>63.6</v>
      </c>
      <c r="AC24" s="1">
        <v>37.1</v>
      </c>
      <c r="AD24" s="1">
        <v>358.124</v>
      </c>
      <c r="AE24" s="1">
        <v>273.540666666667</v>
      </c>
      <c r="AF24" s="1">
        <v>131.607333333333</v>
      </c>
      <c r="AG24" s="1">
        <v>11453.2680040889</v>
      </c>
      <c r="AH24" s="1">
        <v>8364.28419297778</v>
      </c>
      <c r="AI24" s="1">
        <v>2853.05545964445</v>
      </c>
      <c r="AJ24" s="1">
        <v>0.1</v>
      </c>
      <c r="AK24" s="1">
        <v>58.3</v>
      </c>
      <c r="AL24" s="1">
        <v>37.1</v>
      </c>
      <c r="AM24" s="1">
        <v>418.133666666667</v>
      </c>
      <c r="AN24" s="1">
        <v>280.017</v>
      </c>
      <c r="AO24" s="1">
        <v>155.717</v>
      </c>
      <c r="AP24" s="1">
        <v>15487.5022800222</v>
      </c>
      <c r="AQ24" s="1">
        <v>9497.13895780001</v>
      </c>
      <c r="AR24" s="1">
        <v>4009.3498578</v>
      </c>
      <c r="AS24" s="1">
        <v>61.5316652875615</v>
      </c>
      <c r="AT24" s="1">
        <v>4689.545125</v>
      </c>
      <c r="AU24" s="1">
        <v>0</v>
      </c>
      <c r="AV24" s="1">
        <v>189</v>
      </c>
      <c r="AW24" s="1" t="str">
        <f t="shared" si="0"/>
        <v>MFL16S20_F0189</v>
      </c>
      <c r="AX24" s="1" t="s">
        <v>137</v>
      </c>
      <c r="AY24" s="1">
        <v>24.412</v>
      </c>
      <c r="AZ24" s="1">
        <v>26.64</v>
      </c>
      <c r="BA24" s="1">
        <v>23.498</v>
      </c>
      <c r="BB24" s="1">
        <f>VLOOKUP(AW24,[1]flawdatabase_16indragFujian!$1:$1048576,7,0)</f>
        <v>10</v>
      </c>
      <c r="BC24" s="1">
        <f>VLOOKUP(AW24,[1]flawdatabase_16indragFujian!$1:$1048576,8,0)</f>
        <v>10</v>
      </c>
      <c r="BD24" s="1">
        <f>VLOOKUP(AW24,[1]flawdatabase_16indragFujian!$1:$1048576,9,0)</f>
        <v>3.8</v>
      </c>
      <c r="BE24" s="1">
        <f>VLOOKUP(AW24,[1]flawdatabase_16indragFujian!$1:$1048576,11,0)</f>
        <v>1</v>
      </c>
      <c r="BF24" s="1">
        <f>VLOOKUP(AW24,[1]flawdatabase_16indragFujian!$1:$1048576,10,0)</f>
        <v>1</v>
      </c>
      <c r="BG24" s="1" t="str">
        <f>VLOOKUP(AW24,[1]flawdatabase_16indragFujian!$1:$1048576,4,0)</f>
        <v>MFL16S20_P0005</v>
      </c>
    </row>
    <row r="25" spans="1:59">
      <c r="A25" s="1">
        <v>1.6</v>
      </c>
      <c r="B25" s="1">
        <v>8.1</v>
      </c>
      <c r="C25" s="1">
        <v>7.9</v>
      </c>
      <c r="D25" s="1">
        <v>3</v>
      </c>
      <c r="E25" s="1">
        <v>1</v>
      </c>
      <c r="F25" s="1">
        <v>1</v>
      </c>
      <c r="G25" s="1">
        <v>40</v>
      </c>
      <c r="H25" s="1">
        <v>20</v>
      </c>
      <c r="I25" s="1">
        <v>3.8</v>
      </c>
      <c r="J25" s="1"/>
      <c r="K25" s="1"/>
      <c r="L25" s="1"/>
      <c r="M25" s="1">
        <v>0.1</v>
      </c>
      <c r="N25" s="1">
        <v>46</v>
      </c>
      <c r="O25" s="1">
        <v>44</v>
      </c>
      <c r="P25" s="1">
        <v>38</v>
      </c>
      <c r="Q25" s="1">
        <v>28</v>
      </c>
      <c r="R25" s="1">
        <v>85.4592777777778</v>
      </c>
      <c r="S25" s="1">
        <v>43.254</v>
      </c>
      <c r="T25" s="1">
        <v>37.245</v>
      </c>
      <c r="U25" s="1">
        <v>779.214</v>
      </c>
      <c r="V25" s="1">
        <v>769.214</v>
      </c>
      <c r="W25" s="1">
        <v>374.379</v>
      </c>
      <c r="X25" s="1">
        <v>29594.411514</v>
      </c>
      <c r="Y25" s="1">
        <v>29494.411514</v>
      </c>
      <c r="Z25" s="1">
        <v>8228.80357300001</v>
      </c>
      <c r="AA25" s="1">
        <v>0.1</v>
      </c>
      <c r="AB25" s="1">
        <v>63.6</v>
      </c>
      <c r="AC25" s="1">
        <v>37.1</v>
      </c>
      <c r="AD25" s="1">
        <v>195.423</v>
      </c>
      <c r="AE25" s="1">
        <v>120.823</v>
      </c>
      <c r="AF25" s="1">
        <v>74.2396666666667</v>
      </c>
      <c r="AG25" s="1">
        <v>3072.81906357778</v>
      </c>
      <c r="AH25" s="1">
        <v>1721.63507468889</v>
      </c>
      <c r="AI25" s="1">
        <v>894.977630244445</v>
      </c>
      <c r="AJ25" s="1">
        <v>0.1</v>
      </c>
      <c r="AK25" s="1">
        <v>63.6</v>
      </c>
      <c r="AL25" s="1">
        <v>37.1</v>
      </c>
      <c r="AM25" s="1">
        <v>268.247666666667</v>
      </c>
      <c r="AN25" s="1">
        <v>181.281</v>
      </c>
      <c r="AO25" s="1">
        <v>103.097666666667</v>
      </c>
      <c r="AP25" s="1">
        <v>6102.12767886667</v>
      </c>
      <c r="AQ25" s="1">
        <v>3820.60226775556</v>
      </c>
      <c r="AR25" s="1">
        <v>1727.92508997778</v>
      </c>
      <c r="AS25" s="1">
        <v>110.953057461283</v>
      </c>
      <c r="AT25" s="1">
        <v>7010.727</v>
      </c>
      <c r="AU25" s="1">
        <v>0</v>
      </c>
      <c r="AV25" s="1">
        <v>192</v>
      </c>
      <c r="AW25" s="1" t="str">
        <f t="shared" si="0"/>
        <v>MFL16S20_F0192</v>
      </c>
      <c r="AX25" s="1" t="s">
        <v>138</v>
      </c>
      <c r="AY25" s="1">
        <v>24.714</v>
      </c>
      <c r="AZ25" s="1">
        <v>26.942</v>
      </c>
      <c r="BA25" s="1">
        <v>23.798</v>
      </c>
      <c r="BB25" s="1">
        <f>VLOOKUP(AW25,[1]flawdatabase_16indragFujian!$1:$1048576,7,0)</f>
        <v>40</v>
      </c>
      <c r="BC25" s="1">
        <f>VLOOKUP(AW25,[1]flawdatabase_16indragFujian!$1:$1048576,8,0)</f>
        <v>20</v>
      </c>
      <c r="BD25" s="1">
        <f>VLOOKUP(AW25,[1]flawdatabase_16indragFujian!$1:$1048576,9,0)</f>
        <v>3.8</v>
      </c>
      <c r="BE25" s="1">
        <f>VLOOKUP(AW25,[1]flawdatabase_16indragFujian!$1:$1048576,11,0)</f>
        <v>1</v>
      </c>
      <c r="BF25" s="1">
        <f>VLOOKUP(AW25,[1]flawdatabase_16indragFujian!$1:$1048576,10,0)</f>
        <v>1</v>
      </c>
      <c r="BG25" s="1" t="str">
        <f>VLOOKUP(AW25,[1]flawdatabase_16indragFujian!$1:$1048576,4,0)</f>
        <v>MFL16S20_P0005</v>
      </c>
    </row>
    <row r="26" spans="1:59">
      <c r="A26" s="1">
        <v>1.6</v>
      </c>
      <c r="B26" s="1">
        <v>8.1</v>
      </c>
      <c r="C26" s="1">
        <v>7.9</v>
      </c>
      <c r="D26" s="1">
        <v>3</v>
      </c>
      <c r="E26" s="1">
        <v>1</v>
      </c>
      <c r="F26" s="1">
        <v>1</v>
      </c>
      <c r="G26" s="1">
        <v>60</v>
      </c>
      <c r="H26" s="1">
        <v>10</v>
      </c>
      <c r="I26" s="1">
        <v>3.5</v>
      </c>
      <c r="J26" s="1"/>
      <c r="K26" s="1"/>
      <c r="L26" s="1"/>
      <c r="M26" s="1">
        <v>0.1</v>
      </c>
      <c r="N26" s="1">
        <v>62</v>
      </c>
      <c r="O26" s="1">
        <v>62</v>
      </c>
      <c r="P26" s="1">
        <v>58</v>
      </c>
      <c r="Q26" s="1">
        <v>50</v>
      </c>
      <c r="R26" s="1">
        <v>85.9602777777778</v>
      </c>
      <c r="S26" s="1">
        <v>30.753</v>
      </c>
      <c r="T26" s="1">
        <v>25.497</v>
      </c>
      <c r="U26" s="1">
        <v>742.064</v>
      </c>
      <c r="V26" s="1">
        <v>742.064</v>
      </c>
      <c r="W26" s="1">
        <v>500.735</v>
      </c>
      <c r="X26" s="1">
        <v>19193.5939635</v>
      </c>
      <c r="Y26" s="1">
        <v>19193.5939635</v>
      </c>
      <c r="Z26" s="1">
        <v>9491.248835</v>
      </c>
      <c r="AA26" s="1">
        <v>0.1</v>
      </c>
      <c r="AB26" s="1">
        <v>47.7</v>
      </c>
      <c r="AC26" s="1">
        <v>37.1</v>
      </c>
      <c r="AD26" s="1">
        <v>128.806666666667</v>
      </c>
      <c r="AE26" s="1">
        <v>67.0566666666667</v>
      </c>
      <c r="AF26" s="1">
        <v>47.5066666666667</v>
      </c>
      <c r="AG26" s="1">
        <v>1337.89307</v>
      </c>
      <c r="AH26" s="1">
        <v>601.739014444446</v>
      </c>
      <c r="AI26" s="1">
        <v>367.109847777779</v>
      </c>
      <c r="AJ26" s="1">
        <v>0.1</v>
      </c>
      <c r="AK26" s="1">
        <v>47.7</v>
      </c>
      <c r="AL26" s="1">
        <v>37.1</v>
      </c>
      <c r="AM26" s="1">
        <v>160.672</v>
      </c>
      <c r="AN26" s="1">
        <v>95.9053333333333</v>
      </c>
      <c r="AO26" s="1">
        <v>65.9386666666667</v>
      </c>
      <c r="AP26" s="1">
        <v>2567.87100124445</v>
      </c>
      <c r="AQ26" s="1">
        <v>1288.31677902222</v>
      </c>
      <c r="AR26" s="1">
        <v>732.518867911111</v>
      </c>
      <c r="AS26" s="1">
        <v>132.47565142294</v>
      </c>
      <c r="AT26" s="1">
        <v>3390.777</v>
      </c>
      <c r="AU26" s="1">
        <v>0</v>
      </c>
      <c r="AV26" s="1">
        <v>196</v>
      </c>
      <c r="AW26" s="1" t="str">
        <f t="shared" si="0"/>
        <v>MFL16S20_F0196</v>
      </c>
      <c r="AX26" s="1" t="s">
        <v>139</v>
      </c>
      <c r="AY26" s="1">
        <v>25.018</v>
      </c>
      <c r="AZ26" s="1">
        <v>27.244</v>
      </c>
      <c r="BA26" s="1">
        <v>24.1</v>
      </c>
      <c r="BB26" s="1">
        <f>VLOOKUP(AW26,[1]flawdatabase_16indragFujian!$1:$1048576,7,0)</f>
        <v>60</v>
      </c>
      <c r="BC26" s="1">
        <f>VLOOKUP(AW26,[1]flawdatabase_16indragFujian!$1:$1048576,8,0)</f>
        <v>10</v>
      </c>
      <c r="BD26" s="1">
        <f>VLOOKUP(AW26,[1]flawdatabase_16indragFujian!$1:$1048576,9,0)</f>
        <v>3.5</v>
      </c>
      <c r="BE26" s="1">
        <f>VLOOKUP(AW26,[1]flawdatabase_16indragFujian!$1:$1048576,11,0)</f>
        <v>1</v>
      </c>
      <c r="BF26" s="1">
        <f>VLOOKUP(AW26,[1]flawdatabase_16indragFujian!$1:$1048576,10,0)</f>
        <v>1</v>
      </c>
      <c r="BG26" s="1" t="str">
        <f>VLOOKUP(AW26,[1]flawdatabase_16indragFujian!$1:$1048576,4,0)</f>
        <v>MFL16S20_P0005</v>
      </c>
    </row>
    <row r="27" spans="1:59">
      <c r="A27" s="1">
        <v>1.6</v>
      </c>
      <c r="B27" s="1">
        <v>8.1</v>
      </c>
      <c r="C27" s="1">
        <v>7.9</v>
      </c>
      <c r="D27" s="1">
        <v>3</v>
      </c>
      <c r="E27" s="1">
        <v>0</v>
      </c>
      <c r="F27" s="1">
        <v>0</v>
      </c>
      <c r="G27" s="1">
        <v>40</v>
      </c>
      <c r="H27" s="1">
        <v>40</v>
      </c>
      <c r="I27" s="1">
        <v>4</v>
      </c>
      <c r="J27" s="1"/>
      <c r="K27" s="1"/>
      <c r="L27" s="1"/>
      <c r="M27" s="1">
        <v>0.1</v>
      </c>
      <c r="N27" s="1">
        <v>52</v>
      </c>
      <c r="O27" s="1">
        <v>34</v>
      </c>
      <c r="P27" s="1">
        <v>14</v>
      </c>
      <c r="Q27" s="1">
        <v>0</v>
      </c>
      <c r="R27" s="1">
        <v>76.4607777777778</v>
      </c>
      <c r="S27" s="1">
        <v>151.9386875</v>
      </c>
      <c r="T27" s="1">
        <v>150.4456875</v>
      </c>
      <c r="U27" s="1">
        <v>1391.190390625</v>
      </c>
      <c r="V27" s="1">
        <v>1140.407390625</v>
      </c>
      <c r="W27" s="1">
        <v>506.93115625</v>
      </c>
      <c r="X27" s="1">
        <v>143542.396294276</v>
      </c>
      <c r="Y27" s="1">
        <v>113284.062443151</v>
      </c>
      <c r="Z27" s="1">
        <v>39647.6637531064</v>
      </c>
      <c r="AA27" s="1">
        <v>0.1</v>
      </c>
      <c r="AB27" s="1">
        <v>100.7</v>
      </c>
      <c r="AC27" s="1">
        <v>47.7</v>
      </c>
      <c r="AD27" s="1">
        <v>1158.20253125</v>
      </c>
      <c r="AE27" s="1">
        <v>885.15253125</v>
      </c>
      <c r="AF27" s="1">
        <v>297.85253125</v>
      </c>
      <c r="AG27" s="1">
        <v>82291.5011166179</v>
      </c>
      <c r="AH27" s="1">
        <v>59516.992774604</v>
      </c>
      <c r="AI27" s="1">
        <v>11785.1758464789</v>
      </c>
      <c r="AJ27" s="1">
        <v>0.1</v>
      </c>
      <c r="AK27" s="1">
        <v>100.7</v>
      </c>
      <c r="AL27" s="1">
        <v>47.7</v>
      </c>
      <c r="AM27" s="1">
        <v>1407.99227604167</v>
      </c>
      <c r="AN27" s="1">
        <v>999.042276041667</v>
      </c>
      <c r="AO27" s="1">
        <v>321.092276041667</v>
      </c>
      <c r="AP27" s="1">
        <v>116615.499326577</v>
      </c>
      <c r="AQ27" s="1">
        <v>76349.2875576529</v>
      </c>
      <c r="AR27" s="1">
        <v>13802.1428602571</v>
      </c>
      <c r="AS27" s="1">
        <v>230.236436296883</v>
      </c>
      <c r="AT27" s="1">
        <v>24801.1912537537</v>
      </c>
      <c r="AU27" s="1">
        <v>0</v>
      </c>
      <c r="AV27" s="1">
        <v>171</v>
      </c>
      <c r="AW27" s="1" t="str">
        <f t="shared" si="0"/>
        <v>MFL16S20_F0171</v>
      </c>
      <c r="AX27" s="1" t="s">
        <v>140</v>
      </c>
      <c r="AY27" s="1">
        <v>22.888</v>
      </c>
      <c r="AZ27" s="1">
        <v>25.124</v>
      </c>
      <c r="BA27" s="1">
        <v>21.98</v>
      </c>
      <c r="BB27" s="1">
        <f>VLOOKUP(AW27,[1]flawdatabase_16indragFujian!$1:$1048576,7,0)</f>
        <v>40</v>
      </c>
      <c r="BC27" s="1">
        <f>VLOOKUP(AW27,[1]flawdatabase_16indragFujian!$1:$1048576,8,0)</f>
        <v>40</v>
      </c>
      <c r="BD27" s="1">
        <f>VLOOKUP(AW27,[1]flawdatabase_16indragFujian!$1:$1048576,9,0)</f>
        <v>4</v>
      </c>
      <c r="BE27" s="1">
        <f>VLOOKUP(AW27,[1]flawdatabase_16indragFujian!$1:$1048576,11,0)</f>
        <v>0</v>
      </c>
      <c r="BF27" s="1">
        <f>VLOOKUP(AW27,[1]flawdatabase_16indragFujian!$1:$1048576,10,0)</f>
        <v>0</v>
      </c>
      <c r="BG27" s="1" t="str">
        <f>VLOOKUP(AW27,[1]flawdatabase_16indragFujian!$1:$1048576,4,0)</f>
        <v>MFL16S20_P0005</v>
      </c>
    </row>
    <row r="28" spans="1:59">
      <c r="A28" s="1">
        <v>1.6</v>
      </c>
      <c r="B28" s="1">
        <v>8.1</v>
      </c>
      <c r="C28" s="1">
        <v>7.9</v>
      </c>
      <c r="D28" s="1">
        <v>3</v>
      </c>
      <c r="E28" s="1">
        <v>0</v>
      </c>
      <c r="F28" s="1">
        <v>1</v>
      </c>
      <c r="G28" s="1">
        <v>17.32</v>
      </c>
      <c r="H28" s="1">
        <v>20</v>
      </c>
      <c r="I28" s="1">
        <v>4</v>
      </c>
      <c r="J28" s="1"/>
      <c r="K28" s="1"/>
      <c r="L28" s="1"/>
      <c r="M28" s="1">
        <v>0.1</v>
      </c>
      <c r="N28" s="1">
        <v>28</v>
      </c>
      <c r="O28" s="1">
        <v>20</v>
      </c>
      <c r="P28" s="1">
        <v>14</v>
      </c>
      <c r="Q28" s="1">
        <v>0</v>
      </c>
      <c r="R28" s="1">
        <v>82.2067777777778</v>
      </c>
      <c r="S28" s="1">
        <v>87.008</v>
      </c>
      <c r="T28" s="1">
        <v>91.029</v>
      </c>
      <c r="U28" s="1">
        <v>591.8271875</v>
      </c>
      <c r="V28" s="1">
        <v>408.9321875</v>
      </c>
      <c r="W28" s="1">
        <v>280.9516875</v>
      </c>
      <c r="X28" s="1">
        <v>38322.5603811133</v>
      </c>
      <c r="Y28" s="1">
        <v>22811.2979054883</v>
      </c>
      <c r="Z28" s="1">
        <v>13055.1686717383</v>
      </c>
      <c r="AA28" s="1">
        <v>0.1</v>
      </c>
      <c r="AB28" s="1">
        <v>68.9</v>
      </c>
      <c r="AC28" s="1">
        <v>37.1</v>
      </c>
      <c r="AD28" s="1">
        <v>440.601666666667</v>
      </c>
      <c r="AE28" s="1">
        <v>307.735</v>
      </c>
      <c r="AF28" s="1">
        <v>143.251666666667</v>
      </c>
      <c r="AG28" s="1">
        <v>15406.9075561111</v>
      </c>
      <c r="AH28" s="1">
        <v>10121.9731672222</v>
      </c>
      <c r="AI28" s="1">
        <v>3367.05138944444</v>
      </c>
      <c r="AJ28" s="1">
        <v>0.1</v>
      </c>
      <c r="AK28" s="1">
        <v>68.9</v>
      </c>
      <c r="AL28" s="1">
        <v>37.1</v>
      </c>
      <c r="AM28" s="1">
        <v>509.745666666667</v>
      </c>
      <c r="AN28" s="1">
        <v>346.479</v>
      </c>
      <c r="AO28" s="1">
        <v>160.845666666667</v>
      </c>
      <c r="AP28" s="1">
        <v>20685.6600593111</v>
      </c>
      <c r="AQ28" s="1">
        <v>12970.2904704222</v>
      </c>
      <c r="AR28" s="1">
        <v>4285.90109264445</v>
      </c>
      <c r="AS28" s="1">
        <v>71.4555229004955</v>
      </c>
      <c r="AT28" s="1">
        <v>6656.47433333333</v>
      </c>
      <c r="AU28" s="1">
        <v>0</v>
      </c>
      <c r="AV28" s="1">
        <v>179</v>
      </c>
      <c r="AW28" s="1" t="str">
        <f t="shared" si="0"/>
        <v>MFL16S20_F0179</v>
      </c>
      <c r="AX28" s="1" t="s">
        <v>141</v>
      </c>
      <c r="AY28" s="1">
        <v>23.502</v>
      </c>
      <c r="AZ28" s="1">
        <v>25.736</v>
      </c>
      <c r="BA28" s="1">
        <v>22.598</v>
      </c>
      <c r="BB28" s="1">
        <f>VLOOKUP(AW28,[1]flawdatabase_16indragFujian!$1:$1048576,7,0)</f>
        <v>17.32</v>
      </c>
      <c r="BC28" s="1">
        <f>VLOOKUP(AW28,[1]flawdatabase_16indragFujian!$1:$1048576,8,0)</f>
        <v>20</v>
      </c>
      <c r="BD28" s="1">
        <f>VLOOKUP(AW28,[1]flawdatabase_16indragFujian!$1:$1048576,9,0)</f>
        <v>4</v>
      </c>
      <c r="BE28" s="1">
        <f>VLOOKUP(AW28,[1]flawdatabase_16indragFujian!$1:$1048576,11,0)</f>
        <v>0</v>
      </c>
      <c r="BF28" s="1">
        <f>VLOOKUP(AW28,[1]flawdatabase_16indragFujian!$1:$1048576,10,0)</f>
        <v>1</v>
      </c>
      <c r="BG28" s="1" t="str">
        <f>VLOOKUP(AW28,[1]flawdatabase_16indragFujian!$1:$1048576,4,0)</f>
        <v>MFL16S20_P0005</v>
      </c>
    </row>
    <row r="29" spans="1:59">
      <c r="A29" s="1">
        <v>1.6</v>
      </c>
      <c r="B29" s="1">
        <v>8.1</v>
      </c>
      <c r="C29" s="1">
        <v>7.9</v>
      </c>
      <c r="D29" s="1">
        <v>3</v>
      </c>
      <c r="E29" s="1">
        <v>0</v>
      </c>
      <c r="F29" s="1">
        <v>1</v>
      </c>
      <c r="G29" s="1">
        <v>40</v>
      </c>
      <c r="H29" s="1">
        <v>20</v>
      </c>
      <c r="I29" s="1">
        <v>0.7</v>
      </c>
      <c r="J29" s="1"/>
      <c r="K29" s="1"/>
      <c r="L29" s="1"/>
      <c r="M29" s="1">
        <v>0.1</v>
      </c>
      <c r="N29" s="1">
        <v>42</v>
      </c>
      <c r="O29" s="1">
        <v>42</v>
      </c>
      <c r="P29" s="1">
        <v>38</v>
      </c>
      <c r="Q29" s="1">
        <v>22</v>
      </c>
      <c r="R29" s="1">
        <v>88.8282777777778</v>
      </c>
      <c r="S29" s="1">
        <v>13.254</v>
      </c>
      <c r="T29" s="1">
        <v>16.994</v>
      </c>
      <c r="U29" s="1">
        <v>324.888</v>
      </c>
      <c r="V29" s="1">
        <v>324.888</v>
      </c>
      <c r="W29" s="1">
        <v>229.662</v>
      </c>
      <c r="X29" s="1">
        <v>5448.22355</v>
      </c>
      <c r="Y29" s="1">
        <v>5448.22355</v>
      </c>
      <c r="Z29" s="1">
        <v>2949.384338</v>
      </c>
      <c r="AA29" s="1">
        <v>0.1</v>
      </c>
      <c r="AB29" s="1">
        <v>37.1</v>
      </c>
      <c r="AC29" s="1">
        <v>42.4</v>
      </c>
      <c r="AD29" s="1">
        <v>30.2336666666667</v>
      </c>
      <c r="AE29" s="1">
        <v>13.0836666666667</v>
      </c>
      <c r="AF29" s="1">
        <v>22.4170000000001</v>
      </c>
      <c r="AG29" s="1">
        <v>102.626822244445</v>
      </c>
      <c r="AH29" s="1">
        <v>29.188155577778</v>
      </c>
      <c r="AI29" s="1">
        <v>70.6056000222227</v>
      </c>
      <c r="AJ29" s="1">
        <v>0.1</v>
      </c>
      <c r="AK29" s="1">
        <v>42.4</v>
      </c>
      <c r="AL29" s="1">
        <v>42.4</v>
      </c>
      <c r="AM29" s="1">
        <v>87.835</v>
      </c>
      <c r="AN29" s="1">
        <v>35.0183333333333</v>
      </c>
      <c r="AO29" s="1">
        <v>35.0183333333333</v>
      </c>
      <c r="AP29" s="1">
        <v>749.657545</v>
      </c>
      <c r="AQ29" s="1">
        <v>185.029767222222</v>
      </c>
      <c r="AR29" s="1">
        <v>185.029767222222</v>
      </c>
      <c r="AS29" s="1">
        <v>60.1374365054237</v>
      </c>
      <c r="AT29" s="1">
        <v>1798.18333333333</v>
      </c>
      <c r="AU29" s="1">
        <v>0</v>
      </c>
      <c r="AV29" s="1">
        <v>182</v>
      </c>
      <c r="AW29" s="1" t="str">
        <f t="shared" si="0"/>
        <v>MFL16S20_F0182</v>
      </c>
      <c r="AX29" s="1" t="s">
        <v>142</v>
      </c>
      <c r="AY29" s="1">
        <v>23.808</v>
      </c>
      <c r="AZ29" s="1">
        <v>26.038</v>
      </c>
      <c r="BA29" s="1">
        <v>22.896</v>
      </c>
      <c r="BB29" s="1">
        <f>VLOOKUP(AW29,[1]flawdatabase_16indragFujian!$1:$1048576,7,0)</f>
        <v>40</v>
      </c>
      <c r="BC29" s="1">
        <f>VLOOKUP(AW29,[1]flawdatabase_16indragFujian!$1:$1048576,8,0)</f>
        <v>20</v>
      </c>
      <c r="BD29" s="1">
        <f>VLOOKUP(AW29,[1]flawdatabase_16indragFujian!$1:$1048576,9,0)</f>
        <v>0.7</v>
      </c>
      <c r="BE29" s="1">
        <f>VLOOKUP(AW29,[1]flawdatabase_16indragFujian!$1:$1048576,11,0)</f>
        <v>0</v>
      </c>
      <c r="BF29" s="1">
        <f>VLOOKUP(AW29,[1]flawdatabase_16indragFujian!$1:$1048576,10,0)</f>
        <v>1</v>
      </c>
      <c r="BG29" s="1" t="str">
        <f>VLOOKUP(AW29,[1]flawdatabase_16indragFujian!$1:$1048576,4,0)</f>
        <v>MFL16S20_P0005</v>
      </c>
    </row>
    <row r="30" spans="1:59">
      <c r="A30" s="1">
        <v>1.6</v>
      </c>
      <c r="B30" s="1">
        <v>8.1</v>
      </c>
      <c r="C30" s="1">
        <v>7.9</v>
      </c>
      <c r="D30" s="1">
        <v>3</v>
      </c>
      <c r="E30" s="1">
        <v>0</v>
      </c>
      <c r="F30" s="1">
        <v>1</v>
      </c>
      <c r="G30" s="1">
        <v>10</v>
      </c>
      <c r="H30" s="1">
        <v>20</v>
      </c>
      <c r="I30" s="1">
        <v>2.3</v>
      </c>
      <c r="J30" s="1"/>
      <c r="K30" s="1"/>
      <c r="L30" s="1"/>
      <c r="M30" s="1">
        <v>0.1</v>
      </c>
      <c r="N30" s="1">
        <v>18</v>
      </c>
      <c r="O30" s="1">
        <v>14</v>
      </c>
      <c r="P30" s="1">
        <v>10</v>
      </c>
      <c r="Q30" s="1">
        <v>0</v>
      </c>
      <c r="R30" s="1">
        <v>89.8237777777778</v>
      </c>
      <c r="S30" s="1">
        <v>34.505</v>
      </c>
      <c r="T30" s="1">
        <v>36.264</v>
      </c>
      <c r="U30" s="1">
        <v>143.063</v>
      </c>
      <c r="V30" s="1">
        <v>119.312</v>
      </c>
      <c r="W30" s="1">
        <v>87.479</v>
      </c>
      <c r="X30" s="1">
        <v>3685.971075</v>
      </c>
      <c r="Y30" s="1">
        <v>2966.44361</v>
      </c>
      <c r="Z30" s="1">
        <v>1879.614629</v>
      </c>
      <c r="AA30" s="1">
        <v>0.1</v>
      </c>
      <c r="AB30" s="1">
        <v>37.1</v>
      </c>
      <c r="AC30" s="1">
        <v>37.1</v>
      </c>
      <c r="AD30" s="1">
        <v>115.618</v>
      </c>
      <c r="AE30" s="1">
        <v>59.318</v>
      </c>
      <c r="AF30" s="1">
        <v>89.5846666666667</v>
      </c>
      <c r="AG30" s="1">
        <v>1663.93731368889</v>
      </c>
      <c r="AH30" s="1">
        <v>610.4220248</v>
      </c>
      <c r="AI30" s="1">
        <v>1279.75753591111</v>
      </c>
      <c r="AJ30" s="1">
        <v>0.1</v>
      </c>
      <c r="AK30" s="1">
        <v>42.4</v>
      </c>
      <c r="AL30" s="1">
        <v>37.1</v>
      </c>
      <c r="AM30" s="1">
        <v>127.728666666667</v>
      </c>
      <c r="AN30" s="1">
        <v>103.828666666667</v>
      </c>
      <c r="AO30" s="1">
        <v>98.062</v>
      </c>
      <c r="AP30" s="1">
        <v>2054.0884488</v>
      </c>
      <c r="AQ30" s="1">
        <v>1566.13400435556</v>
      </c>
      <c r="AR30" s="1">
        <v>1532.87955991111</v>
      </c>
      <c r="AS30" s="1">
        <v>69.4989882943918</v>
      </c>
      <c r="AT30" s="1">
        <v>1091.01966666667</v>
      </c>
      <c r="AU30" s="1">
        <v>0</v>
      </c>
      <c r="AV30" s="1">
        <v>186</v>
      </c>
      <c r="AW30" s="1" t="str">
        <f t="shared" si="0"/>
        <v>MFL16S20_F0186</v>
      </c>
      <c r="AX30" s="1" t="s">
        <v>143</v>
      </c>
      <c r="AY30" s="1">
        <v>24.108</v>
      </c>
      <c r="AZ30" s="1">
        <v>26.338</v>
      </c>
      <c r="BA30" s="1">
        <v>23.196</v>
      </c>
      <c r="BB30" s="1">
        <f>VLOOKUP(AW30,[1]flawdatabase_16indragFujian!$1:$1048576,7,0)</f>
        <v>10</v>
      </c>
      <c r="BC30" s="1">
        <f>VLOOKUP(AW30,[1]flawdatabase_16indragFujian!$1:$1048576,8,0)</f>
        <v>20</v>
      </c>
      <c r="BD30" s="1">
        <f>VLOOKUP(AW30,[1]flawdatabase_16indragFujian!$1:$1048576,9,0)</f>
        <v>2.3</v>
      </c>
      <c r="BE30" s="1">
        <f>VLOOKUP(AW30,[1]flawdatabase_16indragFujian!$1:$1048576,11,0)</f>
        <v>0</v>
      </c>
      <c r="BF30" s="1">
        <f>VLOOKUP(AW30,[1]flawdatabase_16indragFujian!$1:$1048576,10,0)</f>
        <v>1</v>
      </c>
      <c r="BG30" s="1" t="str">
        <f>VLOOKUP(AW30,[1]flawdatabase_16indragFujian!$1:$1048576,4,0)</f>
        <v>MFL16S20_P0005</v>
      </c>
    </row>
    <row r="31" spans="1:59">
      <c r="A31" s="1">
        <v>1.6</v>
      </c>
      <c r="B31" s="1">
        <v>8.1</v>
      </c>
      <c r="C31" s="1">
        <v>7.9</v>
      </c>
      <c r="D31" s="1">
        <v>3</v>
      </c>
      <c r="E31" s="1">
        <v>0</v>
      </c>
      <c r="F31" s="1">
        <v>1</v>
      </c>
      <c r="G31" s="1">
        <v>17.3</v>
      </c>
      <c r="H31" s="1">
        <v>20</v>
      </c>
      <c r="I31" s="1">
        <v>3.9</v>
      </c>
      <c r="J31" s="1"/>
      <c r="K31" s="1"/>
      <c r="L31" s="1"/>
      <c r="M31" s="1">
        <v>0.1</v>
      </c>
      <c r="N31" s="1">
        <v>26</v>
      </c>
      <c r="O31" s="1">
        <v>20</v>
      </c>
      <c r="P31" s="1">
        <v>12</v>
      </c>
      <c r="Q31" s="1">
        <v>0</v>
      </c>
      <c r="R31" s="1">
        <v>85.7067777777778</v>
      </c>
      <c r="S31" s="1">
        <v>69.507</v>
      </c>
      <c r="T31" s="1">
        <v>75.028</v>
      </c>
      <c r="U31" s="1">
        <v>454.977875</v>
      </c>
      <c r="V31" s="1">
        <v>357.715875</v>
      </c>
      <c r="W31" s="1">
        <v>146.35925</v>
      </c>
      <c r="X31" s="1">
        <v>24346.0334868906</v>
      </c>
      <c r="Y31" s="1">
        <v>17644.2537848906</v>
      </c>
      <c r="Z31" s="1">
        <v>4690.2136940625</v>
      </c>
      <c r="AA31" s="1">
        <v>0.1</v>
      </c>
      <c r="AB31" s="1">
        <v>47.7</v>
      </c>
      <c r="AC31" s="1">
        <v>37.1</v>
      </c>
      <c r="AD31" s="1">
        <v>279.000666666667</v>
      </c>
      <c r="AE31" s="1">
        <v>178.084</v>
      </c>
      <c r="AF31" s="1">
        <v>128.917333333333</v>
      </c>
      <c r="AG31" s="1">
        <v>7634.53747120001</v>
      </c>
      <c r="AH31" s="1">
        <v>4307.75572675556</v>
      </c>
      <c r="AI31" s="1">
        <v>2697.08714897778</v>
      </c>
      <c r="AJ31" s="1">
        <v>0.1</v>
      </c>
      <c r="AK31" s="1">
        <v>53</v>
      </c>
      <c r="AL31" s="1">
        <v>37.1</v>
      </c>
      <c r="AM31" s="1">
        <v>370.17175</v>
      </c>
      <c r="AN31" s="1">
        <v>234.355083333333</v>
      </c>
      <c r="AO31" s="1">
        <v>140.555083333333</v>
      </c>
      <c r="AP31" s="1">
        <v>12047.2797891958</v>
      </c>
      <c r="AQ31" s="1">
        <v>6873.46309475139</v>
      </c>
      <c r="AR31" s="1">
        <v>3216.11396975139</v>
      </c>
      <c r="AS31" s="1">
        <v>118.915406893011</v>
      </c>
      <c r="AT31" s="1">
        <v>4200.556375</v>
      </c>
      <c r="AU31" s="1">
        <v>0</v>
      </c>
      <c r="AV31" s="1">
        <v>190</v>
      </c>
      <c r="AW31" s="1" t="str">
        <f t="shared" si="0"/>
        <v>MFL16S20_F0190</v>
      </c>
      <c r="AX31" s="1" t="s">
        <v>144</v>
      </c>
      <c r="AY31" s="1">
        <v>24.406</v>
      </c>
      <c r="AZ31" s="1">
        <v>26.634</v>
      </c>
      <c r="BA31" s="1">
        <v>23.492</v>
      </c>
      <c r="BB31" s="1">
        <f>VLOOKUP(AW31,[1]flawdatabase_16indragFujian!$1:$1048576,7,0)</f>
        <v>17.3</v>
      </c>
      <c r="BC31" s="1">
        <f>VLOOKUP(AW31,[1]flawdatabase_16indragFujian!$1:$1048576,8,0)</f>
        <v>20</v>
      </c>
      <c r="BD31" s="1">
        <f>VLOOKUP(AW31,[1]flawdatabase_16indragFujian!$1:$1048576,9,0)</f>
        <v>3.9</v>
      </c>
      <c r="BE31" s="1">
        <f>VLOOKUP(AW31,[1]flawdatabase_16indragFujian!$1:$1048576,11,0)</f>
        <v>0</v>
      </c>
      <c r="BF31" s="1">
        <f>VLOOKUP(AW31,[1]flawdatabase_16indragFujian!$1:$1048576,10,0)</f>
        <v>1</v>
      </c>
      <c r="BG31" s="1" t="str">
        <f>VLOOKUP(AW31,[1]flawdatabase_16indragFujian!$1:$1048576,4,0)</f>
        <v>MFL16S20_P0005</v>
      </c>
    </row>
    <row r="32" spans="1:59">
      <c r="A32" s="1">
        <v>1.6</v>
      </c>
      <c r="B32" s="1">
        <v>8.1</v>
      </c>
      <c r="C32" s="1">
        <v>7.9</v>
      </c>
      <c r="D32" s="1">
        <v>3</v>
      </c>
      <c r="E32" s="1">
        <v>0</v>
      </c>
      <c r="F32" s="1">
        <v>1</v>
      </c>
      <c r="G32" s="1">
        <v>40</v>
      </c>
      <c r="H32" s="1">
        <v>40</v>
      </c>
      <c r="I32" s="1">
        <v>3.9</v>
      </c>
      <c r="J32" s="1"/>
      <c r="K32" s="1"/>
      <c r="L32" s="1"/>
      <c r="M32" s="1">
        <v>0.1</v>
      </c>
      <c r="N32" s="1">
        <v>56</v>
      </c>
      <c r="O32" s="1">
        <v>46</v>
      </c>
      <c r="P32" s="1">
        <v>14</v>
      </c>
      <c r="Q32" s="1">
        <v>0</v>
      </c>
      <c r="R32" s="1">
        <v>81.7102777777778</v>
      </c>
      <c r="S32" s="1">
        <v>79.758</v>
      </c>
      <c r="T32" s="1">
        <v>85.258</v>
      </c>
      <c r="U32" s="1">
        <v>977.9006875</v>
      </c>
      <c r="V32" s="1">
        <v>826.9466875</v>
      </c>
      <c r="W32" s="1">
        <v>226.3535</v>
      </c>
      <c r="X32" s="1">
        <v>51450.2721627696</v>
      </c>
      <c r="Y32" s="1">
        <v>41519.5322850195</v>
      </c>
      <c r="Z32" s="1">
        <v>7981.341247125</v>
      </c>
      <c r="AA32" s="1">
        <v>0.1</v>
      </c>
      <c r="AB32" s="1">
        <v>74.2</v>
      </c>
      <c r="AC32" s="1">
        <v>47.7</v>
      </c>
      <c r="AD32" s="1">
        <v>604.294666666667</v>
      </c>
      <c r="AE32" s="1">
        <v>387.878</v>
      </c>
      <c r="AF32" s="1">
        <v>167.478</v>
      </c>
      <c r="AG32" s="1">
        <v>24198.8468679111</v>
      </c>
      <c r="AH32" s="1">
        <v>13387.3122790222</v>
      </c>
      <c r="AI32" s="1">
        <v>3619.06647902223</v>
      </c>
      <c r="AJ32" s="1">
        <v>0.1</v>
      </c>
      <c r="AK32" s="1">
        <v>74.2</v>
      </c>
      <c r="AL32" s="1">
        <v>47.7</v>
      </c>
      <c r="AM32" s="1">
        <v>678.165333333334</v>
      </c>
      <c r="AN32" s="1">
        <v>433.015333333334</v>
      </c>
      <c r="AO32" s="1">
        <v>181.365333333333</v>
      </c>
      <c r="AP32" s="1">
        <v>31249.6768003556</v>
      </c>
      <c r="AQ32" s="1">
        <v>16928.5341003556</v>
      </c>
      <c r="AR32" s="1">
        <v>4377.23106702222</v>
      </c>
      <c r="AS32" s="1">
        <v>146.704822683012</v>
      </c>
      <c r="AT32" s="1">
        <v>11629.703875</v>
      </c>
      <c r="AU32" s="1">
        <v>0</v>
      </c>
      <c r="AV32" s="1">
        <v>193</v>
      </c>
      <c r="AW32" s="1" t="str">
        <f t="shared" si="0"/>
        <v>MFL16S20_F0193</v>
      </c>
      <c r="AX32" s="1" t="s">
        <v>145</v>
      </c>
      <c r="AY32" s="1">
        <v>24.706</v>
      </c>
      <c r="AZ32" s="1">
        <v>26.934</v>
      </c>
      <c r="BA32" s="1">
        <v>23.79</v>
      </c>
      <c r="BB32" s="1">
        <f>VLOOKUP(AW32,[1]flawdatabase_16indragFujian!$1:$1048576,7,0)</f>
        <v>40</v>
      </c>
      <c r="BC32" s="1">
        <f>VLOOKUP(AW32,[1]flawdatabase_16indragFujian!$1:$1048576,8,0)</f>
        <v>40</v>
      </c>
      <c r="BD32" s="1">
        <f>VLOOKUP(AW32,[1]flawdatabase_16indragFujian!$1:$1048576,9,0)</f>
        <v>3.9</v>
      </c>
      <c r="BE32" s="1">
        <f>VLOOKUP(AW32,[1]flawdatabase_16indragFujian!$1:$1048576,11,0)</f>
        <v>0</v>
      </c>
      <c r="BF32" s="1">
        <f>VLOOKUP(AW32,[1]flawdatabase_16indragFujian!$1:$1048576,10,0)</f>
        <v>1</v>
      </c>
      <c r="BG32" s="1" t="str">
        <f>VLOOKUP(AW32,[1]flawdatabase_16indragFujian!$1:$1048576,4,0)</f>
        <v>MFL16S20_P0005</v>
      </c>
    </row>
    <row r="33" spans="1:59">
      <c r="A33" s="1">
        <v>1.6</v>
      </c>
      <c r="B33" s="1">
        <v>8.1</v>
      </c>
      <c r="C33" s="1">
        <v>7.9</v>
      </c>
      <c r="D33" s="1">
        <v>3</v>
      </c>
      <c r="E33" s="1">
        <v>0</v>
      </c>
      <c r="F33" s="1">
        <v>1</v>
      </c>
      <c r="G33" s="1">
        <v>40</v>
      </c>
      <c r="H33" s="1">
        <v>20</v>
      </c>
      <c r="I33" s="1">
        <v>3.5</v>
      </c>
      <c r="J33" s="1"/>
      <c r="K33" s="1"/>
      <c r="L33" s="1"/>
      <c r="M33" s="1">
        <v>0.1</v>
      </c>
      <c r="N33" s="1">
        <v>50</v>
      </c>
      <c r="O33" s="1">
        <v>40</v>
      </c>
      <c r="P33" s="1">
        <v>32</v>
      </c>
      <c r="Q33" s="1">
        <v>8</v>
      </c>
      <c r="R33" s="1">
        <v>78.4552777777778</v>
      </c>
      <c r="S33" s="1">
        <v>58.508</v>
      </c>
      <c r="T33" s="1">
        <v>60.487</v>
      </c>
      <c r="U33" s="1">
        <v>927.67259375</v>
      </c>
      <c r="V33" s="1">
        <v>737.5073125</v>
      </c>
      <c r="W33" s="1">
        <v>452.7815</v>
      </c>
      <c r="X33" s="1">
        <v>47079.2685033877</v>
      </c>
      <c r="Y33" s="1">
        <v>32919.6567260899</v>
      </c>
      <c r="Z33" s="1">
        <v>14468.872011</v>
      </c>
      <c r="AA33" s="1">
        <v>0.1</v>
      </c>
      <c r="AB33" s="1">
        <v>63.6</v>
      </c>
      <c r="AC33" s="1">
        <v>47.7</v>
      </c>
      <c r="AD33" s="1">
        <v>293.221</v>
      </c>
      <c r="AE33" s="1">
        <v>170.221</v>
      </c>
      <c r="AF33" s="1">
        <v>98.6710000000001</v>
      </c>
      <c r="AG33" s="1">
        <v>5883.25445264445</v>
      </c>
      <c r="AH33" s="1">
        <v>2905.55956375556</v>
      </c>
      <c r="AI33" s="1">
        <v>1260.98016375556</v>
      </c>
      <c r="AJ33" s="1">
        <v>0.1</v>
      </c>
      <c r="AK33" s="1">
        <v>63.6</v>
      </c>
      <c r="AL33" s="1">
        <v>47.7</v>
      </c>
      <c r="AM33" s="1">
        <v>488.639</v>
      </c>
      <c r="AN33" s="1">
        <v>262.405666666667</v>
      </c>
      <c r="AO33" s="1">
        <v>137.805666666667</v>
      </c>
      <c r="AP33" s="1">
        <v>16192.7804575333</v>
      </c>
      <c r="AQ33" s="1">
        <v>6797.50340197778</v>
      </c>
      <c r="AR33" s="1">
        <v>2466.39634642223</v>
      </c>
      <c r="AS33" s="1">
        <v>233.36396514569</v>
      </c>
      <c r="AT33" s="1">
        <v>10723.0990625</v>
      </c>
      <c r="AU33" s="1">
        <v>0</v>
      </c>
      <c r="AV33" s="1">
        <v>197</v>
      </c>
      <c r="AW33" s="1" t="str">
        <f t="shared" si="0"/>
        <v>MFL16S20_F0197</v>
      </c>
      <c r="AX33" s="1" t="s">
        <v>146</v>
      </c>
      <c r="AY33" s="1">
        <v>25.018</v>
      </c>
      <c r="AZ33" s="1">
        <v>27.244</v>
      </c>
      <c r="BA33" s="1">
        <v>24.1</v>
      </c>
      <c r="BB33" s="1">
        <f>VLOOKUP(AW33,[1]flawdatabase_16indragFujian!$1:$1048576,7,0)</f>
        <v>40</v>
      </c>
      <c r="BC33" s="1">
        <f>VLOOKUP(AW33,[1]flawdatabase_16indragFujian!$1:$1048576,8,0)</f>
        <v>20</v>
      </c>
      <c r="BD33" s="1">
        <f>VLOOKUP(AW33,[1]flawdatabase_16indragFujian!$1:$1048576,9,0)</f>
        <v>3.5</v>
      </c>
      <c r="BE33" s="1">
        <f>VLOOKUP(AW33,[1]flawdatabase_16indragFujian!$1:$1048576,11,0)</f>
        <v>0</v>
      </c>
      <c r="BF33" s="1">
        <f>VLOOKUP(AW33,[1]flawdatabase_16indragFujian!$1:$1048576,10,0)</f>
        <v>1</v>
      </c>
      <c r="BG33" s="1" t="str">
        <f>VLOOKUP(AW33,[1]flawdatabase_16indragFujian!$1:$1048576,4,0)</f>
        <v>MFL16S20_P0005</v>
      </c>
    </row>
  </sheetData>
  <autoFilter ref="A1:BG65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33"/>
  <sheetViews>
    <sheetView workbookViewId="0">
      <selection activeCell="A1" sqref="$A1:$XFD1"/>
    </sheetView>
  </sheetViews>
  <sheetFormatPr defaultColWidth="9.06666666666667" defaultRowHeight="13.6"/>
  <sheetData>
    <row r="1" s="1" customFormat="1" ht="26" spans="1:57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6" t="s">
        <v>46</v>
      </c>
      <c r="AV1" s="6" t="s">
        <v>47</v>
      </c>
      <c r="AW1" s="6" t="s">
        <v>48</v>
      </c>
      <c r="AX1" s="1" t="s">
        <v>49</v>
      </c>
      <c r="BE1" s="1" t="s">
        <v>50</v>
      </c>
    </row>
    <row r="2" spans="1:59">
      <c r="A2" s="1">
        <v>1.6</v>
      </c>
      <c r="B2" s="1">
        <v>8.41</v>
      </c>
      <c r="C2" s="1">
        <v>7.9</v>
      </c>
      <c r="D2" s="1">
        <v>3</v>
      </c>
      <c r="E2" s="1">
        <v>0</v>
      </c>
      <c r="F2" s="1">
        <v>1</v>
      </c>
      <c r="G2" s="1">
        <v>52</v>
      </c>
      <c r="H2" s="1">
        <v>60</v>
      </c>
      <c r="I2" s="1">
        <v>3.2</v>
      </c>
      <c r="J2" s="1"/>
      <c r="K2" s="1"/>
      <c r="L2" s="1"/>
      <c r="M2" s="1">
        <v>0.1</v>
      </c>
      <c r="N2" s="1">
        <v>64</v>
      </c>
      <c r="O2" s="1">
        <v>34</v>
      </c>
      <c r="P2" s="1">
        <v>14</v>
      </c>
      <c r="Q2" s="1">
        <v>0</v>
      </c>
      <c r="R2" s="1">
        <v>69.4682777777778</v>
      </c>
      <c r="S2" s="1">
        <v>266.509</v>
      </c>
      <c r="T2" s="1">
        <v>270.019</v>
      </c>
      <c r="U2" s="1">
        <v>2418.30825976562</v>
      </c>
      <c r="V2" s="1">
        <v>1867.81525976562</v>
      </c>
      <c r="W2" s="1">
        <v>896.563125</v>
      </c>
      <c r="X2" s="1">
        <v>414923.620832608</v>
      </c>
      <c r="Y2" s="1">
        <v>312245.520459702</v>
      </c>
      <c r="Z2" s="1">
        <v>126639.755357766</v>
      </c>
      <c r="AA2" s="1">
        <v>0.1</v>
      </c>
      <c r="AB2" s="1">
        <v>159</v>
      </c>
      <c r="AC2" s="1">
        <v>63.6</v>
      </c>
      <c r="AD2" s="1">
        <v>3202.93099739583</v>
      </c>
      <c r="AE2" s="1">
        <v>2596.5476640625</v>
      </c>
      <c r="AF2" s="1">
        <v>816.4371171875</v>
      </c>
      <c r="AG2" s="1">
        <v>426204.358862615</v>
      </c>
      <c r="AH2" s="1">
        <v>351203.669350723</v>
      </c>
      <c r="AI2" s="1">
        <v>63454.6995332269</v>
      </c>
      <c r="AJ2" s="1">
        <v>0.1</v>
      </c>
      <c r="AK2" s="1">
        <v>164.3</v>
      </c>
      <c r="AL2" s="1">
        <v>63.6</v>
      </c>
      <c r="AM2" s="1">
        <v>3596.959515625</v>
      </c>
      <c r="AN2" s="1">
        <v>3090.909515625</v>
      </c>
      <c r="AO2" s="1">
        <v>945.984776041667</v>
      </c>
      <c r="AP2" s="1">
        <v>560895.637528415</v>
      </c>
      <c r="AQ2" s="1">
        <v>490815.77654595</v>
      </c>
      <c r="AR2" s="1">
        <v>85263.5613173078</v>
      </c>
      <c r="AS2" s="1">
        <v>236.517545833725</v>
      </c>
      <c r="AT2" s="1">
        <v>56569.9761998749</v>
      </c>
      <c r="AU2" s="1">
        <v>0</v>
      </c>
      <c r="AV2" s="1">
        <v>195</v>
      </c>
      <c r="AW2" s="1" t="str">
        <f t="shared" ref="AW2:AW33" si="0">"MFL16S20_F0"&amp;AV2</f>
        <v>MFL16S20_F0195</v>
      </c>
      <c r="AX2" s="1" t="s">
        <v>147</v>
      </c>
      <c r="AY2" s="1">
        <v>72.012</v>
      </c>
      <c r="AZ2" s="1">
        <v>69.894</v>
      </c>
      <c r="BA2" s="1">
        <v>67.31</v>
      </c>
      <c r="BB2" s="1">
        <f>VLOOKUP(AW2,[1]flawdatabase_16indragFujian!$1:$1048576,7,0)</f>
        <v>52</v>
      </c>
      <c r="BC2" s="1">
        <f>VLOOKUP(AW2,[1]flawdatabase_16indragFujian!$1:$1048576,8,0)</f>
        <v>60</v>
      </c>
      <c r="BD2" s="1">
        <f>VLOOKUP(AW2,[1]flawdatabase_16indragFujian!$1:$1048576,9,0)</f>
        <v>3.2</v>
      </c>
      <c r="BE2" s="1">
        <f>VLOOKUP(AW2,[1]flawdatabase_16indragFujian!$1:$1048576,11,0)</f>
        <v>0</v>
      </c>
      <c r="BF2" s="1">
        <f>VLOOKUP(AW2,[1]flawdatabase_16indragFujian!$1:$1048576,10,0)</f>
        <v>1</v>
      </c>
      <c r="BG2" s="1" t="str">
        <f>VLOOKUP(AW2,[1]flawdatabase_16indragFujian!$1:$1048576,4,0)</f>
        <v>MFL16S20_P0005</v>
      </c>
    </row>
    <row r="3" spans="1:59">
      <c r="A3" s="1">
        <v>1.6</v>
      </c>
      <c r="B3" s="1">
        <v>8.41</v>
      </c>
      <c r="C3" s="1">
        <v>7.9</v>
      </c>
      <c r="D3" s="1">
        <v>3</v>
      </c>
      <c r="E3" s="1">
        <v>0</v>
      </c>
      <c r="F3" s="1">
        <v>0</v>
      </c>
      <c r="G3" s="1">
        <v>52</v>
      </c>
      <c r="H3" s="1">
        <v>60</v>
      </c>
      <c r="I3" s="1">
        <v>3.9</v>
      </c>
      <c r="J3" s="1"/>
      <c r="K3" s="1"/>
      <c r="L3" s="1"/>
      <c r="M3" s="1">
        <v>0.1</v>
      </c>
      <c r="N3" s="1">
        <v>66</v>
      </c>
      <c r="O3" s="1">
        <v>34</v>
      </c>
      <c r="P3" s="1">
        <v>14</v>
      </c>
      <c r="Q3" s="1">
        <v>0</v>
      </c>
      <c r="R3" s="1">
        <v>101.519777777778</v>
      </c>
      <c r="S3" s="1">
        <v>168.767</v>
      </c>
      <c r="T3" s="1">
        <v>143.144</v>
      </c>
      <c r="U3" s="1">
        <v>2296.73412353516</v>
      </c>
      <c r="V3" s="1">
        <v>1403.11212353516</v>
      </c>
      <c r="W3" s="1">
        <v>619.528625</v>
      </c>
      <c r="X3" s="1">
        <v>273739.056990558</v>
      </c>
      <c r="Y3" s="1">
        <v>143800.176769225</v>
      </c>
      <c r="Z3" s="1">
        <v>58816.9361191406</v>
      </c>
      <c r="AA3" s="1">
        <v>0.1</v>
      </c>
      <c r="AB3" s="1">
        <v>106</v>
      </c>
      <c r="AC3" s="1">
        <v>63.6</v>
      </c>
      <c r="AD3" s="1">
        <v>1798.71182291667</v>
      </c>
      <c r="AE3" s="1">
        <v>1177.79515625</v>
      </c>
      <c r="AF3" s="1">
        <v>568.961822916667</v>
      </c>
      <c r="AG3" s="1">
        <v>163795.19404688</v>
      </c>
      <c r="AH3" s="1">
        <v>95755.2511545188</v>
      </c>
      <c r="AI3" s="1">
        <v>31054.8698350744</v>
      </c>
      <c r="AJ3" s="1">
        <v>0.1</v>
      </c>
      <c r="AK3" s="1">
        <v>106</v>
      </c>
      <c r="AL3" s="1">
        <v>58.3</v>
      </c>
      <c r="AM3" s="1">
        <v>2266.81341145833</v>
      </c>
      <c r="AN3" s="1">
        <v>1472.84674479167</v>
      </c>
      <c r="AO3" s="1">
        <v>695.796744791667</v>
      </c>
      <c r="AP3" s="1">
        <v>257588.456103248</v>
      </c>
      <c r="AQ3" s="1">
        <v>149311.973716095</v>
      </c>
      <c r="AR3" s="1">
        <v>48958.370091963</v>
      </c>
      <c r="AS3" s="1">
        <v>271.055700931402</v>
      </c>
      <c r="AT3" s="1">
        <v>43355.3780401204</v>
      </c>
      <c r="AU3" s="1">
        <v>0</v>
      </c>
      <c r="AV3" s="1">
        <v>173</v>
      </c>
      <c r="AW3" s="1" t="str">
        <f t="shared" si="0"/>
        <v>MFL16S20_F0173</v>
      </c>
      <c r="AX3" s="1" t="s">
        <v>148</v>
      </c>
      <c r="AY3" s="1">
        <v>70.192</v>
      </c>
      <c r="AZ3" s="1">
        <v>68.068</v>
      </c>
      <c r="BA3" s="1">
        <v>65.492</v>
      </c>
      <c r="BB3" s="1">
        <f>VLOOKUP(AW3,[1]flawdatabase_16indragFujian!$1:$1048576,7,0)</f>
        <v>52</v>
      </c>
      <c r="BC3" s="1">
        <f>VLOOKUP(AW3,[1]flawdatabase_16indragFujian!$1:$1048576,8,0)</f>
        <v>60</v>
      </c>
      <c r="BD3" s="1">
        <f>VLOOKUP(AW3,[1]flawdatabase_16indragFujian!$1:$1048576,9,0)</f>
        <v>3.9</v>
      </c>
      <c r="BE3" s="1">
        <f>VLOOKUP(AW3,[1]flawdatabase_16indragFujian!$1:$1048576,11,0)</f>
        <v>0</v>
      </c>
      <c r="BF3" s="1">
        <f>VLOOKUP(AW3,[1]flawdatabase_16indragFujian!$1:$1048576,10,0)</f>
        <v>0</v>
      </c>
      <c r="BG3" s="1" t="str">
        <f>VLOOKUP(AW3,[1]flawdatabase_16indragFujian!$1:$1048576,4,0)</f>
        <v>MFL16S20_P0005</v>
      </c>
    </row>
    <row r="4" spans="1:59">
      <c r="A4" s="1">
        <v>1.6</v>
      </c>
      <c r="B4" s="1">
        <v>8.41</v>
      </c>
      <c r="C4" s="1">
        <v>7.9</v>
      </c>
      <c r="D4" s="1">
        <v>3</v>
      </c>
      <c r="E4" s="1">
        <v>1</v>
      </c>
      <c r="F4" s="1">
        <v>0</v>
      </c>
      <c r="G4" s="1">
        <v>60</v>
      </c>
      <c r="H4" s="1">
        <v>60</v>
      </c>
      <c r="I4" s="1">
        <v>4</v>
      </c>
      <c r="J4" s="1"/>
      <c r="K4" s="1"/>
      <c r="L4" s="1"/>
      <c r="M4" s="1">
        <v>0.1</v>
      </c>
      <c r="N4" s="1">
        <v>120</v>
      </c>
      <c r="O4" s="1">
        <v>78</v>
      </c>
      <c r="P4" s="1">
        <v>70</v>
      </c>
      <c r="Q4" s="1">
        <v>58</v>
      </c>
      <c r="R4" s="1">
        <v>73.5902777777778</v>
      </c>
      <c r="S4" s="1">
        <v>146.773</v>
      </c>
      <c r="T4" s="1">
        <v>157.742</v>
      </c>
      <c r="U4" s="1">
        <v>5420.299625</v>
      </c>
      <c r="V4" s="1">
        <v>4170.665625</v>
      </c>
      <c r="W4" s="1">
        <v>1805.685875</v>
      </c>
      <c r="X4" s="1">
        <v>652247.768076703</v>
      </c>
      <c r="Y4" s="1">
        <v>501904.207881641</v>
      </c>
      <c r="Z4" s="1">
        <v>126569.093877641</v>
      </c>
      <c r="AA4" s="1">
        <v>0.1</v>
      </c>
      <c r="AB4" s="1">
        <v>106</v>
      </c>
      <c r="AC4" s="1">
        <v>53</v>
      </c>
      <c r="AD4" s="1">
        <v>1525.35266666667</v>
      </c>
      <c r="AE4" s="1">
        <v>1084.036</v>
      </c>
      <c r="AF4" s="1">
        <v>360.086</v>
      </c>
      <c r="AG4" s="1">
        <v>123352.826848089</v>
      </c>
      <c r="AH4" s="1">
        <v>82448.9170592</v>
      </c>
      <c r="AI4" s="1">
        <v>14993.3707592</v>
      </c>
      <c r="AJ4" s="1">
        <v>0.1</v>
      </c>
      <c r="AK4" s="1">
        <v>111.3</v>
      </c>
      <c r="AL4" s="1">
        <v>53</v>
      </c>
      <c r="AM4" s="1">
        <v>2321.74633333333</v>
      </c>
      <c r="AN4" s="1">
        <v>1541.213</v>
      </c>
      <c r="AO4" s="1">
        <v>478.813</v>
      </c>
      <c r="AP4" s="1">
        <v>265311.352064911</v>
      </c>
      <c r="AQ4" s="1">
        <v>162792.758698244</v>
      </c>
      <c r="AR4" s="1">
        <v>27255.5390426889</v>
      </c>
      <c r="AS4" s="1">
        <v>296.671230165984</v>
      </c>
      <c r="AT4" s="1">
        <v>76191.9437083333</v>
      </c>
      <c r="AU4" s="1">
        <v>0</v>
      </c>
      <c r="AV4" s="1">
        <v>176</v>
      </c>
      <c r="AW4" s="1" t="str">
        <f t="shared" si="0"/>
        <v>MFL16S20_F0176</v>
      </c>
      <c r="AX4" s="1" t="s">
        <v>149</v>
      </c>
      <c r="AY4" s="1">
        <v>70.504</v>
      </c>
      <c r="AZ4" s="1">
        <v>68.386</v>
      </c>
      <c r="BA4" s="1">
        <v>65.8</v>
      </c>
      <c r="BB4" s="1">
        <f>VLOOKUP(AW4,[1]flawdatabase_16indragFujian!$1:$1048576,7,0)</f>
        <v>60</v>
      </c>
      <c r="BC4" s="1">
        <f>VLOOKUP(AW4,[1]flawdatabase_16indragFujian!$1:$1048576,8,0)</f>
        <v>60</v>
      </c>
      <c r="BD4" s="1">
        <f>VLOOKUP(AW4,[1]flawdatabase_16indragFujian!$1:$1048576,9,0)</f>
        <v>4</v>
      </c>
      <c r="BE4" s="1">
        <f>VLOOKUP(AW4,[1]flawdatabase_16indragFujian!$1:$1048576,11,0)</f>
        <v>1</v>
      </c>
      <c r="BF4" s="1">
        <f>VLOOKUP(AW4,[1]flawdatabase_16indragFujian!$1:$1048576,10,0)</f>
        <v>0</v>
      </c>
      <c r="BG4" s="1" t="str">
        <f>VLOOKUP(AW4,[1]flawdatabase_16indragFujian!$1:$1048576,4,0)</f>
        <v>MFL16S20_P0005</v>
      </c>
    </row>
    <row r="5" spans="1:59">
      <c r="A5" s="1">
        <v>1.6</v>
      </c>
      <c r="B5" s="1">
        <v>8.41</v>
      </c>
      <c r="C5" s="1">
        <v>7.9</v>
      </c>
      <c r="D5" s="1">
        <v>3</v>
      </c>
      <c r="E5" s="1">
        <v>0</v>
      </c>
      <c r="F5" s="1">
        <v>0</v>
      </c>
      <c r="G5" s="1">
        <v>60</v>
      </c>
      <c r="H5" s="1">
        <v>40</v>
      </c>
      <c r="I5" s="1">
        <v>3.9</v>
      </c>
      <c r="J5" s="1"/>
      <c r="K5" s="1"/>
      <c r="L5" s="1"/>
      <c r="M5" s="1">
        <v>0.1</v>
      </c>
      <c r="N5" s="1">
        <v>82</v>
      </c>
      <c r="O5" s="1">
        <v>72</v>
      </c>
      <c r="P5" s="1">
        <v>64</v>
      </c>
      <c r="Q5" s="1">
        <v>36</v>
      </c>
      <c r="R5" s="1">
        <v>70.4622777777778</v>
      </c>
      <c r="S5" s="1">
        <v>84.761</v>
      </c>
      <c r="T5" s="1">
        <v>83.238</v>
      </c>
      <c r="U5" s="1">
        <v>2837.517125</v>
      </c>
      <c r="V5" s="1">
        <v>2628.137125</v>
      </c>
      <c r="W5" s="1">
        <v>1700.506375</v>
      </c>
      <c r="X5" s="1">
        <v>233197.329655766</v>
      </c>
      <c r="Y5" s="1">
        <v>208196.792253266</v>
      </c>
      <c r="Z5" s="1">
        <v>95406.0289325782</v>
      </c>
      <c r="AA5" s="1">
        <v>0.1</v>
      </c>
      <c r="AB5" s="1">
        <v>100.7</v>
      </c>
      <c r="AC5" s="1">
        <v>42.4</v>
      </c>
      <c r="AD5" s="1">
        <v>574.525</v>
      </c>
      <c r="AE5" s="1">
        <v>398.458333333333</v>
      </c>
      <c r="AF5" s="1">
        <v>97.425</v>
      </c>
      <c r="AG5" s="1">
        <v>15987.7169583334</v>
      </c>
      <c r="AH5" s="1">
        <v>10882.1997361111</v>
      </c>
      <c r="AI5" s="1">
        <v>1379.598625</v>
      </c>
      <c r="AJ5" s="1">
        <v>0.1</v>
      </c>
      <c r="AK5" s="1">
        <v>100.7</v>
      </c>
      <c r="AL5" s="1">
        <v>53</v>
      </c>
      <c r="AM5" s="1">
        <v>992.888666666667</v>
      </c>
      <c r="AN5" s="1">
        <v>694.005333333334</v>
      </c>
      <c r="AO5" s="1">
        <v>190.655333333333</v>
      </c>
      <c r="AP5" s="1">
        <v>48280.5410745778</v>
      </c>
      <c r="AQ5" s="1">
        <v>31688.7513079111</v>
      </c>
      <c r="AR5" s="1">
        <v>4423.74920791111</v>
      </c>
      <c r="AS5" s="1">
        <v>222.723246458302</v>
      </c>
      <c r="AT5" s="1">
        <v>37469.4369791667</v>
      </c>
      <c r="AU5" s="1">
        <v>0</v>
      </c>
      <c r="AV5" s="1">
        <v>175</v>
      </c>
      <c r="AW5" s="1" t="str">
        <f t="shared" si="0"/>
        <v>MFL16S20_F0175</v>
      </c>
      <c r="AX5" s="1" t="s">
        <v>150</v>
      </c>
      <c r="AY5" s="1">
        <v>70.508</v>
      </c>
      <c r="AZ5" s="1">
        <v>68.39</v>
      </c>
      <c r="BA5" s="1">
        <v>65.804</v>
      </c>
      <c r="BB5" s="1">
        <f>VLOOKUP(AW5,[1]flawdatabase_16indragFujian!$1:$1048576,7,0)</f>
        <v>60</v>
      </c>
      <c r="BC5" s="1">
        <f>VLOOKUP(AW5,[1]flawdatabase_16indragFujian!$1:$1048576,8,0)</f>
        <v>40</v>
      </c>
      <c r="BD5" s="1">
        <f>VLOOKUP(AW5,[1]flawdatabase_16indragFujian!$1:$1048576,9,0)</f>
        <v>3.9</v>
      </c>
      <c r="BE5" s="1">
        <f>VLOOKUP(AW5,[1]flawdatabase_16indragFujian!$1:$1048576,11,0)</f>
        <v>0</v>
      </c>
      <c r="BF5" s="1">
        <f>VLOOKUP(AW5,[1]flawdatabase_16indragFujian!$1:$1048576,10,0)</f>
        <v>0</v>
      </c>
      <c r="BG5" s="1" t="str">
        <f>VLOOKUP(AW5,[1]flawdatabase_16indragFujian!$1:$1048576,4,0)</f>
        <v>MFL16S20_P0005</v>
      </c>
    </row>
    <row r="6" spans="1:59">
      <c r="A6" s="1">
        <v>1.6</v>
      </c>
      <c r="B6" s="1">
        <v>8.41</v>
      </c>
      <c r="C6" s="1">
        <v>7.9</v>
      </c>
      <c r="D6" s="1">
        <v>3</v>
      </c>
      <c r="E6" s="1">
        <v>2</v>
      </c>
      <c r="F6" s="1">
        <v>1</v>
      </c>
      <c r="G6" s="1">
        <v>60</v>
      </c>
      <c r="H6" s="1">
        <v>60</v>
      </c>
      <c r="I6" s="1">
        <v>3.1</v>
      </c>
      <c r="J6" s="1"/>
      <c r="K6" s="1"/>
      <c r="L6" s="1"/>
      <c r="M6" s="1">
        <v>0.1</v>
      </c>
      <c r="N6" s="1">
        <v>84</v>
      </c>
      <c r="O6" s="1">
        <v>58</v>
      </c>
      <c r="P6" s="1">
        <v>54</v>
      </c>
      <c r="Q6" s="1">
        <v>0</v>
      </c>
      <c r="R6" s="1">
        <v>85.7067777777778</v>
      </c>
      <c r="S6" s="1">
        <v>65.766</v>
      </c>
      <c r="T6" s="1">
        <v>98.747</v>
      </c>
      <c r="U6" s="1">
        <v>2166.64425</v>
      </c>
      <c r="V6" s="1">
        <v>1647.2425</v>
      </c>
      <c r="W6" s="1">
        <v>1424.917125</v>
      </c>
      <c r="X6" s="1">
        <v>140398.895322031</v>
      </c>
      <c r="Y6" s="1">
        <v>108358.478825937</v>
      </c>
      <c r="Z6" s="1">
        <v>86799.0931372032</v>
      </c>
      <c r="AA6" s="1">
        <v>0.1</v>
      </c>
      <c r="AB6" s="1">
        <v>95.4</v>
      </c>
      <c r="AC6" s="1">
        <v>63.6</v>
      </c>
      <c r="AD6" s="1">
        <v>481.30425</v>
      </c>
      <c r="AE6" s="1">
        <v>375.637583333333</v>
      </c>
      <c r="AF6" s="1">
        <v>197.545916666667</v>
      </c>
      <c r="AG6" s="1">
        <v>13611.4245406958</v>
      </c>
      <c r="AH6" s="1">
        <v>10205.2780573625</v>
      </c>
      <c r="AI6" s="1">
        <v>3679.17956118195</v>
      </c>
      <c r="AJ6" s="1">
        <v>0.1</v>
      </c>
      <c r="AK6" s="1">
        <v>100.7</v>
      </c>
      <c r="AL6" s="1">
        <v>74.2</v>
      </c>
      <c r="AM6" s="1">
        <v>1002.874</v>
      </c>
      <c r="AN6" s="1">
        <v>569.290666666667</v>
      </c>
      <c r="AO6" s="1">
        <v>382.324</v>
      </c>
      <c r="AP6" s="1">
        <v>50130.2410240889</v>
      </c>
      <c r="AQ6" s="1">
        <v>21842.5062352</v>
      </c>
      <c r="AR6" s="1">
        <v>12129.4428574222</v>
      </c>
      <c r="AS6" s="1">
        <v>252.195274199521</v>
      </c>
      <c r="AT6" s="1">
        <v>23629.4415625</v>
      </c>
      <c r="AU6" s="1">
        <v>0</v>
      </c>
      <c r="AV6" s="1">
        <v>201</v>
      </c>
      <c r="AW6" s="1" t="str">
        <f t="shared" si="0"/>
        <v>MFL16S20_F0201</v>
      </c>
      <c r="AX6" s="1" t="s">
        <v>151</v>
      </c>
      <c r="AY6" s="1">
        <v>71.716</v>
      </c>
      <c r="AZ6" s="1">
        <v>69.594</v>
      </c>
      <c r="BA6" s="1">
        <v>67.012</v>
      </c>
      <c r="BB6" s="1">
        <f>VLOOKUP(AW6,[1]flawdatabase_16indragFujian!$1:$1048576,7,0)</f>
        <v>60</v>
      </c>
      <c r="BC6" s="1">
        <f>VLOOKUP(AW6,[1]flawdatabase_16indragFujian!$1:$1048576,8,0)</f>
        <v>60</v>
      </c>
      <c r="BD6" s="1">
        <f>VLOOKUP(AW6,[1]flawdatabase_16indragFujian!$1:$1048576,9,0)</f>
        <v>3.1</v>
      </c>
      <c r="BE6" s="1">
        <f>VLOOKUP(AW6,[1]flawdatabase_16indragFujian!$1:$1048576,11,0)</f>
        <v>2</v>
      </c>
      <c r="BF6" s="1">
        <f>VLOOKUP(AW6,[1]flawdatabase_16indragFujian!$1:$1048576,10,0)</f>
        <v>1</v>
      </c>
      <c r="BG6" s="1" t="str">
        <f>VLOOKUP(AW6,[1]flawdatabase_16indragFujian!$1:$1048576,4,0)</f>
        <v>MFL16S20_P0005</v>
      </c>
    </row>
    <row r="7" spans="1:59">
      <c r="A7" s="1">
        <v>1.6</v>
      </c>
      <c r="B7" s="1">
        <v>8.41</v>
      </c>
      <c r="C7" s="1">
        <v>7.9</v>
      </c>
      <c r="D7" s="1">
        <v>3</v>
      </c>
      <c r="E7" s="1">
        <v>0</v>
      </c>
      <c r="F7" s="1">
        <v>1</v>
      </c>
      <c r="G7" s="1">
        <v>40</v>
      </c>
      <c r="H7" s="1">
        <v>60</v>
      </c>
      <c r="I7" s="1">
        <v>2.2</v>
      </c>
      <c r="J7" s="1"/>
      <c r="K7" s="1"/>
      <c r="L7" s="1"/>
      <c r="M7" s="1">
        <v>0.1</v>
      </c>
      <c r="N7" s="1">
        <v>56</v>
      </c>
      <c r="O7" s="1">
        <v>44</v>
      </c>
      <c r="P7" s="1">
        <v>40</v>
      </c>
      <c r="Q7" s="1">
        <v>22</v>
      </c>
      <c r="R7" s="1">
        <v>89.0937777777778</v>
      </c>
      <c r="S7" s="1">
        <v>48.258</v>
      </c>
      <c r="T7" s="1">
        <v>32.241</v>
      </c>
      <c r="U7" s="1">
        <v>748.46775</v>
      </c>
      <c r="V7" s="1">
        <v>643.19075</v>
      </c>
      <c r="W7" s="1">
        <v>499.93875</v>
      </c>
      <c r="X7" s="1">
        <v>27223.0342568125</v>
      </c>
      <c r="Y7" s="1">
        <v>22575.1151778125</v>
      </c>
      <c r="Z7" s="1">
        <v>15144.0607553125</v>
      </c>
      <c r="AA7" s="1">
        <v>0.1</v>
      </c>
      <c r="AB7" s="1">
        <v>79.5</v>
      </c>
      <c r="AC7" s="1">
        <v>58.3</v>
      </c>
      <c r="AD7" s="1">
        <v>316.511666666667</v>
      </c>
      <c r="AE7" s="1">
        <v>249.478333333333</v>
      </c>
      <c r="AF7" s="1">
        <v>109.228333333333</v>
      </c>
      <c r="AG7" s="1">
        <v>6647.97996055556</v>
      </c>
      <c r="AH7" s="1">
        <v>5028.16534944445</v>
      </c>
      <c r="AI7" s="1">
        <v>1297.20979388889</v>
      </c>
      <c r="AJ7" s="1">
        <v>0.1</v>
      </c>
      <c r="AK7" s="1">
        <v>84.8</v>
      </c>
      <c r="AL7" s="1">
        <v>63.6</v>
      </c>
      <c r="AM7" s="1">
        <v>509.398666666667</v>
      </c>
      <c r="AN7" s="1">
        <v>414.232</v>
      </c>
      <c r="AO7" s="1">
        <v>202.615333333333</v>
      </c>
      <c r="AP7" s="1">
        <v>15975.7495070222</v>
      </c>
      <c r="AQ7" s="1">
        <v>12989.7777292445</v>
      </c>
      <c r="AR7" s="1">
        <v>4018.64960702223</v>
      </c>
      <c r="AS7" s="1">
        <v>104.026087871157</v>
      </c>
      <c r="AT7" s="1">
        <v>7486.51175</v>
      </c>
      <c r="AU7" s="1">
        <v>0</v>
      </c>
      <c r="AV7" s="1">
        <v>188</v>
      </c>
      <c r="AW7" s="1" t="str">
        <f t="shared" si="0"/>
        <v>MFL16S20_F0188</v>
      </c>
      <c r="AX7" s="1" t="s">
        <v>152</v>
      </c>
      <c r="AY7" s="1">
        <v>71.388</v>
      </c>
      <c r="AZ7" s="1">
        <v>69.264</v>
      </c>
      <c r="BA7" s="1">
        <v>66.682</v>
      </c>
      <c r="BB7" s="1">
        <f>VLOOKUP(AW7,[1]flawdatabase_16indragFujian!$1:$1048576,7,0)</f>
        <v>40</v>
      </c>
      <c r="BC7" s="1">
        <f>VLOOKUP(AW7,[1]flawdatabase_16indragFujian!$1:$1048576,8,0)</f>
        <v>60</v>
      </c>
      <c r="BD7" s="1">
        <f>VLOOKUP(AW7,[1]flawdatabase_16indragFujian!$1:$1048576,9,0)</f>
        <v>2.2</v>
      </c>
      <c r="BE7" s="1">
        <f>VLOOKUP(AW7,[1]flawdatabase_16indragFujian!$1:$1048576,11,0)</f>
        <v>0</v>
      </c>
      <c r="BF7" s="1">
        <f>VLOOKUP(AW7,[1]flawdatabase_16indragFujian!$1:$1048576,10,0)</f>
        <v>1</v>
      </c>
      <c r="BG7" s="1" t="str">
        <f>VLOOKUP(AW7,[1]flawdatabase_16indragFujian!$1:$1048576,4,0)</f>
        <v>MFL16S20_P0005</v>
      </c>
    </row>
    <row r="8" spans="1:59">
      <c r="A8" s="1">
        <v>1.6</v>
      </c>
      <c r="B8" s="1">
        <v>8.41</v>
      </c>
      <c r="C8" s="1">
        <v>7.9</v>
      </c>
      <c r="D8" s="1">
        <v>3</v>
      </c>
      <c r="E8" s="1">
        <v>0</v>
      </c>
      <c r="F8" s="1">
        <v>1</v>
      </c>
      <c r="G8" s="1">
        <v>8.7</v>
      </c>
      <c r="H8" s="1">
        <v>10</v>
      </c>
      <c r="I8" s="1">
        <v>0.7</v>
      </c>
      <c r="J8" s="1"/>
      <c r="K8" s="1"/>
      <c r="L8" s="1"/>
      <c r="M8" s="1">
        <v>0.1</v>
      </c>
      <c r="N8" s="1">
        <v>14</v>
      </c>
      <c r="O8" s="1">
        <v>8</v>
      </c>
      <c r="P8" s="1">
        <v>8</v>
      </c>
      <c r="Q8" s="1">
        <v>0</v>
      </c>
      <c r="R8" s="1">
        <v>102.196277777778</v>
      </c>
      <c r="S8" s="1">
        <v>12.753</v>
      </c>
      <c r="T8" s="1">
        <v>13.757</v>
      </c>
      <c r="U8" s="1">
        <v>39.266</v>
      </c>
      <c r="V8" s="1">
        <v>26.523</v>
      </c>
      <c r="W8" s="1">
        <v>26.523</v>
      </c>
      <c r="X8" s="1">
        <v>381.20314</v>
      </c>
      <c r="Y8" s="1">
        <v>235.431195</v>
      </c>
      <c r="Z8" s="1">
        <v>235.431195</v>
      </c>
      <c r="AA8" s="1">
        <v>0.1</v>
      </c>
      <c r="AB8" s="1">
        <v>21.2</v>
      </c>
      <c r="AC8" s="1">
        <v>26.5</v>
      </c>
      <c r="AD8" s="1">
        <v>22.3102666666667</v>
      </c>
      <c r="AE8" s="1">
        <v>14.6436</v>
      </c>
      <c r="AF8" s="1">
        <v>14.8102666666667</v>
      </c>
      <c r="AG8" s="1">
        <v>100.945947964445</v>
      </c>
      <c r="AH8" s="1">
        <v>54.5175035200002</v>
      </c>
      <c r="AI8" s="1">
        <v>54.5452812977779</v>
      </c>
      <c r="AJ8" s="1">
        <v>0.1</v>
      </c>
      <c r="AK8" s="1">
        <v>21.2</v>
      </c>
      <c r="AL8" s="1">
        <v>26.5</v>
      </c>
      <c r="AM8" s="1">
        <v>20.7314666666667</v>
      </c>
      <c r="AN8" s="1">
        <v>11.8981333333333</v>
      </c>
      <c r="AO8" s="1">
        <v>12.7314666666667</v>
      </c>
      <c r="AP8" s="1">
        <v>85.3557920355556</v>
      </c>
      <c r="AQ8" s="1">
        <v>36.6336142577778</v>
      </c>
      <c r="AR8" s="1">
        <v>40.7385475911111</v>
      </c>
      <c r="AS8" s="1">
        <v>61.2935868259617</v>
      </c>
      <c r="AT8" s="1">
        <v>162.553</v>
      </c>
      <c r="AU8" s="1">
        <v>0</v>
      </c>
      <c r="AV8" s="1">
        <v>184</v>
      </c>
      <c r="AW8" s="1" t="str">
        <f t="shared" si="0"/>
        <v>MFL16S20_F0184</v>
      </c>
      <c r="AX8" s="1" t="s">
        <v>153</v>
      </c>
      <c r="AY8" s="1">
        <v>71.116</v>
      </c>
      <c r="AZ8" s="1">
        <v>68.992</v>
      </c>
      <c r="BA8" s="1">
        <v>66.41</v>
      </c>
      <c r="BB8" s="1">
        <f>VLOOKUP(AW8,[1]flawdatabase_16indragFujian!$1:$1048576,7,0)</f>
        <v>8.7</v>
      </c>
      <c r="BC8" s="1">
        <f>VLOOKUP(AW8,[1]flawdatabase_16indragFujian!$1:$1048576,8,0)</f>
        <v>10</v>
      </c>
      <c r="BD8" s="1">
        <f>VLOOKUP(AW8,[1]flawdatabase_16indragFujian!$1:$1048576,9,0)</f>
        <v>0.7</v>
      </c>
      <c r="BE8" s="1">
        <f>VLOOKUP(AW8,[1]flawdatabase_16indragFujian!$1:$1048576,11,0)</f>
        <v>0</v>
      </c>
      <c r="BF8" s="1">
        <f>VLOOKUP(AW8,[1]flawdatabase_16indragFujian!$1:$1048576,10,0)</f>
        <v>1</v>
      </c>
      <c r="BG8" s="1" t="str">
        <f>VLOOKUP(AW8,[1]flawdatabase_16indragFujian!$1:$1048576,4,0)</f>
        <v>MFL16S20_P0005</v>
      </c>
    </row>
    <row r="9" spans="1:59">
      <c r="A9" s="1">
        <v>1.6</v>
      </c>
      <c r="B9" s="1">
        <v>8.41</v>
      </c>
      <c r="C9" s="1">
        <v>7.9</v>
      </c>
      <c r="D9" s="1">
        <v>3</v>
      </c>
      <c r="E9" s="1">
        <v>2</v>
      </c>
      <c r="F9" s="1">
        <v>1</v>
      </c>
      <c r="G9" s="1">
        <v>60</v>
      </c>
      <c r="H9" s="1">
        <v>60</v>
      </c>
      <c r="I9" s="1">
        <v>3.2</v>
      </c>
      <c r="J9" s="1"/>
      <c r="K9" s="1"/>
      <c r="L9" s="1"/>
      <c r="M9" s="1">
        <v>0.1</v>
      </c>
      <c r="N9" s="1">
        <v>94</v>
      </c>
      <c r="O9" s="1">
        <v>68</v>
      </c>
      <c r="P9" s="1">
        <v>66</v>
      </c>
      <c r="Q9" s="1">
        <v>0</v>
      </c>
      <c r="R9" s="1">
        <v>84.3307777777778</v>
      </c>
      <c r="S9" s="1">
        <v>58.523</v>
      </c>
      <c r="T9" s="1">
        <v>98.756</v>
      </c>
      <c r="U9" s="1">
        <v>2963.0685625</v>
      </c>
      <c r="V9" s="1">
        <v>2132.685625</v>
      </c>
      <c r="W9" s="1">
        <v>1803.079</v>
      </c>
      <c r="X9" s="1">
        <v>224878.981335254</v>
      </c>
      <c r="Y9" s="1">
        <v>148664.292932695</v>
      </c>
      <c r="Z9" s="1">
        <v>110509.7607315</v>
      </c>
      <c r="AA9" s="1">
        <v>0.1</v>
      </c>
      <c r="AB9" s="1">
        <v>106</v>
      </c>
      <c r="AC9" s="1">
        <v>79.5</v>
      </c>
      <c r="AD9" s="1">
        <v>806.530000000001</v>
      </c>
      <c r="AE9" s="1">
        <v>511.48</v>
      </c>
      <c r="AF9" s="1">
        <v>207.513333333333</v>
      </c>
      <c r="AG9" s="1">
        <v>28315.0649355556</v>
      </c>
      <c r="AH9" s="1">
        <v>15335.5624355556</v>
      </c>
      <c r="AI9" s="1">
        <v>3261.93488</v>
      </c>
      <c r="AJ9" s="1">
        <v>0.1</v>
      </c>
      <c r="AK9" s="1">
        <v>100.7</v>
      </c>
      <c r="AL9" s="1">
        <v>68.9</v>
      </c>
      <c r="AM9" s="1">
        <v>1299.18733333333</v>
      </c>
      <c r="AN9" s="1">
        <v>785.520666666667</v>
      </c>
      <c r="AO9" s="1">
        <v>317.270666666667</v>
      </c>
      <c r="AP9" s="1">
        <v>76995.9222765334</v>
      </c>
      <c r="AQ9" s="1">
        <v>39121.9631209778</v>
      </c>
      <c r="AR9" s="1">
        <v>8814.13415431111</v>
      </c>
      <c r="AS9" s="1">
        <v>263.577233388184</v>
      </c>
      <c r="AT9" s="1">
        <v>35811.0614375</v>
      </c>
      <c r="AU9" s="1">
        <v>0</v>
      </c>
      <c r="AV9" s="1">
        <v>200</v>
      </c>
      <c r="AW9" s="1" t="str">
        <f t="shared" si="0"/>
        <v>MFL16S20_F0200</v>
      </c>
      <c r="AX9" s="1" t="s">
        <v>154</v>
      </c>
      <c r="AY9" s="1">
        <v>70.826</v>
      </c>
      <c r="AZ9" s="1">
        <v>68.712</v>
      </c>
      <c r="BA9" s="1">
        <v>66.122</v>
      </c>
      <c r="BB9" s="1">
        <f>VLOOKUP(AW9,[1]flawdatabase_16indragFujian!$1:$1048576,7,0)</f>
        <v>60</v>
      </c>
      <c r="BC9" s="1">
        <f>VLOOKUP(AW9,[1]flawdatabase_16indragFujian!$1:$1048576,8,0)</f>
        <v>60</v>
      </c>
      <c r="BD9" s="1">
        <f>VLOOKUP(AW9,[1]flawdatabase_16indragFujian!$1:$1048576,9,0)</f>
        <v>3.2</v>
      </c>
      <c r="BE9" s="1">
        <f>VLOOKUP(AW9,[1]flawdatabase_16indragFujian!$1:$1048576,11,0)</f>
        <v>2</v>
      </c>
      <c r="BF9" s="1">
        <f>VLOOKUP(AW9,[1]flawdatabase_16indragFujian!$1:$1048576,10,0)</f>
        <v>1</v>
      </c>
      <c r="BG9" s="1" t="str">
        <f>VLOOKUP(AW9,[1]flawdatabase_16indragFujian!$1:$1048576,4,0)</f>
        <v>MFL16S20_P0005</v>
      </c>
    </row>
    <row r="10" spans="1:59">
      <c r="A10" s="1">
        <v>1.6</v>
      </c>
      <c r="B10" s="1">
        <v>8.41</v>
      </c>
      <c r="C10" s="1">
        <v>7.9</v>
      </c>
      <c r="D10" s="1">
        <v>3</v>
      </c>
      <c r="E10" s="1">
        <v>0</v>
      </c>
      <c r="F10" s="1">
        <v>0</v>
      </c>
      <c r="G10" s="1">
        <v>80</v>
      </c>
      <c r="H10" s="1">
        <v>80</v>
      </c>
      <c r="I10" s="1">
        <v>4</v>
      </c>
      <c r="J10" s="1"/>
      <c r="K10" s="1"/>
      <c r="L10" s="1"/>
      <c r="M10" s="1">
        <v>0.1</v>
      </c>
      <c r="N10" s="1">
        <v>62</v>
      </c>
      <c r="O10" s="1">
        <v>32</v>
      </c>
      <c r="P10" s="1">
        <v>14</v>
      </c>
      <c r="Q10" s="1">
        <v>0</v>
      </c>
      <c r="R10" s="1">
        <v>97.7107777777778</v>
      </c>
      <c r="S10" s="1">
        <v>190.516</v>
      </c>
      <c r="T10" s="1">
        <v>162.527</v>
      </c>
      <c r="U10" s="1">
        <v>2133.9859765625</v>
      </c>
      <c r="V10" s="1">
        <v>1515.2999765625</v>
      </c>
      <c r="W10" s="1">
        <v>588.39125</v>
      </c>
      <c r="X10" s="1">
        <v>267945.484366582</v>
      </c>
      <c r="Y10" s="1">
        <v>181390.986585129</v>
      </c>
      <c r="Z10" s="1">
        <v>54506.1011995625</v>
      </c>
      <c r="AA10" s="1">
        <v>0.1</v>
      </c>
      <c r="AB10" s="1">
        <v>106</v>
      </c>
      <c r="AC10" s="1">
        <v>58.3</v>
      </c>
      <c r="AD10" s="1">
        <v>1984.82572395833</v>
      </c>
      <c r="AE10" s="1">
        <v>1231.37572395833</v>
      </c>
      <c r="AF10" s="1">
        <v>534.209057291667</v>
      </c>
      <c r="AG10" s="1">
        <v>193629.874546801</v>
      </c>
      <c r="AH10" s="1">
        <v>106459.989717287</v>
      </c>
      <c r="AI10" s="1">
        <v>29948.6094398564</v>
      </c>
      <c r="AJ10" s="1">
        <v>0.1</v>
      </c>
      <c r="AK10" s="1">
        <v>106</v>
      </c>
      <c r="AL10" s="1">
        <v>58.3</v>
      </c>
      <c r="AM10" s="1">
        <v>2409.08486197917</v>
      </c>
      <c r="AN10" s="1">
        <v>1471.80152864583</v>
      </c>
      <c r="AO10" s="1">
        <v>635.1681953125</v>
      </c>
      <c r="AP10" s="1">
        <v>282644.232927137</v>
      </c>
      <c r="AQ10" s="1">
        <v>151664.218232953</v>
      </c>
      <c r="AR10" s="1">
        <v>42589.1387605571</v>
      </c>
      <c r="AS10" s="1">
        <v>281.537388478741</v>
      </c>
      <c r="AT10" s="1">
        <v>42228.8695325521</v>
      </c>
      <c r="AU10" s="1">
        <v>0</v>
      </c>
      <c r="AV10" s="1">
        <v>177</v>
      </c>
      <c r="AW10" s="1" t="str">
        <f t="shared" si="0"/>
        <v>MFL16S20_F0177</v>
      </c>
      <c r="AX10" s="1" t="s">
        <v>155</v>
      </c>
      <c r="AY10" s="1">
        <v>70.484</v>
      </c>
      <c r="AZ10" s="1">
        <v>68.362</v>
      </c>
      <c r="BA10" s="1">
        <v>65.78</v>
      </c>
      <c r="BB10" s="1">
        <f>VLOOKUP(AW10,[1]flawdatabase_16indragFujian!$1:$1048576,7,0)</f>
        <v>80</v>
      </c>
      <c r="BC10" s="1">
        <f>VLOOKUP(AW10,[1]flawdatabase_16indragFujian!$1:$1048576,8,0)</f>
        <v>80</v>
      </c>
      <c r="BD10" s="1">
        <f>VLOOKUP(AW10,[1]flawdatabase_16indragFujian!$1:$1048576,9,0)</f>
        <v>4</v>
      </c>
      <c r="BE10" s="1">
        <f>VLOOKUP(AW10,[1]flawdatabase_16indragFujian!$1:$1048576,11,0)</f>
        <v>0</v>
      </c>
      <c r="BF10" s="1">
        <f>VLOOKUP(AW10,[1]flawdatabase_16indragFujian!$1:$1048576,10,0)</f>
        <v>0</v>
      </c>
      <c r="BG10" s="1" t="str">
        <f>VLOOKUP(AW10,[1]flawdatabase_16indragFujian!$1:$1048576,4,0)</f>
        <v>MFL16S20_P0005</v>
      </c>
    </row>
    <row r="11" spans="1:59">
      <c r="A11" s="1">
        <v>1.6</v>
      </c>
      <c r="B11" s="1">
        <v>8.41</v>
      </c>
      <c r="C11" s="1">
        <v>7.9</v>
      </c>
      <c r="D11" s="1">
        <v>3</v>
      </c>
      <c r="E11" s="1">
        <v>1</v>
      </c>
      <c r="F11" s="1">
        <v>0</v>
      </c>
      <c r="G11" s="1">
        <v>40</v>
      </c>
      <c r="H11" s="1">
        <v>60</v>
      </c>
      <c r="I11" s="1">
        <v>4</v>
      </c>
      <c r="J11" s="1"/>
      <c r="K11" s="1"/>
      <c r="L11" s="1"/>
      <c r="M11" s="1">
        <v>0.1</v>
      </c>
      <c r="N11" s="1">
        <v>64</v>
      </c>
      <c r="O11" s="1">
        <v>54</v>
      </c>
      <c r="P11" s="1">
        <v>46</v>
      </c>
      <c r="Q11" s="1">
        <v>32</v>
      </c>
      <c r="R11" s="1">
        <v>58.2167777777778</v>
      </c>
      <c r="S11" s="1">
        <v>169.758</v>
      </c>
      <c r="T11" s="1">
        <v>153.242</v>
      </c>
      <c r="U11" s="1">
        <v>3434.5159375</v>
      </c>
      <c r="V11" s="1">
        <v>2850.7794375</v>
      </c>
      <c r="W11" s="1">
        <v>1766.3543125</v>
      </c>
      <c r="X11" s="1">
        <v>469297.271652551</v>
      </c>
      <c r="Y11" s="1">
        <v>347695.544829535</v>
      </c>
      <c r="Z11" s="1">
        <v>150002.461491285</v>
      </c>
      <c r="AA11" s="1">
        <v>0.1</v>
      </c>
      <c r="AB11" s="1">
        <v>111.3</v>
      </c>
      <c r="AC11" s="1">
        <v>53</v>
      </c>
      <c r="AD11" s="1">
        <v>1315.45197395833</v>
      </c>
      <c r="AE11" s="1">
        <v>947.118640625</v>
      </c>
      <c r="AF11" s="1">
        <v>347.835307291667</v>
      </c>
      <c r="AG11" s="1">
        <v>90310.8638930623</v>
      </c>
      <c r="AH11" s="1">
        <v>61218.659594972</v>
      </c>
      <c r="AI11" s="1">
        <v>13417.0277171942</v>
      </c>
      <c r="AJ11" s="1">
        <v>0.1</v>
      </c>
      <c r="AK11" s="1">
        <v>111.3</v>
      </c>
      <c r="AL11" s="1">
        <v>53</v>
      </c>
      <c r="AM11" s="1">
        <v>2007.3288203125</v>
      </c>
      <c r="AN11" s="1">
        <v>1328.24548697917</v>
      </c>
      <c r="AO11" s="1">
        <v>469.745486979167</v>
      </c>
      <c r="AP11" s="1">
        <v>196876.782213833</v>
      </c>
      <c r="AQ11" s="1">
        <v>119491.920957496</v>
      </c>
      <c r="AR11" s="1">
        <v>25114.5689522006</v>
      </c>
      <c r="AS11" s="1">
        <v>327.815060078048</v>
      </c>
      <c r="AT11" s="1">
        <v>58846.5320130208</v>
      </c>
      <c r="AU11" s="1">
        <v>0</v>
      </c>
      <c r="AV11" s="1">
        <v>172</v>
      </c>
      <c r="AW11" s="1" t="str">
        <f t="shared" si="0"/>
        <v>MFL16S20_F0172</v>
      </c>
      <c r="AX11" s="1" t="s">
        <v>156</v>
      </c>
      <c r="AY11" s="1">
        <v>70.21</v>
      </c>
      <c r="AZ11" s="1">
        <v>68.086</v>
      </c>
      <c r="BA11" s="1">
        <v>65.508</v>
      </c>
      <c r="BB11" s="1">
        <f>VLOOKUP(AW11,[1]flawdatabase_16indragFujian!$1:$1048576,7,0)</f>
        <v>40</v>
      </c>
      <c r="BC11" s="1">
        <f>VLOOKUP(AW11,[1]flawdatabase_16indragFujian!$1:$1048576,8,0)</f>
        <v>60</v>
      </c>
      <c r="BD11" s="1">
        <f>VLOOKUP(AW11,[1]flawdatabase_16indragFujian!$1:$1048576,9,0)</f>
        <v>4</v>
      </c>
      <c r="BE11" s="1">
        <f>VLOOKUP(AW11,[1]flawdatabase_16indragFujian!$1:$1048576,11,0)</f>
        <v>1</v>
      </c>
      <c r="BF11" s="1">
        <f>VLOOKUP(AW11,[1]flawdatabase_16indragFujian!$1:$1048576,10,0)</f>
        <v>0</v>
      </c>
      <c r="BG11" s="1" t="str">
        <f>VLOOKUP(AW11,[1]flawdatabase_16indragFujian!$1:$1048576,4,0)</f>
        <v>MFL16S20_P0005</v>
      </c>
    </row>
    <row r="12" spans="1:59">
      <c r="A12" s="1">
        <v>1.6</v>
      </c>
      <c r="B12" s="1">
        <v>8.41</v>
      </c>
      <c r="C12" s="1">
        <v>7.9</v>
      </c>
      <c r="D12" s="1">
        <v>3</v>
      </c>
      <c r="E12" s="1">
        <v>1</v>
      </c>
      <c r="F12" s="1">
        <v>1</v>
      </c>
      <c r="G12" s="1">
        <v>40</v>
      </c>
      <c r="H12" s="1">
        <v>40</v>
      </c>
      <c r="I12" s="1">
        <v>3.9</v>
      </c>
      <c r="J12" s="1"/>
      <c r="K12" s="1"/>
      <c r="L12" s="1"/>
      <c r="M12" s="1">
        <v>0.1</v>
      </c>
      <c r="N12" s="1">
        <v>54</v>
      </c>
      <c r="O12" s="1">
        <v>50</v>
      </c>
      <c r="P12" s="1">
        <v>44</v>
      </c>
      <c r="Q12" s="1">
        <v>32</v>
      </c>
      <c r="R12" s="1">
        <v>74.5872777777778</v>
      </c>
      <c r="S12" s="1">
        <v>92.005</v>
      </c>
      <c r="T12" s="1">
        <v>89.994</v>
      </c>
      <c r="U12" s="1">
        <v>1975.2215</v>
      </c>
      <c r="V12" s="1">
        <v>1867.4975</v>
      </c>
      <c r="W12" s="1">
        <v>976.6675</v>
      </c>
      <c r="X12" s="1">
        <v>166429.53252225</v>
      </c>
      <c r="Y12" s="1">
        <v>152761.90449125</v>
      </c>
      <c r="Z12" s="1">
        <v>47506.40643925</v>
      </c>
      <c r="AA12" s="1">
        <v>0.1</v>
      </c>
      <c r="AB12" s="1">
        <v>84.8</v>
      </c>
      <c r="AC12" s="1">
        <v>47.7</v>
      </c>
      <c r="AD12" s="1">
        <v>589.410333333334</v>
      </c>
      <c r="AE12" s="1">
        <v>455.243666666667</v>
      </c>
      <c r="AF12" s="1">
        <v>193.260333333333</v>
      </c>
      <c r="AG12" s="1">
        <v>23904.8564680222</v>
      </c>
      <c r="AH12" s="1">
        <v>17518.1843680222</v>
      </c>
      <c r="AI12" s="1">
        <v>4749.84352357778</v>
      </c>
      <c r="AJ12" s="1">
        <v>0.1</v>
      </c>
      <c r="AK12" s="1">
        <v>90.1</v>
      </c>
      <c r="AL12" s="1">
        <v>47.7</v>
      </c>
      <c r="AM12" s="1">
        <v>1064.54466666667</v>
      </c>
      <c r="AN12" s="1">
        <v>671.244666666667</v>
      </c>
      <c r="AO12" s="1">
        <v>283.594666666667</v>
      </c>
      <c r="AP12" s="1">
        <v>66314.8133323556</v>
      </c>
      <c r="AQ12" s="1">
        <v>37276.5541101334</v>
      </c>
      <c r="AR12" s="1">
        <v>10174.6729879111</v>
      </c>
      <c r="AS12" s="1">
        <v>208.874974106733</v>
      </c>
      <c r="AT12" s="1">
        <v>27064.7957916667</v>
      </c>
      <c r="AU12" s="1">
        <v>0</v>
      </c>
      <c r="AV12" s="1">
        <v>180</v>
      </c>
      <c r="AW12" s="1" t="str">
        <f t="shared" si="0"/>
        <v>MFL16S20_F0180</v>
      </c>
      <c r="AX12" s="1" t="s">
        <v>157</v>
      </c>
      <c r="AY12" s="1">
        <v>70.816</v>
      </c>
      <c r="AZ12" s="1">
        <v>68.7</v>
      </c>
      <c r="BA12" s="1">
        <v>66.11</v>
      </c>
      <c r="BB12" s="1">
        <f>VLOOKUP(AW12,[1]flawdatabase_16indragFujian!$1:$1048576,7,0)</f>
        <v>40</v>
      </c>
      <c r="BC12" s="1">
        <f>VLOOKUP(AW12,[1]flawdatabase_16indragFujian!$1:$1048576,8,0)</f>
        <v>40</v>
      </c>
      <c r="BD12" s="1">
        <f>VLOOKUP(AW12,[1]flawdatabase_16indragFujian!$1:$1048576,9,0)</f>
        <v>3.9</v>
      </c>
      <c r="BE12" s="1">
        <f>VLOOKUP(AW12,[1]flawdatabase_16indragFujian!$1:$1048576,11,0)</f>
        <v>1</v>
      </c>
      <c r="BF12" s="1">
        <f>VLOOKUP(AW12,[1]flawdatabase_16indragFujian!$1:$1048576,10,0)</f>
        <v>1</v>
      </c>
      <c r="BG12" s="1" t="str">
        <f>VLOOKUP(AW12,[1]flawdatabase_16indragFujian!$1:$1048576,4,0)</f>
        <v>MFL16S20_P0005</v>
      </c>
    </row>
    <row r="13" spans="1:59">
      <c r="A13" s="1">
        <v>1.6</v>
      </c>
      <c r="B13" s="1">
        <v>8.41</v>
      </c>
      <c r="C13" s="1">
        <v>7.9</v>
      </c>
      <c r="D13" s="1">
        <v>3</v>
      </c>
      <c r="E13" s="1">
        <v>1</v>
      </c>
      <c r="F13" s="1">
        <v>1</v>
      </c>
      <c r="G13" s="1">
        <v>60</v>
      </c>
      <c r="H13" s="1">
        <v>40</v>
      </c>
      <c r="I13" s="1">
        <v>0.8</v>
      </c>
      <c r="J13" s="1"/>
      <c r="K13" s="1"/>
      <c r="L13" s="1"/>
      <c r="M13" s="1">
        <v>0.1</v>
      </c>
      <c r="N13" s="1">
        <v>68</v>
      </c>
      <c r="O13" s="1">
        <v>64</v>
      </c>
      <c r="P13" s="1">
        <v>60</v>
      </c>
      <c r="Q13" s="1">
        <v>48</v>
      </c>
      <c r="R13" s="1">
        <v>93.3377777777778</v>
      </c>
      <c r="S13" s="1">
        <v>24.005</v>
      </c>
      <c r="T13" s="1">
        <v>27.495</v>
      </c>
      <c r="U13" s="1">
        <v>785.2185</v>
      </c>
      <c r="V13" s="1">
        <v>734.2645</v>
      </c>
      <c r="W13" s="1">
        <v>443.869</v>
      </c>
      <c r="X13" s="1">
        <v>19735.36567425</v>
      </c>
      <c r="Y13" s="1">
        <v>17754.88375125</v>
      </c>
      <c r="Z13" s="1">
        <v>7075.1704935</v>
      </c>
      <c r="AA13" s="1">
        <v>0.1</v>
      </c>
      <c r="AB13" s="1">
        <v>47.7</v>
      </c>
      <c r="AC13" s="1">
        <v>53</v>
      </c>
      <c r="AD13" s="1">
        <v>106.637666666667</v>
      </c>
      <c r="AE13" s="1">
        <v>84.7876666666668</v>
      </c>
      <c r="AF13" s="1">
        <v>92.1876666666668</v>
      </c>
      <c r="AG13" s="1">
        <v>977.696723755558</v>
      </c>
      <c r="AH13" s="1">
        <v>863.454223755558</v>
      </c>
      <c r="AI13" s="1">
        <v>918.214223755558</v>
      </c>
      <c r="AJ13" s="1">
        <v>0.1</v>
      </c>
      <c r="AK13" s="1">
        <v>42.4</v>
      </c>
      <c r="AL13" s="1">
        <v>47.7</v>
      </c>
      <c r="AM13" s="1">
        <v>149.447555555556</v>
      </c>
      <c r="AN13" s="1">
        <v>85.9142222222222</v>
      </c>
      <c r="AO13" s="1">
        <v>90.692</v>
      </c>
      <c r="AP13" s="1">
        <v>2155.83983996049</v>
      </c>
      <c r="AQ13" s="1">
        <v>1001.15551897284</v>
      </c>
      <c r="AR13" s="1">
        <v>1023.98267946667</v>
      </c>
      <c r="AS13" s="1">
        <v>124.819383417997</v>
      </c>
      <c r="AT13" s="1">
        <v>4357.25416666667</v>
      </c>
      <c r="AU13" s="1">
        <v>0</v>
      </c>
      <c r="AV13" s="1">
        <v>183</v>
      </c>
      <c r="AW13" s="1" t="str">
        <f t="shared" si="0"/>
        <v>MFL16S20_F0183</v>
      </c>
      <c r="AX13" s="1" t="s">
        <v>158</v>
      </c>
      <c r="AY13" s="1">
        <v>71.12</v>
      </c>
      <c r="AZ13" s="1">
        <v>68.996</v>
      </c>
      <c r="BA13" s="1">
        <v>66.414</v>
      </c>
      <c r="BB13" s="1">
        <f>VLOOKUP(AW13,[1]flawdatabase_16indragFujian!$1:$1048576,7,0)</f>
        <v>60</v>
      </c>
      <c r="BC13" s="1">
        <f>VLOOKUP(AW13,[1]flawdatabase_16indragFujian!$1:$1048576,8,0)</f>
        <v>40</v>
      </c>
      <c r="BD13" s="1">
        <f>VLOOKUP(AW13,[1]flawdatabase_16indragFujian!$1:$1048576,9,0)</f>
        <v>0.8</v>
      </c>
      <c r="BE13" s="1">
        <f>VLOOKUP(AW13,[1]flawdatabase_16indragFujian!$1:$1048576,11,0)</f>
        <v>1</v>
      </c>
      <c r="BF13" s="1">
        <f>VLOOKUP(AW13,[1]flawdatabase_16indragFujian!$1:$1048576,10,0)</f>
        <v>1</v>
      </c>
      <c r="BG13" s="1" t="str">
        <f>VLOOKUP(AW13,[1]flawdatabase_16indragFujian!$1:$1048576,4,0)</f>
        <v>MFL16S20_P0005</v>
      </c>
    </row>
    <row r="14" spans="1:59">
      <c r="A14" s="1">
        <v>1.6</v>
      </c>
      <c r="B14" s="1">
        <v>8.41</v>
      </c>
      <c r="C14" s="1">
        <v>7.9</v>
      </c>
      <c r="D14" s="1">
        <v>3</v>
      </c>
      <c r="E14" s="1">
        <v>1</v>
      </c>
      <c r="F14" s="1">
        <v>1</v>
      </c>
      <c r="G14" s="1">
        <v>20</v>
      </c>
      <c r="H14" s="1">
        <v>40</v>
      </c>
      <c r="I14" s="1">
        <v>2.4</v>
      </c>
      <c r="J14" s="1"/>
      <c r="K14" s="1"/>
      <c r="L14" s="1"/>
      <c r="M14" s="1">
        <v>0.1</v>
      </c>
      <c r="N14" s="1">
        <v>28</v>
      </c>
      <c r="O14" s="1">
        <v>24</v>
      </c>
      <c r="P14" s="1">
        <v>18</v>
      </c>
      <c r="Q14" s="1">
        <v>0</v>
      </c>
      <c r="R14" s="1">
        <v>89.4542777777778</v>
      </c>
      <c r="S14" s="1">
        <v>58.006</v>
      </c>
      <c r="T14" s="1">
        <v>62.018</v>
      </c>
      <c r="U14" s="1">
        <v>484.452</v>
      </c>
      <c r="V14" s="1">
        <v>460.953</v>
      </c>
      <c r="W14" s="1">
        <v>305.75875</v>
      </c>
      <c r="X14" s="1">
        <v>23780.360821125</v>
      </c>
      <c r="Y14" s="1">
        <v>22353.116570125</v>
      </c>
      <c r="Z14" s="1">
        <v>11758.6426340625</v>
      </c>
      <c r="AA14" s="1">
        <v>0.1</v>
      </c>
      <c r="AB14" s="1">
        <v>74.2</v>
      </c>
      <c r="AC14" s="1">
        <v>42.4</v>
      </c>
      <c r="AD14" s="1">
        <v>416.114888888889</v>
      </c>
      <c r="AE14" s="1">
        <v>304.192666666667</v>
      </c>
      <c r="AF14" s="1">
        <v>104.926</v>
      </c>
      <c r="AG14" s="1">
        <v>11992.8275386568</v>
      </c>
      <c r="AH14" s="1">
        <v>8523.76932631112</v>
      </c>
      <c r="AI14" s="1">
        <v>1616.57061520001</v>
      </c>
      <c r="AJ14" s="1">
        <v>0.1</v>
      </c>
      <c r="AK14" s="1">
        <v>74.2</v>
      </c>
      <c r="AL14" s="1">
        <v>42.4</v>
      </c>
      <c r="AM14" s="1">
        <v>495.297555555556</v>
      </c>
      <c r="AN14" s="1">
        <v>378.492</v>
      </c>
      <c r="AO14" s="1">
        <v>123.042</v>
      </c>
      <c r="AP14" s="1">
        <v>17418.0814110716</v>
      </c>
      <c r="AQ14" s="1">
        <v>13114.1005950222</v>
      </c>
      <c r="AR14" s="1">
        <v>2276.2716728</v>
      </c>
      <c r="AS14" s="1">
        <v>64.0353010047602</v>
      </c>
      <c r="AT14" s="1">
        <v>5414.73541666667</v>
      </c>
      <c r="AU14" s="1">
        <v>0</v>
      </c>
      <c r="AV14" s="1">
        <v>187</v>
      </c>
      <c r="AW14" s="1" t="str">
        <f t="shared" si="0"/>
        <v>MFL16S20_F0187</v>
      </c>
      <c r="AX14" s="1" t="s">
        <v>159</v>
      </c>
      <c r="AY14" s="1">
        <v>71.418</v>
      </c>
      <c r="AZ14" s="1">
        <v>69.294</v>
      </c>
      <c r="BA14" s="1">
        <v>66.712</v>
      </c>
      <c r="BB14" s="1">
        <f>VLOOKUP(AW14,[1]flawdatabase_16indragFujian!$1:$1048576,7,0)</f>
        <v>20</v>
      </c>
      <c r="BC14" s="1">
        <f>VLOOKUP(AW14,[1]flawdatabase_16indragFujian!$1:$1048576,8,0)</f>
        <v>40</v>
      </c>
      <c r="BD14" s="1">
        <f>VLOOKUP(AW14,[1]flawdatabase_16indragFujian!$1:$1048576,9,0)</f>
        <v>2.4</v>
      </c>
      <c r="BE14" s="1">
        <f>VLOOKUP(AW14,[1]flawdatabase_16indragFujian!$1:$1048576,11,0)</f>
        <v>1</v>
      </c>
      <c r="BF14" s="1">
        <f>VLOOKUP(AW14,[1]flawdatabase_16indragFujian!$1:$1048576,10,0)</f>
        <v>1</v>
      </c>
      <c r="BG14" s="1" t="str">
        <f>VLOOKUP(AW14,[1]flawdatabase_16indragFujian!$1:$1048576,4,0)</f>
        <v>MFL16S20_P0005</v>
      </c>
    </row>
    <row r="15" spans="1:59">
      <c r="A15" s="1">
        <v>1.6</v>
      </c>
      <c r="B15" s="1">
        <v>8.41</v>
      </c>
      <c r="C15" s="1">
        <v>7.9</v>
      </c>
      <c r="D15" s="1">
        <v>3</v>
      </c>
      <c r="E15" s="1">
        <v>1</v>
      </c>
      <c r="F15" s="1">
        <v>1</v>
      </c>
      <c r="G15" s="1">
        <v>40</v>
      </c>
      <c r="H15" s="1">
        <v>40</v>
      </c>
      <c r="I15" s="1">
        <v>3.8</v>
      </c>
      <c r="J15" s="1"/>
      <c r="K15" s="1"/>
      <c r="L15" s="1"/>
      <c r="M15" s="1">
        <v>0.1</v>
      </c>
      <c r="N15" s="1">
        <v>50</v>
      </c>
      <c r="O15" s="1">
        <v>44</v>
      </c>
      <c r="P15" s="1">
        <v>40</v>
      </c>
      <c r="Q15" s="1">
        <v>24</v>
      </c>
      <c r="R15" s="1">
        <v>76.7092777777778</v>
      </c>
      <c r="S15" s="1">
        <v>92.256</v>
      </c>
      <c r="T15" s="1">
        <v>72.743</v>
      </c>
      <c r="U15" s="1">
        <v>1641.38125</v>
      </c>
      <c r="V15" s="1">
        <v>1321.90325</v>
      </c>
      <c r="W15" s="1">
        <v>1052.67125</v>
      </c>
      <c r="X15" s="1">
        <v>126305.025832813</v>
      </c>
      <c r="Y15" s="1">
        <v>89756.0639903125</v>
      </c>
      <c r="Z15" s="1">
        <v>60672.8536778125</v>
      </c>
      <c r="AA15" s="1">
        <v>0.1</v>
      </c>
      <c r="AB15" s="1">
        <v>79.5</v>
      </c>
      <c r="AC15" s="1">
        <v>47.7</v>
      </c>
      <c r="AD15" s="1">
        <v>539.636458333334</v>
      </c>
      <c r="AE15" s="1">
        <v>400.319791666667</v>
      </c>
      <c r="AF15" s="1">
        <v>164.886458333334</v>
      </c>
      <c r="AG15" s="1">
        <v>19253.0909576823</v>
      </c>
      <c r="AH15" s="1">
        <v>13735.1710965712</v>
      </c>
      <c r="AI15" s="1">
        <v>3646.56665212675</v>
      </c>
      <c r="AJ15" s="1">
        <v>0.1</v>
      </c>
      <c r="AK15" s="1">
        <v>79.5</v>
      </c>
      <c r="AL15" s="1">
        <v>42.4</v>
      </c>
      <c r="AM15" s="1">
        <v>802.0731875</v>
      </c>
      <c r="AN15" s="1">
        <v>558.556520833333</v>
      </c>
      <c r="AO15" s="1">
        <v>215.856</v>
      </c>
      <c r="AP15" s="1">
        <v>41283.0691059522</v>
      </c>
      <c r="AQ15" s="1">
        <v>26837.5302240078</v>
      </c>
      <c r="AR15" s="1">
        <v>6690.53969040313</v>
      </c>
      <c r="AS15" s="1">
        <v>162.245282857228</v>
      </c>
      <c r="AT15" s="1">
        <v>18282.5223541667</v>
      </c>
      <c r="AU15" s="1">
        <v>0</v>
      </c>
      <c r="AV15" s="1">
        <v>191</v>
      </c>
      <c r="AW15" s="1" t="str">
        <f t="shared" si="0"/>
        <v>MFL16S20_F0191</v>
      </c>
      <c r="AX15" s="1" t="s">
        <v>160</v>
      </c>
      <c r="AY15" s="1">
        <v>71.718</v>
      </c>
      <c r="AZ15" s="1">
        <v>69.596</v>
      </c>
      <c r="BA15" s="1">
        <v>67.014</v>
      </c>
      <c r="BB15" s="1">
        <f>VLOOKUP(AW15,[1]flawdatabase_16indragFujian!$1:$1048576,7,0)</f>
        <v>40</v>
      </c>
      <c r="BC15" s="1">
        <f>VLOOKUP(AW15,[1]flawdatabase_16indragFujian!$1:$1048576,8,0)</f>
        <v>40</v>
      </c>
      <c r="BD15" s="1">
        <f>VLOOKUP(AW15,[1]flawdatabase_16indragFujian!$1:$1048576,9,0)</f>
        <v>3.8</v>
      </c>
      <c r="BE15" s="1">
        <f>VLOOKUP(AW15,[1]flawdatabase_16indragFujian!$1:$1048576,11,0)</f>
        <v>1</v>
      </c>
      <c r="BF15" s="1">
        <f>VLOOKUP(AW15,[1]flawdatabase_16indragFujian!$1:$1048576,10,0)</f>
        <v>1</v>
      </c>
      <c r="BG15" s="1" t="str">
        <f>VLOOKUP(AW15,[1]flawdatabase_16indragFujian!$1:$1048576,4,0)</f>
        <v>MFL16S20_P0005</v>
      </c>
    </row>
    <row r="16" spans="1:59">
      <c r="A16" s="1">
        <v>1.6</v>
      </c>
      <c r="B16" s="1">
        <v>8.41</v>
      </c>
      <c r="C16" s="1">
        <v>7.9</v>
      </c>
      <c r="D16" s="1">
        <v>3</v>
      </c>
      <c r="E16" s="1">
        <v>1</v>
      </c>
      <c r="F16" s="1">
        <v>1</v>
      </c>
      <c r="G16" s="1">
        <v>40</v>
      </c>
      <c r="H16" s="1">
        <v>60</v>
      </c>
      <c r="I16" s="1">
        <v>2.7</v>
      </c>
      <c r="J16" s="1"/>
      <c r="K16" s="1"/>
      <c r="L16" s="1"/>
      <c r="M16" s="1">
        <v>0.1</v>
      </c>
      <c r="N16" s="1">
        <v>50</v>
      </c>
      <c r="O16" s="1">
        <v>44</v>
      </c>
      <c r="P16" s="1">
        <v>38</v>
      </c>
      <c r="Q16" s="1">
        <v>24</v>
      </c>
      <c r="R16" s="1">
        <v>78.4612777777778</v>
      </c>
      <c r="S16" s="1">
        <v>101.756</v>
      </c>
      <c r="T16" s="1">
        <v>76.743</v>
      </c>
      <c r="U16" s="1">
        <v>1764.253</v>
      </c>
      <c r="V16" s="1">
        <v>1705.517</v>
      </c>
      <c r="W16" s="1">
        <v>1047.6135</v>
      </c>
      <c r="X16" s="1">
        <v>151222.7401675</v>
      </c>
      <c r="Y16" s="1">
        <v>147790.3466375</v>
      </c>
      <c r="Z16" s="1">
        <v>64227.94855525</v>
      </c>
      <c r="AA16" s="1">
        <v>0.1</v>
      </c>
      <c r="AB16" s="1">
        <v>95.4</v>
      </c>
      <c r="AC16" s="1">
        <v>63.6</v>
      </c>
      <c r="AD16" s="1">
        <v>820.2961875</v>
      </c>
      <c r="AE16" s="1">
        <v>621.079520833334</v>
      </c>
      <c r="AF16" s="1">
        <v>286.931083333333</v>
      </c>
      <c r="AG16" s="1">
        <v>39004.4637250599</v>
      </c>
      <c r="AH16" s="1">
        <v>26828.9435139487</v>
      </c>
      <c r="AI16" s="1">
        <v>7782.14426081285</v>
      </c>
      <c r="AJ16" s="1">
        <v>0.1</v>
      </c>
      <c r="AK16" s="1">
        <v>100.7</v>
      </c>
      <c r="AL16" s="1">
        <v>63.6</v>
      </c>
      <c r="AM16" s="1">
        <v>1304.21885416667</v>
      </c>
      <c r="AN16" s="1">
        <v>893.185520833333</v>
      </c>
      <c r="AO16" s="1">
        <v>505.288645833333</v>
      </c>
      <c r="AP16" s="1">
        <v>91982.5810592904</v>
      </c>
      <c r="AQ16" s="1">
        <v>55532.2947815126</v>
      </c>
      <c r="AR16" s="1">
        <v>23454.6863634353</v>
      </c>
      <c r="AS16" s="1">
        <v>161.211299014443</v>
      </c>
      <c r="AT16" s="1">
        <v>25963.2380625</v>
      </c>
      <c r="AU16" s="1">
        <v>0</v>
      </c>
      <c r="AV16" s="1">
        <v>194</v>
      </c>
      <c r="AW16" s="1" t="str">
        <f t="shared" si="0"/>
        <v>MFL16S20_F0194</v>
      </c>
      <c r="AX16" s="1" t="s">
        <v>161</v>
      </c>
      <c r="AY16" s="1">
        <v>72.012</v>
      </c>
      <c r="AZ16" s="1">
        <v>69.894</v>
      </c>
      <c r="BA16" s="1">
        <v>67.31</v>
      </c>
      <c r="BB16" s="1">
        <f>VLOOKUP(AW16,[1]flawdatabase_16indragFujian!$1:$1048576,7,0)</f>
        <v>40</v>
      </c>
      <c r="BC16" s="1">
        <f>VLOOKUP(AW16,[1]flawdatabase_16indragFujian!$1:$1048576,8,0)</f>
        <v>60</v>
      </c>
      <c r="BD16" s="1">
        <f>VLOOKUP(AW16,[1]flawdatabase_16indragFujian!$1:$1048576,9,0)</f>
        <v>2.7</v>
      </c>
      <c r="BE16" s="1">
        <f>VLOOKUP(AW16,[1]flawdatabase_16indragFujian!$1:$1048576,11,0)</f>
        <v>1</v>
      </c>
      <c r="BF16" s="1">
        <f>VLOOKUP(AW16,[1]flawdatabase_16indragFujian!$1:$1048576,10,0)</f>
        <v>1</v>
      </c>
      <c r="BG16" s="1" t="str">
        <f>VLOOKUP(AW16,[1]flawdatabase_16indragFujian!$1:$1048576,4,0)</f>
        <v>MFL16S20_P0005</v>
      </c>
    </row>
    <row r="17" spans="1:59">
      <c r="A17" s="1">
        <v>1.6</v>
      </c>
      <c r="B17" s="1">
        <v>8.41</v>
      </c>
      <c r="C17" s="1">
        <v>7.9</v>
      </c>
      <c r="D17" s="1">
        <v>3</v>
      </c>
      <c r="E17" s="1">
        <v>1</v>
      </c>
      <c r="F17" s="1">
        <v>1</v>
      </c>
      <c r="G17" s="1">
        <v>20</v>
      </c>
      <c r="H17" s="1">
        <v>40</v>
      </c>
      <c r="I17" s="1">
        <v>3.6</v>
      </c>
      <c r="J17" s="1"/>
      <c r="K17" s="1"/>
      <c r="L17" s="1"/>
      <c r="M17" s="1">
        <v>0.1</v>
      </c>
      <c r="N17" s="1">
        <v>34</v>
      </c>
      <c r="O17" s="1">
        <v>26</v>
      </c>
      <c r="P17" s="1">
        <v>20</v>
      </c>
      <c r="Q17" s="1">
        <v>0</v>
      </c>
      <c r="R17" s="1">
        <v>68.5792777777778</v>
      </c>
      <c r="S17" s="1">
        <v>165.257</v>
      </c>
      <c r="T17" s="1">
        <v>171.015</v>
      </c>
      <c r="U17" s="1">
        <v>1524.0704375</v>
      </c>
      <c r="V17" s="1">
        <v>1463.8324375</v>
      </c>
      <c r="W17" s="1">
        <v>734.5075</v>
      </c>
      <c r="X17" s="1">
        <v>207052.912139395</v>
      </c>
      <c r="Y17" s="1">
        <v>197286.226923395</v>
      </c>
      <c r="Z17" s="1">
        <v>64592.2449982812</v>
      </c>
      <c r="AA17" s="1">
        <v>0.1</v>
      </c>
      <c r="AB17" s="1">
        <v>90.1</v>
      </c>
      <c r="AC17" s="1">
        <v>47.7</v>
      </c>
      <c r="AD17" s="1">
        <v>1277.475</v>
      </c>
      <c r="AE17" s="1">
        <v>867.108333333334</v>
      </c>
      <c r="AF17" s="1">
        <v>338.408333333334</v>
      </c>
      <c r="AG17" s="1">
        <v>99287.4994027778</v>
      </c>
      <c r="AH17" s="1">
        <v>60825.4010694445</v>
      </c>
      <c r="AI17" s="1">
        <v>14687.9627361111</v>
      </c>
      <c r="AJ17" s="1">
        <v>0.1</v>
      </c>
      <c r="AK17" s="1">
        <v>90.1</v>
      </c>
      <c r="AL17" s="1">
        <v>47.7</v>
      </c>
      <c r="AM17" s="1">
        <v>1727.13166666667</v>
      </c>
      <c r="AN17" s="1">
        <v>1105.665</v>
      </c>
      <c r="AO17" s="1">
        <v>440.015</v>
      </c>
      <c r="AP17" s="1">
        <v>176075.360522778</v>
      </c>
      <c r="AQ17" s="1">
        <v>99962.287245</v>
      </c>
      <c r="AR17" s="1">
        <v>24849.614745</v>
      </c>
      <c r="AS17" s="1">
        <v>269.096650631494</v>
      </c>
      <c r="AT17" s="1">
        <v>26616.9619322917</v>
      </c>
      <c r="AU17" s="1">
        <v>0</v>
      </c>
      <c r="AV17" s="1">
        <v>198</v>
      </c>
      <c r="AW17" s="1" t="str">
        <f t="shared" si="0"/>
        <v>MFL16S20_F0198</v>
      </c>
      <c r="AX17" s="1" t="s">
        <v>162</v>
      </c>
      <c r="AY17" s="1">
        <v>72.314</v>
      </c>
      <c r="AZ17" s="1">
        <v>70.198</v>
      </c>
      <c r="BA17" s="1">
        <v>67.616</v>
      </c>
      <c r="BB17" s="1">
        <f>VLOOKUP(AW17,[1]flawdatabase_16indragFujian!$1:$1048576,7,0)</f>
        <v>20</v>
      </c>
      <c r="BC17" s="1">
        <f>VLOOKUP(AW17,[1]flawdatabase_16indragFujian!$1:$1048576,8,0)</f>
        <v>40</v>
      </c>
      <c r="BD17" s="1">
        <f>VLOOKUP(AW17,[1]flawdatabase_16indragFujian!$1:$1048576,9,0)</f>
        <v>3.6</v>
      </c>
      <c r="BE17" s="1">
        <f>VLOOKUP(AW17,[1]flawdatabase_16indragFujian!$1:$1048576,11,0)</f>
        <v>1</v>
      </c>
      <c r="BF17" s="1">
        <f>VLOOKUP(AW17,[1]flawdatabase_16indragFujian!$1:$1048576,10,0)</f>
        <v>1</v>
      </c>
      <c r="BG17" s="1" t="str">
        <f>VLOOKUP(AW17,[1]flawdatabase_16indragFujian!$1:$1048576,4,0)</f>
        <v>MFL16S20_P0005</v>
      </c>
    </row>
    <row r="18" spans="1:59">
      <c r="A18" s="1">
        <v>1.6</v>
      </c>
      <c r="B18" s="1">
        <v>8.41</v>
      </c>
      <c r="C18" s="1">
        <v>7.9</v>
      </c>
      <c r="D18" s="1">
        <v>3</v>
      </c>
      <c r="E18" s="1">
        <v>0</v>
      </c>
      <c r="F18" s="1">
        <v>0</v>
      </c>
      <c r="G18" s="1">
        <v>40</v>
      </c>
      <c r="H18" s="1">
        <v>40</v>
      </c>
      <c r="I18" s="1">
        <v>4</v>
      </c>
      <c r="J18" s="1"/>
      <c r="K18" s="1"/>
      <c r="L18" s="1"/>
      <c r="M18" s="1">
        <v>0.1</v>
      </c>
      <c r="N18" s="1">
        <v>52</v>
      </c>
      <c r="O18" s="1">
        <v>34</v>
      </c>
      <c r="P18" s="1">
        <v>12</v>
      </c>
      <c r="Q18" s="1">
        <v>0</v>
      </c>
      <c r="R18" s="1">
        <v>77.5837777777778</v>
      </c>
      <c r="S18" s="1">
        <v>184.008</v>
      </c>
      <c r="T18" s="1">
        <v>180.759</v>
      </c>
      <c r="U18" s="1">
        <v>1609.1179296875</v>
      </c>
      <c r="V18" s="1">
        <v>1190.8319296875</v>
      </c>
      <c r="W18" s="1">
        <v>363.861875</v>
      </c>
      <c r="X18" s="1">
        <v>185644.903926594</v>
      </c>
      <c r="Y18" s="1">
        <v>129838.992757094</v>
      </c>
      <c r="Z18" s="1">
        <v>25769.2168762031</v>
      </c>
      <c r="AA18" s="1">
        <v>0.1</v>
      </c>
      <c r="AB18" s="1">
        <v>100.7</v>
      </c>
      <c r="AC18" s="1">
        <v>42.4</v>
      </c>
      <c r="AD18" s="1">
        <v>1382.12009895833</v>
      </c>
      <c r="AE18" s="1">
        <v>966.470098958333</v>
      </c>
      <c r="AF18" s="1">
        <v>338.500307291667</v>
      </c>
      <c r="AG18" s="1">
        <v>105922.439303137</v>
      </c>
      <c r="AH18" s="1">
        <v>70820.023915811</v>
      </c>
      <c r="AI18" s="1">
        <v>16181.0094859227</v>
      </c>
      <c r="AJ18" s="1">
        <v>0.1</v>
      </c>
      <c r="AK18" s="1">
        <v>100.7</v>
      </c>
      <c r="AL18" s="1">
        <v>42.4</v>
      </c>
      <c r="AM18" s="1">
        <v>1582.071234375</v>
      </c>
      <c r="AN18" s="1">
        <v>1141.50456770833</v>
      </c>
      <c r="AO18" s="1">
        <v>381.511338541667</v>
      </c>
      <c r="AP18" s="1">
        <v>143335.092935464</v>
      </c>
      <c r="AQ18" s="1">
        <v>97795.0250613315</v>
      </c>
      <c r="AR18" s="1">
        <v>20496.0758617588</v>
      </c>
      <c r="AS18" s="1">
        <v>92.2203205665336</v>
      </c>
      <c r="AT18" s="1">
        <v>32112.2713558807</v>
      </c>
      <c r="AU18" s="1">
        <v>0</v>
      </c>
      <c r="AV18" s="1">
        <v>171</v>
      </c>
      <c r="AW18" s="1" t="str">
        <f t="shared" si="0"/>
        <v>MFL16S20_F0171</v>
      </c>
      <c r="AX18" s="1" t="s">
        <v>163</v>
      </c>
      <c r="AY18" s="1">
        <v>70.19</v>
      </c>
      <c r="AZ18" s="1">
        <v>68.066</v>
      </c>
      <c r="BA18" s="1">
        <v>65.49</v>
      </c>
      <c r="BB18" s="1">
        <f>VLOOKUP(AW18,[1]flawdatabase_16indragFujian!$1:$1048576,7,0)</f>
        <v>40</v>
      </c>
      <c r="BC18" s="1">
        <f>VLOOKUP(AW18,[1]flawdatabase_16indragFujian!$1:$1048576,8,0)</f>
        <v>40</v>
      </c>
      <c r="BD18" s="1">
        <f>VLOOKUP(AW18,[1]flawdatabase_16indragFujian!$1:$1048576,9,0)</f>
        <v>4</v>
      </c>
      <c r="BE18" s="1">
        <f>VLOOKUP(AW18,[1]flawdatabase_16indragFujian!$1:$1048576,11,0)</f>
        <v>0</v>
      </c>
      <c r="BF18" s="1">
        <f>VLOOKUP(AW18,[1]flawdatabase_16indragFujian!$1:$1048576,10,0)</f>
        <v>0</v>
      </c>
      <c r="BG18" s="1" t="str">
        <f>VLOOKUP(AW18,[1]flawdatabase_16indragFujian!$1:$1048576,4,0)</f>
        <v>MFL16S20_P0005</v>
      </c>
    </row>
    <row r="19" spans="1:59">
      <c r="A19" s="1">
        <v>1.6</v>
      </c>
      <c r="B19" s="1">
        <v>8.41</v>
      </c>
      <c r="C19" s="1">
        <v>7.9</v>
      </c>
      <c r="D19" s="1">
        <v>3</v>
      </c>
      <c r="E19" s="1">
        <v>0</v>
      </c>
      <c r="F19" s="1">
        <v>1</v>
      </c>
      <c r="G19" s="1">
        <v>17.32</v>
      </c>
      <c r="H19" s="1">
        <v>20</v>
      </c>
      <c r="I19" s="1">
        <v>4</v>
      </c>
      <c r="J19" s="1"/>
      <c r="K19" s="1"/>
      <c r="L19" s="1"/>
      <c r="M19" s="1">
        <v>0.1</v>
      </c>
      <c r="N19" s="1">
        <v>30</v>
      </c>
      <c r="O19" s="1">
        <v>22</v>
      </c>
      <c r="P19" s="1">
        <v>18</v>
      </c>
      <c r="Q19" s="1">
        <v>0</v>
      </c>
      <c r="R19" s="1">
        <v>85.7022777777778</v>
      </c>
      <c r="S19" s="1">
        <v>89.009</v>
      </c>
      <c r="T19" s="1">
        <v>94.521</v>
      </c>
      <c r="U19" s="1">
        <v>692.67734375</v>
      </c>
      <c r="V19" s="1">
        <v>490.61484375</v>
      </c>
      <c r="W19" s="1">
        <v>331.62446875</v>
      </c>
      <c r="X19" s="1">
        <v>47020.7116833643</v>
      </c>
      <c r="Y19" s="1">
        <v>28526.657486794</v>
      </c>
      <c r="Z19" s="1">
        <v>15842.698923833</v>
      </c>
      <c r="AA19" s="1">
        <v>0.1</v>
      </c>
      <c r="AB19" s="1">
        <v>79.5</v>
      </c>
      <c r="AC19" s="1">
        <v>37.1</v>
      </c>
      <c r="AD19" s="1">
        <v>618.713024305556</v>
      </c>
      <c r="AE19" s="1">
        <v>451.124135416667</v>
      </c>
      <c r="AF19" s="1">
        <v>153.25746875</v>
      </c>
      <c r="AG19" s="1">
        <v>25955.8854537452</v>
      </c>
      <c r="AH19" s="1">
        <v>18742.1759959134</v>
      </c>
      <c r="AI19" s="1">
        <v>3815.04168271895</v>
      </c>
      <c r="AJ19" s="1">
        <v>0.1</v>
      </c>
      <c r="AK19" s="1">
        <v>74.2</v>
      </c>
      <c r="AL19" s="1">
        <v>37.1</v>
      </c>
      <c r="AM19" s="1">
        <v>671.873690972223</v>
      </c>
      <c r="AN19" s="1">
        <v>485.35146875</v>
      </c>
      <c r="AO19" s="1">
        <v>191.284802083333</v>
      </c>
      <c r="AP19" s="1">
        <v>34296.846079085</v>
      </c>
      <c r="AQ19" s="1">
        <v>23479.1594925495</v>
      </c>
      <c r="AR19" s="1">
        <v>5971.65558873006</v>
      </c>
      <c r="AS19" s="1">
        <v>103.090005339008</v>
      </c>
      <c r="AT19" s="1">
        <v>8979.79754166666</v>
      </c>
      <c r="AU19" s="1">
        <v>0</v>
      </c>
      <c r="AV19" s="1">
        <v>179</v>
      </c>
      <c r="AW19" s="1" t="str">
        <f t="shared" si="0"/>
        <v>MFL16S20_F0179</v>
      </c>
      <c r="AX19" s="1" t="s">
        <v>164</v>
      </c>
      <c r="AY19" s="1">
        <v>70.81</v>
      </c>
      <c r="AZ19" s="1">
        <v>68.694</v>
      </c>
      <c r="BA19" s="1">
        <v>66.106</v>
      </c>
      <c r="BB19" s="1">
        <f>VLOOKUP(AW19,[1]flawdatabase_16indragFujian!$1:$1048576,7,0)</f>
        <v>17.32</v>
      </c>
      <c r="BC19" s="1">
        <f>VLOOKUP(AW19,[1]flawdatabase_16indragFujian!$1:$1048576,8,0)</f>
        <v>20</v>
      </c>
      <c r="BD19" s="1">
        <f>VLOOKUP(AW19,[1]flawdatabase_16indragFujian!$1:$1048576,9,0)</f>
        <v>4</v>
      </c>
      <c r="BE19" s="1">
        <f>VLOOKUP(AW19,[1]flawdatabase_16indragFujian!$1:$1048576,11,0)</f>
        <v>0</v>
      </c>
      <c r="BF19" s="1">
        <f>VLOOKUP(AW19,[1]flawdatabase_16indragFujian!$1:$1048576,10,0)</f>
        <v>1</v>
      </c>
      <c r="BG19" s="1" t="str">
        <f>VLOOKUP(AW19,[1]flawdatabase_16indragFujian!$1:$1048576,4,0)</f>
        <v>MFL16S20_P0005</v>
      </c>
    </row>
    <row r="20" spans="1:59">
      <c r="A20" s="1">
        <v>1.6</v>
      </c>
      <c r="B20" s="1">
        <v>8.41</v>
      </c>
      <c r="C20" s="1">
        <v>7.9</v>
      </c>
      <c r="D20" s="1">
        <v>3</v>
      </c>
      <c r="E20" s="1">
        <v>0</v>
      </c>
      <c r="F20" s="1">
        <v>1</v>
      </c>
      <c r="G20" s="1">
        <v>40</v>
      </c>
      <c r="H20" s="1">
        <v>20</v>
      </c>
      <c r="I20" s="1">
        <v>0.7</v>
      </c>
      <c r="J20" s="1"/>
      <c r="K20" s="1"/>
      <c r="L20" s="1"/>
      <c r="M20" s="1">
        <v>0.1</v>
      </c>
      <c r="N20" s="1">
        <v>42</v>
      </c>
      <c r="O20" s="1">
        <v>38</v>
      </c>
      <c r="P20" s="1">
        <v>36</v>
      </c>
      <c r="Q20" s="1">
        <v>22</v>
      </c>
      <c r="R20" s="1">
        <v>94.0807777777778</v>
      </c>
      <c r="S20" s="1">
        <v>14.754</v>
      </c>
      <c r="T20" s="1">
        <v>19.244</v>
      </c>
      <c r="U20" s="1">
        <v>337.673</v>
      </c>
      <c r="V20" s="1">
        <v>292.942</v>
      </c>
      <c r="W20" s="1">
        <v>288.439</v>
      </c>
      <c r="X20" s="1">
        <v>6068.610155</v>
      </c>
      <c r="Y20" s="1">
        <v>4794.936018</v>
      </c>
      <c r="Z20" s="1">
        <v>4774.659009</v>
      </c>
      <c r="AA20" s="1">
        <v>0.1</v>
      </c>
      <c r="AB20" s="1">
        <v>53</v>
      </c>
      <c r="AC20" s="1">
        <v>53</v>
      </c>
      <c r="AD20" s="1">
        <v>52.2886666666668</v>
      </c>
      <c r="AE20" s="1">
        <v>41.7886666666668</v>
      </c>
      <c r="AF20" s="1">
        <v>41.7886666666668</v>
      </c>
      <c r="AG20" s="1">
        <v>247.939994577779</v>
      </c>
      <c r="AH20" s="1">
        <v>195.917439022223</v>
      </c>
      <c r="AI20" s="1">
        <v>195.917439022223</v>
      </c>
      <c r="AJ20" s="1">
        <v>0.1</v>
      </c>
      <c r="AK20" s="1">
        <v>47.7</v>
      </c>
      <c r="AL20" s="1">
        <v>42.4</v>
      </c>
      <c r="AM20" s="1">
        <v>133.868333333333</v>
      </c>
      <c r="AN20" s="1">
        <v>49.585</v>
      </c>
      <c r="AO20" s="1">
        <v>38.485</v>
      </c>
      <c r="AP20" s="1">
        <v>1484.73861166667</v>
      </c>
      <c r="AQ20" s="1">
        <v>330.327167222222</v>
      </c>
      <c r="AR20" s="1">
        <v>221.707500555556</v>
      </c>
      <c r="AS20" s="1">
        <v>109.204237073553</v>
      </c>
      <c r="AT20" s="1">
        <v>2316.66766666666</v>
      </c>
      <c r="AU20" s="1">
        <v>0</v>
      </c>
      <c r="AV20" s="1">
        <v>182</v>
      </c>
      <c r="AW20" s="1" t="str">
        <f t="shared" si="0"/>
        <v>MFL16S20_F0182</v>
      </c>
      <c r="AX20" s="1" t="s">
        <v>165</v>
      </c>
      <c r="AY20" s="1">
        <v>71.106</v>
      </c>
      <c r="AZ20" s="1">
        <v>68.982</v>
      </c>
      <c r="BA20" s="1">
        <v>66.4</v>
      </c>
      <c r="BB20" s="1">
        <f>VLOOKUP(AW20,[1]flawdatabase_16indragFujian!$1:$1048576,7,0)</f>
        <v>40</v>
      </c>
      <c r="BC20" s="1">
        <f>VLOOKUP(AW20,[1]flawdatabase_16indragFujian!$1:$1048576,8,0)</f>
        <v>20</v>
      </c>
      <c r="BD20" s="1">
        <f>VLOOKUP(AW20,[1]flawdatabase_16indragFujian!$1:$1048576,9,0)</f>
        <v>0.7</v>
      </c>
      <c r="BE20" s="1">
        <f>VLOOKUP(AW20,[1]flawdatabase_16indragFujian!$1:$1048576,11,0)</f>
        <v>0</v>
      </c>
      <c r="BF20" s="1">
        <f>VLOOKUP(AW20,[1]flawdatabase_16indragFujian!$1:$1048576,10,0)</f>
        <v>1</v>
      </c>
      <c r="BG20" s="1" t="str">
        <f>VLOOKUP(AW20,[1]flawdatabase_16indragFujian!$1:$1048576,4,0)</f>
        <v>MFL16S20_P0005</v>
      </c>
    </row>
    <row r="21" spans="1:59">
      <c r="A21" s="1">
        <v>1.6</v>
      </c>
      <c r="B21" s="1">
        <v>8.41</v>
      </c>
      <c r="C21" s="1">
        <v>7.9</v>
      </c>
      <c r="D21" s="1">
        <v>3</v>
      </c>
      <c r="E21" s="1">
        <v>0</v>
      </c>
      <c r="F21" s="1">
        <v>1</v>
      </c>
      <c r="G21" s="1">
        <v>10</v>
      </c>
      <c r="H21" s="1">
        <v>20</v>
      </c>
      <c r="I21" s="1">
        <v>2.3</v>
      </c>
      <c r="J21" s="1"/>
      <c r="K21" s="1"/>
      <c r="L21" s="1"/>
      <c r="M21" s="1">
        <v>0.1</v>
      </c>
      <c r="N21" s="1">
        <v>32</v>
      </c>
      <c r="O21" s="1">
        <v>18</v>
      </c>
      <c r="P21" s="1">
        <v>10</v>
      </c>
      <c r="Q21" s="1">
        <v>0</v>
      </c>
      <c r="R21" s="1">
        <v>99.1982777777778</v>
      </c>
      <c r="S21" s="1">
        <v>22.51</v>
      </c>
      <c r="T21" s="1">
        <v>23.014</v>
      </c>
      <c r="U21" s="1">
        <v>113.209</v>
      </c>
      <c r="V21" s="1">
        <v>91.95</v>
      </c>
      <c r="W21" s="1">
        <v>39.565</v>
      </c>
      <c r="X21" s="1">
        <v>1830.2036185</v>
      </c>
      <c r="Y21" s="1">
        <v>1475.4626875</v>
      </c>
      <c r="Z21" s="1">
        <v>420.121345</v>
      </c>
      <c r="AA21" s="1">
        <v>0.1</v>
      </c>
      <c r="AB21" s="1">
        <v>37.1</v>
      </c>
      <c r="AC21" s="1">
        <v>37.1</v>
      </c>
      <c r="AD21" s="1">
        <v>81.5700000000001</v>
      </c>
      <c r="AE21" s="1">
        <v>34.7033333333335</v>
      </c>
      <c r="AF21" s="1">
        <v>54.4866666666667</v>
      </c>
      <c r="AG21" s="1">
        <v>763.303402222223</v>
      </c>
      <c r="AH21" s="1">
        <v>209.908957777779</v>
      </c>
      <c r="AI21" s="1">
        <v>467.798124444445</v>
      </c>
      <c r="AJ21" s="1">
        <v>0.1</v>
      </c>
      <c r="AK21" s="1">
        <v>42.4</v>
      </c>
      <c r="AL21" s="1">
        <v>42.4</v>
      </c>
      <c r="AM21" s="1">
        <v>93.664</v>
      </c>
      <c r="AN21" s="1">
        <v>71.3973333333334</v>
      </c>
      <c r="AO21" s="1">
        <v>71.3973333333334</v>
      </c>
      <c r="AP21" s="1">
        <v>978.565743644445</v>
      </c>
      <c r="AQ21" s="1">
        <v>711.677632533334</v>
      </c>
      <c r="AR21" s="1">
        <v>711.677632533334</v>
      </c>
      <c r="AS21" s="1">
        <v>61.3132750128335</v>
      </c>
      <c r="AT21" s="1">
        <v>879.194</v>
      </c>
      <c r="AU21" s="1">
        <v>0</v>
      </c>
      <c r="AV21" s="1">
        <v>186</v>
      </c>
      <c r="AW21" s="1" t="str">
        <f t="shared" si="0"/>
        <v>MFL16S20_F0186</v>
      </c>
      <c r="AX21" s="1" t="s">
        <v>166</v>
      </c>
      <c r="AY21" s="1">
        <v>71.412</v>
      </c>
      <c r="AZ21" s="1">
        <v>69.288</v>
      </c>
      <c r="BA21" s="1">
        <v>66.706</v>
      </c>
      <c r="BB21" s="1">
        <f>VLOOKUP(AW21,[1]flawdatabase_16indragFujian!$1:$1048576,7,0)</f>
        <v>10</v>
      </c>
      <c r="BC21" s="1">
        <f>VLOOKUP(AW21,[1]flawdatabase_16indragFujian!$1:$1048576,8,0)</f>
        <v>20</v>
      </c>
      <c r="BD21" s="1">
        <f>VLOOKUP(AW21,[1]flawdatabase_16indragFujian!$1:$1048576,9,0)</f>
        <v>2.3</v>
      </c>
      <c r="BE21" s="1">
        <f>VLOOKUP(AW21,[1]flawdatabase_16indragFujian!$1:$1048576,11,0)</f>
        <v>0</v>
      </c>
      <c r="BF21" s="1">
        <f>VLOOKUP(AW21,[1]flawdatabase_16indragFujian!$1:$1048576,10,0)</f>
        <v>1</v>
      </c>
      <c r="BG21" s="1" t="str">
        <f>VLOOKUP(AW21,[1]flawdatabase_16indragFujian!$1:$1048576,4,0)</f>
        <v>MFL16S20_P0005</v>
      </c>
    </row>
    <row r="22" spans="1:59">
      <c r="A22" s="1">
        <v>1.6</v>
      </c>
      <c r="B22" s="1">
        <v>8.41</v>
      </c>
      <c r="C22" s="1">
        <v>7.9</v>
      </c>
      <c r="D22" s="1">
        <v>3</v>
      </c>
      <c r="E22" s="1">
        <v>0</v>
      </c>
      <c r="F22" s="1">
        <v>1</v>
      </c>
      <c r="G22" s="1">
        <v>17.3</v>
      </c>
      <c r="H22" s="1">
        <v>20</v>
      </c>
      <c r="I22" s="1">
        <v>3.9</v>
      </c>
      <c r="J22" s="1"/>
      <c r="K22" s="1"/>
      <c r="L22" s="1"/>
      <c r="M22" s="1">
        <v>0.1</v>
      </c>
      <c r="N22" s="1">
        <v>30</v>
      </c>
      <c r="O22" s="1">
        <v>20</v>
      </c>
      <c r="P22" s="1">
        <v>14</v>
      </c>
      <c r="Q22" s="1">
        <v>0</v>
      </c>
      <c r="R22" s="1">
        <v>93.5747777777778</v>
      </c>
      <c r="S22" s="1">
        <v>65.507</v>
      </c>
      <c r="T22" s="1">
        <v>68.76</v>
      </c>
      <c r="U22" s="1">
        <v>429.5865</v>
      </c>
      <c r="V22" s="1">
        <v>360.8475</v>
      </c>
      <c r="W22" s="1">
        <v>218.956</v>
      </c>
      <c r="X22" s="1">
        <v>21253.78105125</v>
      </c>
      <c r="Y22" s="1">
        <v>17125.90959625</v>
      </c>
      <c r="Z22" s="1">
        <v>8043.29614400001</v>
      </c>
      <c r="AA22" s="1">
        <v>0.1</v>
      </c>
      <c r="AB22" s="1">
        <v>58.3</v>
      </c>
      <c r="AC22" s="1">
        <v>37.1</v>
      </c>
      <c r="AD22" s="1">
        <v>321.801333333333</v>
      </c>
      <c r="AE22" s="1">
        <v>196.668</v>
      </c>
      <c r="AF22" s="1">
        <v>94.9346666666667</v>
      </c>
      <c r="AG22" s="1">
        <v>8989.01465813334</v>
      </c>
      <c r="AH22" s="1">
        <v>4800.73154702222</v>
      </c>
      <c r="AI22" s="1">
        <v>1610.85223591111</v>
      </c>
      <c r="AJ22" s="1">
        <v>0.1</v>
      </c>
      <c r="AK22" s="1">
        <v>58.3</v>
      </c>
      <c r="AL22" s="1">
        <v>37.1</v>
      </c>
      <c r="AM22" s="1">
        <v>417.177333333333</v>
      </c>
      <c r="AN22" s="1">
        <v>231.227333333333</v>
      </c>
      <c r="AO22" s="1">
        <v>115.077333333333</v>
      </c>
      <c r="AP22" s="1">
        <v>14173.0214316445</v>
      </c>
      <c r="AQ22" s="1">
        <v>6456.01644275556</v>
      </c>
      <c r="AR22" s="1">
        <v>2257.71107608889</v>
      </c>
      <c r="AS22" s="1">
        <v>105.865245911451</v>
      </c>
      <c r="AT22" s="1">
        <v>5390.08970833334</v>
      </c>
      <c r="AU22" s="1">
        <v>0</v>
      </c>
      <c r="AV22" s="1">
        <v>190</v>
      </c>
      <c r="AW22" s="1" t="str">
        <f t="shared" si="0"/>
        <v>MFL16S20_F0190</v>
      </c>
      <c r="AX22" s="1" t="s">
        <v>167</v>
      </c>
      <c r="AY22" s="1">
        <v>71.712</v>
      </c>
      <c r="AZ22" s="1">
        <v>69.59</v>
      </c>
      <c r="BA22" s="1">
        <v>67.008</v>
      </c>
      <c r="BB22" s="1">
        <f>VLOOKUP(AW22,[1]flawdatabase_16indragFujian!$1:$1048576,7,0)</f>
        <v>17.3</v>
      </c>
      <c r="BC22" s="1">
        <f>VLOOKUP(AW22,[1]flawdatabase_16indragFujian!$1:$1048576,8,0)</f>
        <v>20</v>
      </c>
      <c r="BD22" s="1">
        <f>VLOOKUP(AW22,[1]flawdatabase_16indragFujian!$1:$1048576,9,0)</f>
        <v>3.9</v>
      </c>
      <c r="BE22" s="1">
        <f>VLOOKUP(AW22,[1]flawdatabase_16indragFujian!$1:$1048576,11,0)</f>
        <v>0</v>
      </c>
      <c r="BF22" s="1">
        <f>VLOOKUP(AW22,[1]flawdatabase_16indragFujian!$1:$1048576,10,0)</f>
        <v>1</v>
      </c>
      <c r="BG22" s="1" t="str">
        <f>VLOOKUP(AW22,[1]flawdatabase_16indragFujian!$1:$1048576,4,0)</f>
        <v>MFL16S20_P0005</v>
      </c>
    </row>
    <row r="23" spans="1:59">
      <c r="A23" s="1">
        <v>1.6</v>
      </c>
      <c r="B23" s="1">
        <v>8.41</v>
      </c>
      <c r="C23" s="1">
        <v>7.9</v>
      </c>
      <c r="D23" s="1">
        <v>3</v>
      </c>
      <c r="E23" s="1">
        <v>0</v>
      </c>
      <c r="F23" s="1">
        <v>1</v>
      </c>
      <c r="G23" s="1">
        <v>40</v>
      </c>
      <c r="H23" s="1">
        <v>40</v>
      </c>
      <c r="I23" s="1">
        <v>3.9</v>
      </c>
      <c r="J23" s="1"/>
      <c r="K23" s="1"/>
      <c r="L23" s="1"/>
      <c r="M23" s="1">
        <v>0.1</v>
      </c>
      <c r="N23" s="1">
        <v>52</v>
      </c>
      <c r="O23" s="1">
        <v>42</v>
      </c>
      <c r="P23" s="1">
        <v>14</v>
      </c>
      <c r="Q23" s="1">
        <v>0</v>
      </c>
      <c r="R23" s="1">
        <v>85.3322777777778</v>
      </c>
      <c r="S23" s="1">
        <v>92.508</v>
      </c>
      <c r="T23" s="1">
        <v>96.256</v>
      </c>
      <c r="U23" s="1">
        <v>996.036875</v>
      </c>
      <c r="V23" s="1">
        <v>811.768875</v>
      </c>
      <c r="W23" s="1">
        <v>332.61225</v>
      </c>
      <c r="X23" s="1">
        <v>59457.5834767031</v>
      </c>
      <c r="Y23" s="1">
        <v>45503.4163484531</v>
      </c>
      <c r="Z23" s="1">
        <v>17148.7041055625</v>
      </c>
      <c r="AA23" s="1">
        <v>0.1</v>
      </c>
      <c r="AB23" s="1">
        <v>84.8</v>
      </c>
      <c r="AC23" s="1">
        <v>42.4</v>
      </c>
      <c r="AD23" s="1">
        <v>761.557333333334</v>
      </c>
      <c r="AE23" s="1">
        <v>540.524</v>
      </c>
      <c r="AF23" s="1">
        <v>167.624</v>
      </c>
      <c r="AG23" s="1">
        <v>33522.2626129778</v>
      </c>
      <c r="AH23" s="1">
        <v>24009.1254352</v>
      </c>
      <c r="AI23" s="1">
        <v>4020.0670352</v>
      </c>
      <c r="AJ23" s="1">
        <v>0.1</v>
      </c>
      <c r="AK23" s="1">
        <v>79.5</v>
      </c>
      <c r="AL23" s="1">
        <v>42.4</v>
      </c>
      <c r="AM23" s="1">
        <v>840.104</v>
      </c>
      <c r="AN23" s="1">
        <v>566.837333333334</v>
      </c>
      <c r="AO23" s="1">
        <v>190.720666666667</v>
      </c>
      <c r="AP23" s="1">
        <v>42346.7125098667</v>
      </c>
      <c r="AQ23" s="1">
        <v>27802.1021987556</v>
      </c>
      <c r="AR23" s="1">
        <v>5264.28558764445</v>
      </c>
      <c r="AS23" s="1">
        <v>132.36072720796</v>
      </c>
      <c r="AT23" s="1">
        <v>13434.8084583333</v>
      </c>
      <c r="AU23" s="1">
        <v>0</v>
      </c>
      <c r="AV23" s="1">
        <v>193</v>
      </c>
      <c r="AW23" s="1" t="str">
        <f t="shared" si="0"/>
        <v>MFL16S20_F0193</v>
      </c>
      <c r="AX23" s="1" t="s">
        <v>168</v>
      </c>
      <c r="AY23" s="1">
        <v>72.004</v>
      </c>
      <c r="AZ23" s="1">
        <v>69.886</v>
      </c>
      <c r="BA23" s="1">
        <v>67.302</v>
      </c>
      <c r="BB23" s="1">
        <f>VLOOKUP(AW23,[1]flawdatabase_16indragFujian!$1:$1048576,7,0)</f>
        <v>40</v>
      </c>
      <c r="BC23" s="1">
        <f>VLOOKUP(AW23,[1]flawdatabase_16indragFujian!$1:$1048576,8,0)</f>
        <v>40</v>
      </c>
      <c r="BD23" s="1">
        <f>VLOOKUP(AW23,[1]flawdatabase_16indragFujian!$1:$1048576,9,0)</f>
        <v>3.9</v>
      </c>
      <c r="BE23" s="1">
        <f>VLOOKUP(AW23,[1]flawdatabase_16indragFujian!$1:$1048576,11,0)</f>
        <v>0</v>
      </c>
      <c r="BF23" s="1">
        <f>VLOOKUP(AW23,[1]flawdatabase_16indragFujian!$1:$1048576,10,0)</f>
        <v>1</v>
      </c>
      <c r="BG23" s="1" t="str">
        <f>VLOOKUP(AW23,[1]flawdatabase_16indragFujian!$1:$1048576,4,0)</f>
        <v>MFL16S20_P0005</v>
      </c>
    </row>
    <row r="24" spans="1:59">
      <c r="A24" s="1">
        <v>1.6</v>
      </c>
      <c r="B24" s="1">
        <v>8.41</v>
      </c>
      <c r="C24" s="1">
        <v>7.9</v>
      </c>
      <c r="D24" s="1">
        <v>3</v>
      </c>
      <c r="E24" s="1">
        <v>0</v>
      </c>
      <c r="F24" s="1">
        <v>1</v>
      </c>
      <c r="G24" s="1">
        <v>40</v>
      </c>
      <c r="H24" s="1">
        <v>20</v>
      </c>
      <c r="I24" s="1">
        <v>3.5</v>
      </c>
      <c r="J24" s="1"/>
      <c r="K24" s="1"/>
      <c r="L24" s="1"/>
      <c r="M24" s="1">
        <v>0.1</v>
      </c>
      <c r="N24" s="1">
        <v>46</v>
      </c>
      <c r="O24" s="1">
        <v>42</v>
      </c>
      <c r="P24" s="1">
        <v>38</v>
      </c>
      <c r="Q24" s="1">
        <v>0</v>
      </c>
      <c r="R24" s="1">
        <v>78.7037777777778</v>
      </c>
      <c r="S24" s="1">
        <v>59.259</v>
      </c>
      <c r="T24" s="1">
        <v>70.758</v>
      </c>
      <c r="U24" s="1">
        <v>1158.319</v>
      </c>
      <c r="V24" s="1">
        <v>1064.342</v>
      </c>
      <c r="W24" s="1">
        <v>795.861</v>
      </c>
      <c r="X24" s="1">
        <v>69052.4823365</v>
      </c>
      <c r="Y24" s="1">
        <v>60630.6089975</v>
      </c>
      <c r="Z24" s="1">
        <v>36597.1546985</v>
      </c>
      <c r="AA24" s="1">
        <v>0.1</v>
      </c>
      <c r="AB24" s="1">
        <v>84.8</v>
      </c>
      <c r="AC24" s="1">
        <v>47.7</v>
      </c>
      <c r="AD24" s="1">
        <v>421.172</v>
      </c>
      <c r="AE24" s="1">
        <v>290.272</v>
      </c>
      <c r="AF24" s="1">
        <v>109.155333333333</v>
      </c>
      <c r="AG24" s="1">
        <v>10105.1420723556</v>
      </c>
      <c r="AH24" s="1">
        <v>6594.64967235556</v>
      </c>
      <c r="AI24" s="1">
        <v>1506.55852791111</v>
      </c>
      <c r="AJ24" s="1">
        <v>0.1</v>
      </c>
      <c r="AK24" s="1">
        <v>84.8</v>
      </c>
      <c r="AL24" s="1">
        <v>47.7</v>
      </c>
      <c r="AM24" s="1">
        <v>615.328222222222</v>
      </c>
      <c r="AN24" s="1">
        <v>457.972666666667</v>
      </c>
      <c r="AO24" s="1">
        <v>180.689333333333</v>
      </c>
      <c r="AP24" s="1">
        <v>23475.0429543605</v>
      </c>
      <c r="AQ24" s="1">
        <v>16938.6641716445</v>
      </c>
      <c r="AR24" s="1">
        <v>4207.97713831111</v>
      </c>
      <c r="AS24" s="1">
        <v>47.8484253988552</v>
      </c>
      <c r="AT24" s="1">
        <v>11879.2739375</v>
      </c>
      <c r="AU24" s="1">
        <v>0</v>
      </c>
      <c r="AV24" s="1">
        <v>197</v>
      </c>
      <c r="AW24" s="1" t="str">
        <f t="shared" si="0"/>
        <v>MFL16S20_F0197</v>
      </c>
      <c r="AX24" s="1" t="s">
        <v>169</v>
      </c>
      <c r="AY24" s="1">
        <v>72.318</v>
      </c>
      <c r="AZ24" s="1">
        <v>70.202</v>
      </c>
      <c r="BA24" s="1">
        <v>67.62</v>
      </c>
      <c r="BB24" s="1">
        <f>VLOOKUP(AW24,[1]flawdatabase_16indragFujian!$1:$1048576,7,0)</f>
        <v>40</v>
      </c>
      <c r="BC24" s="1">
        <f>VLOOKUP(AW24,[1]flawdatabase_16indragFujian!$1:$1048576,8,0)</f>
        <v>20</v>
      </c>
      <c r="BD24" s="1">
        <f>VLOOKUP(AW24,[1]flawdatabase_16indragFujian!$1:$1048576,9,0)</f>
        <v>3.5</v>
      </c>
      <c r="BE24" s="1">
        <f>VLOOKUP(AW24,[1]flawdatabase_16indragFujian!$1:$1048576,11,0)</f>
        <v>0</v>
      </c>
      <c r="BF24" s="1">
        <f>VLOOKUP(AW24,[1]flawdatabase_16indragFujian!$1:$1048576,10,0)</f>
        <v>1</v>
      </c>
      <c r="BG24" s="1" t="str">
        <f>VLOOKUP(AW24,[1]flawdatabase_16indragFujian!$1:$1048576,4,0)</f>
        <v>MFL16S20_P0005</v>
      </c>
    </row>
    <row r="25" spans="1:59">
      <c r="A25" s="1">
        <v>1.6</v>
      </c>
      <c r="B25" s="1">
        <v>8.41</v>
      </c>
      <c r="C25" s="1">
        <v>7.9</v>
      </c>
      <c r="D25" s="1">
        <v>3</v>
      </c>
      <c r="E25" s="1">
        <v>1</v>
      </c>
      <c r="F25" s="1">
        <v>1</v>
      </c>
      <c r="G25" s="1">
        <v>60</v>
      </c>
      <c r="H25" s="1">
        <v>10</v>
      </c>
      <c r="I25" s="1">
        <v>3.5</v>
      </c>
      <c r="J25" s="1"/>
      <c r="K25" s="1"/>
      <c r="L25" s="1"/>
      <c r="M25" s="1">
        <v>0.1</v>
      </c>
      <c r="N25" s="1">
        <v>68</v>
      </c>
      <c r="O25" s="1">
        <v>60</v>
      </c>
      <c r="P25" s="1">
        <v>56</v>
      </c>
      <c r="Q25" s="1">
        <v>44</v>
      </c>
      <c r="R25" s="1">
        <v>91.4622777777778</v>
      </c>
      <c r="S25" s="1">
        <v>24.006</v>
      </c>
      <c r="T25" s="1">
        <v>20.744</v>
      </c>
      <c r="U25" s="1">
        <v>559.7465</v>
      </c>
      <c r="V25" s="1">
        <v>478.0825</v>
      </c>
      <c r="W25" s="1">
        <v>315.807</v>
      </c>
      <c r="X25" s="1">
        <v>10811.37018125</v>
      </c>
      <c r="Y25" s="1">
        <v>8219.45762125001</v>
      </c>
      <c r="Z25" s="1">
        <v>3808.774111</v>
      </c>
      <c r="AA25" s="1">
        <v>0.1</v>
      </c>
      <c r="AB25" s="1">
        <v>53</v>
      </c>
      <c r="AC25" s="1">
        <v>42.4</v>
      </c>
      <c r="AD25" s="1">
        <v>83.1886666666668</v>
      </c>
      <c r="AE25" s="1">
        <v>39.0219999999999</v>
      </c>
      <c r="AF25" s="1">
        <v>23.8720000000001</v>
      </c>
      <c r="AG25" s="1">
        <v>570.429394577779</v>
      </c>
      <c r="AH25" s="1">
        <v>192.823572355555</v>
      </c>
      <c r="AI25" s="1">
        <v>92.8306723555561</v>
      </c>
      <c r="AJ25" s="1">
        <v>0.1</v>
      </c>
      <c r="AK25" s="1">
        <v>58.3</v>
      </c>
      <c r="AL25" s="1">
        <v>47.7</v>
      </c>
      <c r="AM25" s="1">
        <v>111.844</v>
      </c>
      <c r="AN25" s="1">
        <v>66.6106666666667</v>
      </c>
      <c r="AO25" s="1">
        <v>51.2606666666667</v>
      </c>
      <c r="AP25" s="1">
        <v>1039.55100497778</v>
      </c>
      <c r="AQ25" s="1">
        <v>506.6592272</v>
      </c>
      <c r="AR25" s="1">
        <v>350.958993866667</v>
      </c>
      <c r="AS25" s="1">
        <v>135.370854000737</v>
      </c>
      <c r="AT25" s="1">
        <v>4103.539</v>
      </c>
      <c r="AU25" s="1">
        <v>0</v>
      </c>
      <c r="AV25" s="1">
        <v>196</v>
      </c>
      <c r="AW25" s="1" t="str">
        <f t="shared" si="0"/>
        <v>MFL16S20_F0196</v>
      </c>
      <c r="AX25" s="1" t="s">
        <v>170</v>
      </c>
      <c r="AY25" s="1">
        <v>72.318</v>
      </c>
      <c r="AZ25" s="1">
        <v>70.202</v>
      </c>
      <c r="BA25" s="1">
        <v>67.62</v>
      </c>
      <c r="BB25" s="1">
        <f>VLOOKUP(AW25,[1]flawdatabase_16indragFujian!$1:$1048576,7,0)</f>
        <v>60</v>
      </c>
      <c r="BC25" s="1">
        <f>VLOOKUP(AW25,[1]flawdatabase_16indragFujian!$1:$1048576,8,0)</f>
        <v>10</v>
      </c>
      <c r="BD25" s="1">
        <f>VLOOKUP(AW25,[1]flawdatabase_16indragFujian!$1:$1048576,9,0)</f>
        <v>3.5</v>
      </c>
      <c r="BE25" s="1">
        <f>VLOOKUP(AW25,[1]flawdatabase_16indragFujian!$1:$1048576,11,0)</f>
        <v>1</v>
      </c>
      <c r="BF25" s="1">
        <f>VLOOKUP(AW25,[1]flawdatabase_16indragFujian!$1:$1048576,10,0)</f>
        <v>1</v>
      </c>
      <c r="BG25" s="1" t="str">
        <f>VLOOKUP(AW25,[1]flawdatabase_16indragFujian!$1:$1048576,4,0)</f>
        <v>MFL16S20_P0005</v>
      </c>
    </row>
    <row r="26" spans="1:59">
      <c r="A26" s="1">
        <v>1.6</v>
      </c>
      <c r="B26" s="1">
        <v>8.41</v>
      </c>
      <c r="C26" s="1">
        <v>7.9</v>
      </c>
      <c r="D26" s="1">
        <v>3</v>
      </c>
      <c r="E26" s="1">
        <v>1</v>
      </c>
      <c r="F26" s="1">
        <v>1</v>
      </c>
      <c r="G26" s="1">
        <v>40</v>
      </c>
      <c r="H26" s="1">
        <v>20</v>
      </c>
      <c r="I26" s="1">
        <v>3.8</v>
      </c>
      <c r="J26" s="1"/>
      <c r="K26" s="1"/>
      <c r="L26" s="1"/>
      <c r="M26" s="1">
        <v>0.1</v>
      </c>
      <c r="N26" s="1">
        <v>44</v>
      </c>
      <c r="O26" s="1">
        <v>44</v>
      </c>
      <c r="P26" s="1">
        <v>40</v>
      </c>
      <c r="Q26" s="1">
        <v>26</v>
      </c>
      <c r="R26" s="1">
        <v>87.7082777777778</v>
      </c>
      <c r="S26" s="1">
        <v>47.754</v>
      </c>
      <c r="T26" s="1">
        <v>39.495</v>
      </c>
      <c r="U26" s="1">
        <v>783.2945</v>
      </c>
      <c r="V26" s="1">
        <v>783.2945</v>
      </c>
      <c r="W26" s="1">
        <v>549.0655</v>
      </c>
      <c r="X26" s="1">
        <v>30786.91597125</v>
      </c>
      <c r="Y26" s="1">
        <v>30786.91597125</v>
      </c>
      <c r="Z26" s="1">
        <v>16484.49483125</v>
      </c>
      <c r="AA26" s="1">
        <v>0.1</v>
      </c>
      <c r="AB26" s="1">
        <v>47.7</v>
      </c>
      <c r="AC26" s="1">
        <v>31.8</v>
      </c>
      <c r="AD26" s="1">
        <v>211.488666666667</v>
      </c>
      <c r="AE26" s="1">
        <v>105.905333333333</v>
      </c>
      <c r="AF26" s="1">
        <v>48.7053333333334</v>
      </c>
      <c r="AG26" s="1">
        <v>3883.05328791112</v>
      </c>
      <c r="AH26" s="1">
        <v>1545.03692124445</v>
      </c>
      <c r="AI26" s="1">
        <v>464.580654577779</v>
      </c>
      <c r="AJ26" s="1">
        <v>0.1</v>
      </c>
      <c r="AK26" s="1">
        <v>47.7</v>
      </c>
      <c r="AL26" s="1">
        <v>37.1</v>
      </c>
      <c r="AM26" s="1">
        <v>238.048666666667</v>
      </c>
      <c r="AN26" s="1">
        <v>119.348666666667</v>
      </c>
      <c r="AO26" s="1">
        <v>108.682</v>
      </c>
      <c r="AP26" s="1">
        <v>5256.14828257778</v>
      </c>
      <c r="AQ26" s="1">
        <v>2090.64892702222</v>
      </c>
      <c r="AR26" s="1">
        <v>1903.90643813334</v>
      </c>
      <c r="AS26" s="1">
        <v>121.815132273193</v>
      </c>
      <c r="AT26" s="1">
        <v>6110.00341666667</v>
      </c>
      <c r="AU26" s="1">
        <v>0</v>
      </c>
      <c r="AV26" s="1">
        <v>192</v>
      </c>
      <c r="AW26" s="1" t="str">
        <f t="shared" si="0"/>
        <v>MFL16S20_F0192</v>
      </c>
      <c r="AX26" s="1" t="s">
        <v>171</v>
      </c>
      <c r="AY26" s="1">
        <v>72.016</v>
      </c>
      <c r="AZ26" s="1">
        <v>69.898</v>
      </c>
      <c r="BA26" s="1">
        <v>67.314</v>
      </c>
      <c r="BB26" s="1">
        <f>VLOOKUP(AW26,[1]flawdatabase_16indragFujian!$1:$1048576,7,0)</f>
        <v>40</v>
      </c>
      <c r="BC26" s="1">
        <f>VLOOKUP(AW26,[1]flawdatabase_16indragFujian!$1:$1048576,8,0)</f>
        <v>20</v>
      </c>
      <c r="BD26" s="1">
        <f>VLOOKUP(AW26,[1]flawdatabase_16indragFujian!$1:$1048576,9,0)</f>
        <v>3.8</v>
      </c>
      <c r="BE26" s="1">
        <f>VLOOKUP(AW26,[1]flawdatabase_16indragFujian!$1:$1048576,11,0)</f>
        <v>1</v>
      </c>
      <c r="BF26" s="1">
        <f>VLOOKUP(AW26,[1]flawdatabase_16indragFujian!$1:$1048576,10,0)</f>
        <v>1</v>
      </c>
      <c r="BG26" s="1" t="str">
        <f>VLOOKUP(AW26,[1]flawdatabase_16indragFujian!$1:$1048576,4,0)</f>
        <v>MFL16S20_P0005</v>
      </c>
    </row>
    <row r="27" spans="1:59">
      <c r="A27" s="1">
        <v>1.6</v>
      </c>
      <c r="B27" s="1">
        <v>8.41</v>
      </c>
      <c r="C27" s="1">
        <v>7.9</v>
      </c>
      <c r="D27" s="1">
        <v>3</v>
      </c>
      <c r="E27" s="1">
        <v>1</v>
      </c>
      <c r="F27" s="1">
        <v>1</v>
      </c>
      <c r="G27" s="1">
        <v>10</v>
      </c>
      <c r="H27" s="1">
        <v>10</v>
      </c>
      <c r="I27" s="1">
        <v>3.8</v>
      </c>
      <c r="J27" s="1"/>
      <c r="K27" s="1"/>
      <c r="L27" s="1"/>
      <c r="M27" s="1">
        <v>0.1</v>
      </c>
      <c r="N27" s="1">
        <v>22</v>
      </c>
      <c r="O27" s="1">
        <v>18</v>
      </c>
      <c r="P27" s="1">
        <v>12</v>
      </c>
      <c r="Q27" s="1">
        <v>0</v>
      </c>
      <c r="R27" s="1">
        <v>88.9527777777778</v>
      </c>
      <c r="S27" s="1">
        <v>76.255</v>
      </c>
      <c r="T27" s="1">
        <v>80.268</v>
      </c>
      <c r="U27" s="1">
        <v>419.453</v>
      </c>
      <c r="V27" s="1">
        <v>400.45</v>
      </c>
      <c r="W27" s="1">
        <v>228.824</v>
      </c>
      <c r="X27" s="1">
        <v>24602.865389</v>
      </c>
      <c r="Y27" s="1">
        <v>23363.74211</v>
      </c>
      <c r="Z27" s="1">
        <v>10098.055224</v>
      </c>
      <c r="AA27" s="1">
        <v>0.1</v>
      </c>
      <c r="AB27" s="1">
        <v>47.7</v>
      </c>
      <c r="AC27" s="1">
        <v>37.1</v>
      </c>
      <c r="AD27" s="1">
        <v>374.907333333333</v>
      </c>
      <c r="AE27" s="1">
        <v>175.140666666667</v>
      </c>
      <c r="AF27" s="1">
        <v>118.240666666667</v>
      </c>
      <c r="AG27" s="1">
        <v>12727.3516152</v>
      </c>
      <c r="AH27" s="1">
        <v>4578.22445964445</v>
      </c>
      <c r="AI27" s="1">
        <v>2495.91699297778</v>
      </c>
      <c r="AJ27" s="1">
        <v>0.1</v>
      </c>
      <c r="AK27" s="1">
        <v>47.7</v>
      </c>
      <c r="AL27" s="1">
        <v>37.1</v>
      </c>
      <c r="AM27" s="1">
        <v>400.794</v>
      </c>
      <c r="AN27" s="1">
        <v>223.894</v>
      </c>
      <c r="AO27" s="1">
        <v>149.610666666667</v>
      </c>
      <c r="AP27" s="1">
        <v>15626.1515805333</v>
      </c>
      <c r="AQ27" s="1">
        <v>7105.39978053334</v>
      </c>
      <c r="AR27" s="1">
        <v>3837.65176942223</v>
      </c>
      <c r="AS27" s="1">
        <v>84.9770347915936</v>
      </c>
      <c r="AT27" s="1">
        <v>4350.56791666667</v>
      </c>
      <c r="AU27" s="1">
        <v>0</v>
      </c>
      <c r="AV27" s="1">
        <v>189</v>
      </c>
      <c r="AW27" s="1" t="str">
        <f t="shared" si="0"/>
        <v>MFL16S20_F0189</v>
      </c>
      <c r="AX27" s="1" t="s">
        <v>172</v>
      </c>
      <c r="AY27" s="1">
        <v>71.714</v>
      </c>
      <c r="AZ27" s="1">
        <v>69.592</v>
      </c>
      <c r="BA27" s="1">
        <v>67.01</v>
      </c>
      <c r="BB27" s="1">
        <f>VLOOKUP(AW27,[1]flawdatabase_16indragFujian!$1:$1048576,7,0)</f>
        <v>10</v>
      </c>
      <c r="BC27" s="1">
        <f>VLOOKUP(AW27,[1]flawdatabase_16indragFujian!$1:$1048576,8,0)</f>
        <v>10</v>
      </c>
      <c r="BD27" s="1">
        <f>VLOOKUP(AW27,[1]flawdatabase_16indragFujian!$1:$1048576,9,0)</f>
        <v>3.8</v>
      </c>
      <c r="BE27" s="1">
        <f>VLOOKUP(AW27,[1]flawdatabase_16indragFujian!$1:$1048576,11,0)</f>
        <v>1</v>
      </c>
      <c r="BF27" s="1">
        <f>VLOOKUP(AW27,[1]flawdatabase_16indragFujian!$1:$1048576,10,0)</f>
        <v>1</v>
      </c>
      <c r="BG27" s="1" t="str">
        <f>VLOOKUP(AW27,[1]flawdatabase_16indragFujian!$1:$1048576,4,0)</f>
        <v>MFL16S20_P0005</v>
      </c>
    </row>
    <row r="28" spans="1:59">
      <c r="A28" s="1">
        <v>1.6</v>
      </c>
      <c r="B28" s="1">
        <v>8.41</v>
      </c>
      <c r="C28" s="1">
        <v>7.9</v>
      </c>
      <c r="D28" s="1">
        <v>3</v>
      </c>
      <c r="E28" s="1">
        <v>1</v>
      </c>
      <c r="F28" s="1">
        <v>1</v>
      </c>
      <c r="G28" s="1">
        <v>60</v>
      </c>
      <c r="H28" s="1">
        <v>10</v>
      </c>
      <c r="I28" s="1">
        <v>2.4</v>
      </c>
      <c r="J28" s="1"/>
      <c r="K28" s="1"/>
      <c r="L28" s="1"/>
      <c r="M28" s="1">
        <v>0.1</v>
      </c>
      <c r="N28" s="1">
        <v>62</v>
      </c>
      <c r="O28" s="1">
        <v>60</v>
      </c>
      <c r="P28" s="1">
        <v>58</v>
      </c>
      <c r="Q28" s="1">
        <v>48</v>
      </c>
      <c r="R28" s="1">
        <v>93.7102777777778</v>
      </c>
      <c r="S28" s="1">
        <v>13.503</v>
      </c>
      <c r="T28" s="1">
        <v>13.996</v>
      </c>
      <c r="U28" s="1">
        <v>368.189</v>
      </c>
      <c r="V28" s="1">
        <v>282.97</v>
      </c>
      <c r="W28" s="1">
        <v>281.735</v>
      </c>
      <c r="X28" s="1">
        <v>4637.62065099999</v>
      </c>
      <c r="Y28" s="1">
        <v>2847.58456</v>
      </c>
      <c r="Z28" s="1">
        <v>2846.059335</v>
      </c>
      <c r="AA28" s="1">
        <v>0.1</v>
      </c>
      <c r="AB28" s="1">
        <v>31.8</v>
      </c>
      <c r="AC28" s="1">
        <v>31.8</v>
      </c>
      <c r="AD28" s="1">
        <v>59.7038888888889</v>
      </c>
      <c r="AE28" s="1">
        <v>17.4816666666667</v>
      </c>
      <c r="AF28" s="1">
        <v>9.68166666666669</v>
      </c>
      <c r="AG28" s="1">
        <v>311.178835123457</v>
      </c>
      <c r="AH28" s="1">
        <v>54.1853227777778</v>
      </c>
      <c r="AI28" s="1">
        <v>18.8729894444445</v>
      </c>
      <c r="AJ28" s="1">
        <v>0.1</v>
      </c>
      <c r="AK28" s="1">
        <v>42.4</v>
      </c>
      <c r="AL28" s="1">
        <v>31.8</v>
      </c>
      <c r="AM28" s="1">
        <v>50.8886666666667</v>
      </c>
      <c r="AN28" s="1">
        <v>32.122</v>
      </c>
      <c r="AO28" s="1">
        <v>23.722</v>
      </c>
      <c r="AP28" s="1">
        <v>259.281434577778</v>
      </c>
      <c r="AQ28" s="1">
        <v>154.5808568</v>
      </c>
      <c r="AR28" s="1">
        <v>103.1934568</v>
      </c>
      <c r="AS28" s="1">
        <v>68.5664506629746</v>
      </c>
      <c r="AT28" s="1">
        <v>1121.609</v>
      </c>
      <c r="AU28" s="1">
        <v>0</v>
      </c>
      <c r="AV28" s="1">
        <v>185</v>
      </c>
      <c r="AW28" s="1" t="str">
        <f t="shared" si="0"/>
        <v>MFL16S20_F0185</v>
      </c>
      <c r="AX28" s="1" t="s">
        <v>173</v>
      </c>
      <c r="AY28" s="1">
        <v>71.418</v>
      </c>
      <c r="AZ28" s="1">
        <v>69.294</v>
      </c>
      <c r="BA28" s="1">
        <v>66.712</v>
      </c>
      <c r="BB28" s="1">
        <f>VLOOKUP(AW28,[1]flawdatabase_16indragFujian!$1:$1048576,7,0)</f>
        <v>60</v>
      </c>
      <c r="BC28" s="1">
        <f>VLOOKUP(AW28,[1]flawdatabase_16indragFujian!$1:$1048576,8,0)</f>
        <v>10</v>
      </c>
      <c r="BD28" s="1">
        <f>VLOOKUP(AW28,[1]flawdatabase_16indragFujian!$1:$1048576,9,0)</f>
        <v>2.4</v>
      </c>
      <c r="BE28" s="1">
        <f>VLOOKUP(AW28,[1]flawdatabase_16indragFujian!$1:$1048576,11,0)</f>
        <v>1</v>
      </c>
      <c r="BF28" s="1">
        <f>VLOOKUP(AW28,[1]flawdatabase_16indragFujian!$1:$1048576,10,0)</f>
        <v>1</v>
      </c>
      <c r="BG28" s="1" t="str">
        <f>VLOOKUP(AW28,[1]flawdatabase_16indragFujian!$1:$1048576,4,0)</f>
        <v>MFL16S20_P0005</v>
      </c>
    </row>
    <row r="29" spans="1:59">
      <c r="A29" s="1">
        <v>1.6</v>
      </c>
      <c r="B29" s="1">
        <v>8.41</v>
      </c>
      <c r="C29" s="1">
        <v>7.9</v>
      </c>
      <c r="D29" s="1">
        <v>3</v>
      </c>
      <c r="E29" s="1">
        <v>1</v>
      </c>
      <c r="F29" s="1">
        <v>1</v>
      </c>
      <c r="G29" s="1">
        <v>20</v>
      </c>
      <c r="H29" s="1">
        <v>10</v>
      </c>
      <c r="I29" s="1">
        <v>0.8</v>
      </c>
      <c r="J29" s="1"/>
      <c r="K29" s="1"/>
      <c r="L29" s="1"/>
      <c r="M29" s="1">
        <v>0.1</v>
      </c>
      <c r="N29" s="1">
        <v>32</v>
      </c>
      <c r="O29" s="1">
        <v>26</v>
      </c>
      <c r="P29" s="1">
        <v>20</v>
      </c>
      <c r="Q29" s="1">
        <v>0</v>
      </c>
      <c r="R29" s="1">
        <v>97.3272777777778</v>
      </c>
      <c r="S29" s="1">
        <v>15.506</v>
      </c>
      <c r="T29" s="1">
        <v>15.76</v>
      </c>
      <c r="U29" s="1">
        <v>136.004</v>
      </c>
      <c r="V29" s="1">
        <v>124.523</v>
      </c>
      <c r="W29" s="1">
        <v>94.165</v>
      </c>
      <c r="X29" s="1">
        <v>1804.594656</v>
      </c>
      <c r="Y29" s="1">
        <v>1609.840651</v>
      </c>
      <c r="Z29" s="1">
        <v>1006.505225</v>
      </c>
      <c r="AA29" s="1">
        <v>0.1</v>
      </c>
      <c r="AB29" s="1">
        <v>31.8</v>
      </c>
      <c r="AC29" s="1">
        <v>37.1</v>
      </c>
      <c r="AD29" s="1">
        <v>41.3366666666667</v>
      </c>
      <c r="AE29" s="1">
        <v>13.7533333333333</v>
      </c>
      <c r="AF29" s="1">
        <v>20.7533333333333</v>
      </c>
      <c r="AG29" s="1">
        <v>211.169446666667</v>
      </c>
      <c r="AH29" s="1">
        <v>38.8491688888888</v>
      </c>
      <c r="AI29" s="1">
        <v>73.3558355555555</v>
      </c>
      <c r="AJ29" s="1">
        <v>0.1</v>
      </c>
      <c r="AK29" s="1">
        <v>37.1</v>
      </c>
      <c r="AL29" s="1">
        <v>47.7</v>
      </c>
      <c r="AM29" s="1">
        <v>50.9546666666667</v>
      </c>
      <c r="AN29" s="1">
        <v>34.388</v>
      </c>
      <c r="AO29" s="1">
        <v>35.9546666666667</v>
      </c>
      <c r="AP29" s="1">
        <v>317.390153244445</v>
      </c>
      <c r="AQ29" s="1">
        <v>184.818931022222</v>
      </c>
      <c r="AR29" s="1">
        <v>187.026153244445</v>
      </c>
      <c r="AS29" s="1">
        <v>63.0406239541365</v>
      </c>
      <c r="AT29" s="1">
        <v>834.743333333333</v>
      </c>
      <c r="AU29" s="1">
        <v>0</v>
      </c>
      <c r="AV29" s="1">
        <v>181</v>
      </c>
      <c r="AW29" s="1" t="str">
        <f t="shared" si="0"/>
        <v>MFL16S20_F0181</v>
      </c>
      <c r="AX29" s="1" t="s">
        <v>174</v>
      </c>
      <c r="AY29" s="1">
        <v>71.11</v>
      </c>
      <c r="AZ29" s="1">
        <v>68.986</v>
      </c>
      <c r="BA29" s="1">
        <v>66.404</v>
      </c>
      <c r="BB29" s="1">
        <f>VLOOKUP(AW29,[1]flawdatabase_16indragFujian!$1:$1048576,7,0)</f>
        <v>20</v>
      </c>
      <c r="BC29" s="1">
        <f>VLOOKUP(AW29,[1]flawdatabase_16indragFujian!$1:$1048576,8,0)</f>
        <v>10</v>
      </c>
      <c r="BD29" s="1">
        <f>VLOOKUP(AW29,[1]flawdatabase_16indragFujian!$1:$1048576,9,0)</f>
        <v>0.8</v>
      </c>
      <c r="BE29" s="1">
        <f>VLOOKUP(AW29,[1]flawdatabase_16indragFujian!$1:$1048576,11,0)</f>
        <v>1</v>
      </c>
      <c r="BF29" s="1">
        <f>VLOOKUP(AW29,[1]flawdatabase_16indragFujian!$1:$1048576,10,0)</f>
        <v>1</v>
      </c>
      <c r="BG29" s="1" t="str">
        <f>VLOOKUP(AW29,[1]flawdatabase_16indragFujian!$1:$1048576,4,0)</f>
        <v>MFL16S20_P0005</v>
      </c>
    </row>
    <row r="30" spans="1:59">
      <c r="A30" s="1">
        <v>1.6</v>
      </c>
      <c r="B30" s="1">
        <v>8.41</v>
      </c>
      <c r="C30" s="1">
        <v>7.9</v>
      </c>
      <c r="D30" s="1">
        <v>3</v>
      </c>
      <c r="E30" s="1">
        <v>1</v>
      </c>
      <c r="F30" s="1">
        <v>1</v>
      </c>
      <c r="G30" s="1">
        <v>10</v>
      </c>
      <c r="H30" s="1">
        <v>10</v>
      </c>
      <c r="I30" s="1">
        <v>3.9</v>
      </c>
      <c r="J30" s="1"/>
      <c r="K30" s="1"/>
      <c r="L30" s="1"/>
      <c r="M30" s="1">
        <v>0.1</v>
      </c>
      <c r="N30" s="1">
        <v>30</v>
      </c>
      <c r="O30" s="1">
        <v>20</v>
      </c>
      <c r="P30" s="1">
        <v>14</v>
      </c>
      <c r="Q30" s="1">
        <v>0</v>
      </c>
      <c r="R30" s="1">
        <v>95.3267777777778</v>
      </c>
      <c r="S30" s="1">
        <v>56.007</v>
      </c>
      <c r="T30" s="1">
        <v>54.764</v>
      </c>
      <c r="U30" s="1">
        <v>342.522125</v>
      </c>
      <c r="V30" s="1">
        <v>287.023125</v>
      </c>
      <c r="W30" s="1">
        <v>180.008875</v>
      </c>
      <c r="X30" s="1">
        <v>13747.0753550156</v>
      </c>
      <c r="Y30" s="1">
        <v>10930.7108985156</v>
      </c>
      <c r="Z30" s="1">
        <v>5399.30698945313</v>
      </c>
      <c r="AA30" s="1">
        <v>0.1</v>
      </c>
      <c r="AB30" s="1">
        <v>47.7</v>
      </c>
      <c r="AC30" s="1">
        <v>42.4</v>
      </c>
      <c r="AD30" s="1">
        <v>258.738666666667</v>
      </c>
      <c r="AE30" s="1">
        <v>108.505333333333</v>
      </c>
      <c r="AF30" s="1">
        <v>107.305333333333</v>
      </c>
      <c r="AG30" s="1">
        <v>6162.50146791112</v>
      </c>
      <c r="AH30" s="1">
        <v>1727.66589013334</v>
      </c>
      <c r="AI30" s="1">
        <v>1698.89113457778</v>
      </c>
      <c r="AJ30" s="1">
        <v>0.1</v>
      </c>
      <c r="AK30" s="1">
        <v>47.7</v>
      </c>
      <c r="AL30" s="1">
        <v>42.4</v>
      </c>
      <c r="AM30" s="1">
        <v>284.122333333333</v>
      </c>
      <c r="AN30" s="1">
        <v>124.889</v>
      </c>
      <c r="AO30" s="1">
        <v>123.605666666667</v>
      </c>
      <c r="AP30" s="1">
        <v>7340.42128197778</v>
      </c>
      <c r="AQ30" s="1">
        <v>2212.29322642223</v>
      </c>
      <c r="AR30" s="1">
        <v>2210.64628197778</v>
      </c>
      <c r="AS30" s="1">
        <v>164.224153912222</v>
      </c>
      <c r="AT30" s="1">
        <v>3475.47608333333</v>
      </c>
      <c r="AU30" s="1">
        <v>0</v>
      </c>
      <c r="AV30" s="1">
        <v>178</v>
      </c>
      <c r="AW30" s="1" t="str">
        <f t="shared" si="0"/>
        <v>MFL16S20_F0178</v>
      </c>
      <c r="AX30" s="1" t="s">
        <v>175</v>
      </c>
      <c r="AY30" s="1">
        <v>70.81</v>
      </c>
      <c r="AZ30" s="1">
        <v>68.694</v>
      </c>
      <c r="BA30" s="1">
        <v>66.106</v>
      </c>
      <c r="BB30" s="1">
        <f>VLOOKUP(AW30,[1]flawdatabase_16indragFujian!$1:$1048576,7,0)</f>
        <v>10</v>
      </c>
      <c r="BC30" s="1">
        <f>VLOOKUP(AW30,[1]flawdatabase_16indragFujian!$1:$1048576,8,0)</f>
        <v>10</v>
      </c>
      <c r="BD30" s="1">
        <f>VLOOKUP(AW30,[1]flawdatabase_16indragFujian!$1:$1048576,9,0)</f>
        <v>3.9</v>
      </c>
      <c r="BE30" s="1">
        <f>VLOOKUP(AW30,[1]flawdatabase_16indragFujian!$1:$1048576,11,0)</f>
        <v>1</v>
      </c>
      <c r="BF30" s="1">
        <f>VLOOKUP(AW30,[1]flawdatabase_16indragFujian!$1:$1048576,10,0)</f>
        <v>1</v>
      </c>
      <c r="BG30" s="1" t="str">
        <f>VLOOKUP(AW30,[1]flawdatabase_16indragFujian!$1:$1048576,4,0)</f>
        <v>MFL16S20_P0005</v>
      </c>
    </row>
    <row r="31" spans="1:59">
      <c r="A31" s="1">
        <v>1.6</v>
      </c>
      <c r="B31" s="1">
        <v>8.41</v>
      </c>
      <c r="C31" s="1">
        <v>7.9</v>
      </c>
      <c r="D31" s="1">
        <v>3</v>
      </c>
      <c r="E31" s="1">
        <v>1</v>
      </c>
      <c r="F31" s="1">
        <v>0</v>
      </c>
      <c r="G31" s="1">
        <v>60</v>
      </c>
      <c r="H31" s="1">
        <v>20</v>
      </c>
      <c r="I31" s="1">
        <v>4</v>
      </c>
      <c r="J31" s="1"/>
      <c r="K31" s="1"/>
      <c r="L31" s="1"/>
      <c r="M31" s="1">
        <v>0.1</v>
      </c>
      <c r="N31" s="1">
        <v>84</v>
      </c>
      <c r="O31" s="1">
        <v>78</v>
      </c>
      <c r="P31" s="1">
        <v>72</v>
      </c>
      <c r="Q31" s="1">
        <v>58</v>
      </c>
      <c r="R31" s="1">
        <v>76.9662777777778</v>
      </c>
      <c r="S31" s="1">
        <v>82.507</v>
      </c>
      <c r="T31" s="1">
        <v>86.994</v>
      </c>
      <c r="U31" s="1">
        <v>2399.148375</v>
      </c>
      <c r="V31" s="1">
        <v>2191.973375</v>
      </c>
      <c r="W31" s="1">
        <v>1072.23525</v>
      </c>
      <c r="X31" s="1">
        <v>156177.888481266</v>
      </c>
      <c r="Y31" s="1">
        <v>135272.010400016</v>
      </c>
      <c r="Z31" s="1">
        <v>39520.5355744375</v>
      </c>
      <c r="AA31" s="1">
        <v>0.1</v>
      </c>
      <c r="AB31" s="1">
        <v>68.9</v>
      </c>
      <c r="AC31" s="1">
        <v>42.4</v>
      </c>
      <c r="AD31" s="1">
        <v>444.540666666667</v>
      </c>
      <c r="AE31" s="1">
        <v>249.074</v>
      </c>
      <c r="AF31" s="1">
        <v>117.774</v>
      </c>
      <c r="AG31" s="1">
        <v>13528.2958418667</v>
      </c>
      <c r="AH31" s="1">
        <v>6345.66313075555</v>
      </c>
      <c r="AI31" s="1">
        <v>2145.67253075556</v>
      </c>
      <c r="AJ31" s="1">
        <v>0.1</v>
      </c>
      <c r="AK31" s="1">
        <v>68.9</v>
      </c>
      <c r="AL31" s="1">
        <v>42.4</v>
      </c>
      <c r="AM31" s="1">
        <v>627.359444444445</v>
      </c>
      <c r="AN31" s="1">
        <v>345.215</v>
      </c>
      <c r="AO31" s="1">
        <v>174.115</v>
      </c>
      <c r="AP31" s="1">
        <v>27467.3751721605</v>
      </c>
      <c r="AQ31" s="1">
        <v>12478.7509005556</v>
      </c>
      <c r="AR31" s="1">
        <v>4612.95323388889</v>
      </c>
      <c r="AS31" s="1">
        <v>271.697985779755</v>
      </c>
      <c r="AT31" s="1">
        <v>18608.7281875</v>
      </c>
      <c r="AU31" s="1">
        <v>0</v>
      </c>
      <c r="AV31" s="1">
        <v>174</v>
      </c>
      <c r="AW31" s="1" t="str">
        <f t="shared" si="0"/>
        <v>MFL16S20_F0174</v>
      </c>
      <c r="AX31" s="1" t="s">
        <v>176</v>
      </c>
      <c r="AY31" s="1">
        <v>70.506</v>
      </c>
      <c r="AZ31" s="1">
        <v>68.388</v>
      </c>
      <c r="BA31" s="1">
        <v>65.802</v>
      </c>
      <c r="BB31" s="1">
        <f>VLOOKUP(AW31,[1]flawdatabase_16indragFujian!$1:$1048576,7,0)</f>
        <v>60</v>
      </c>
      <c r="BC31" s="1">
        <f>VLOOKUP(AW31,[1]flawdatabase_16indragFujian!$1:$1048576,8,0)</f>
        <v>20</v>
      </c>
      <c r="BD31" s="1">
        <f>VLOOKUP(AW31,[1]flawdatabase_16indragFujian!$1:$1048576,9,0)</f>
        <v>4</v>
      </c>
      <c r="BE31" s="1">
        <f>VLOOKUP(AW31,[1]flawdatabase_16indragFujian!$1:$1048576,11,0)</f>
        <v>1</v>
      </c>
      <c r="BF31" s="1">
        <f>VLOOKUP(AW31,[1]flawdatabase_16indragFujian!$1:$1048576,10,0)</f>
        <v>0</v>
      </c>
      <c r="BG31" s="1" t="str">
        <f>VLOOKUP(AW31,[1]flawdatabase_16indragFujian!$1:$1048576,4,0)</f>
        <v>MFL16S20_P0005</v>
      </c>
    </row>
    <row r="32" spans="1:59">
      <c r="A32" s="1">
        <v>1.6</v>
      </c>
      <c r="B32" s="1">
        <v>8.41</v>
      </c>
      <c r="C32" s="1">
        <v>7.9</v>
      </c>
      <c r="D32" s="1">
        <v>3</v>
      </c>
      <c r="E32" s="1">
        <v>1</v>
      </c>
      <c r="F32" s="1">
        <v>0</v>
      </c>
      <c r="G32" s="1">
        <v>40</v>
      </c>
      <c r="H32" s="1">
        <v>20</v>
      </c>
      <c r="I32" s="1">
        <v>3.9</v>
      </c>
      <c r="J32" s="1"/>
      <c r="K32" s="1"/>
      <c r="L32" s="1"/>
      <c r="M32" s="1">
        <v>0.1</v>
      </c>
      <c r="N32" s="1">
        <v>60</v>
      </c>
      <c r="O32" s="1">
        <v>54</v>
      </c>
      <c r="P32" s="1">
        <v>48</v>
      </c>
      <c r="Q32" s="1">
        <v>34</v>
      </c>
      <c r="R32" s="1">
        <v>78.4612777777778</v>
      </c>
      <c r="S32" s="1">
        <v>84.257</v>
      </c>
      <c r="T32" s="1">
        <v>86.994</v>
      </c>
      <c r="U32" s="1">
        <v>1924.993</v>
      </c>
      <c r="V32" s="1">
        <v>1776.778</v>
      </c>
      <c r="W32" s="1">
        <v>1012.79875</v>
      </c>
      <c r="X32" s="1">
        <v>143778.223448375</v>
      </c>
      <c r="Y32" s="1">
        <v>127746.043951375</v>
      </c>
      <c r="Z32" s="1">
        <v>46730.1615053125</v>
      </c>
      <c r="AA32" s="1">
        <v>0.1</v>
      </c>
      <c r="AB32" s="1">
        <v>47.7</v>
      </c>
      <c r="AC32" s="1">
        <v>37.1</v>
      </c>
      <c r="AD32" s="1">
        <v>373.076</v>
      </c>
      <c r="AE32" s="1">
        <v>143.726</v>
      </c>
      <c r="AF32" s="1">
        <v>86.0593333333332</v>
      </c>
      <c r="AG32" s="1">
        <v>11273.4676796445</v>
      </c>
      <c r="AH32" s="1">
        <v>2978.40769075555</v>
      </c>
      <c r="AI32" s="1">
        <v>1365.74664631111</v>
      </c>
      <c r="AJ32" s="1">
        <v>0.1</v>
      </c>
      <c r="AK32" s="1">
        <v>53</v>
      </c>
      <c r="AL32" s="1">
        <v>37.1</v>
      </c>
      <c r="AM32" s="1">
        <v>531.434333333334</v>
      </c>
      <c r="AN32" s="1">
        <v>265.217666666667</v>
      </c>
      <c r="AO32" s="1">
        <v>132.734333333333</v>
      </c>
      <c r="AP32" s="1">
        <v>23241.2905046445</v>
      </c>
      <c r="AQ32" s="1">
        <v>9028.4569602</v>
      </c>
      <c r="AR32" s="1">
        <v>3175.25893797778</v>
      </c>
      <c r="AS32" s="1">
        <v>205.789904238296</v>
      </c>
      <c r="AT32" s="1">
        <v>16680.4603333333</v>
      </c>
      <c r="AU32" s="1">
        <v>0</v>
      </c>
      <c r="AV32" s="1">
        <v>170</v>
      </c>
      <c r="AW32" s="1" t="str">
        <f t="shared" si="0"/>
        <v>MFL16S20_F0170</v>
      </c>
      <c r="AX32" s="1" t="s">
        <v>177</v>
      </c>
      <c r="AY32" s="1">
        <v>70.208</v>
      </c>
      <c r="AZ32" s="1">
        <v>68.084</v>
      </c>
      <c r="BA32" s="1">
        <v>65.506</v>
      </c>
      <c r="BB32" s="1">
        <f>VLOOKUP(AW32,[1]flawdatabase_16indragFujian!$1:$1048576,7,0)</f>
        <v>40</v>
      </c>
      <c r="BC32" s="1">
        <f>VLOOKUP(AW32,[1]flawdatabase_16indragFujian!$1:$1048576,8,0)</f>
        <v>20</v>
      </c>
      <c r="BD32" s="1">
        <f>VLOOKUP(AW32,[1]flawdatabase_16indragFujian!$1:$1048576,9,0)</f>
        <v>3.9</v>
      </c>
      <c r="BE32" s="1">
        <f>VLOOKUP(AW32,[1]flawdatabase_16indragFujian!$1:$1048576,11,0)</f>
        <v>1</v>
      </c>
      <c r="BF32" s="1">
        <f>VLOOKUP(AW32,[1]flawdatabase_16indragFujian!$1:$1048576,10,0)</f>
        <v>0</v>
      </c>
      <c r="BG32" s="1" t="str">
        <f>VLOOKUP(AW32,[1]flawdatabase_16indragFujian!$1:$1048576,4,0)</f>
        <v>MFL16S20_P0005</v>
      </c>
    </row>
    <row r="33" spans="1:59">
      <c r="A33" s="1">
        <v>1.6</v>
      </c>
      <c r="B33" s="1">
        <v>8.41</v>
      </c>
      <c r="C33" s="1">
        <v>7.9</v>
      </c>
      <c r="D33" s="1">
        <v>3</v>
      </c>
      <c r="E33" s="1">
        <v>0</v>
      </c>
      <c r="F33" s="1">
        <v>1</v>
      </c>
      <c r="G33" s="1">
        <v>10</v>
      </c>
      <c r="H33" s="1">
        <v>60</v>
      </c>
      <c r="I33" s="1">
        <v>2.8</v>
      </c>
      <c r="J33" s="1"/>
      <c r="K33" s="1"/>
      <c r="L33" s="1"/>
      <c r="M33" s="1">
        <v>0.1</v>
      </c>
      <c r="N33" s="1">
        <v>30</v>
      </c>
      <c r="O33" s="1">
        <v>18</v>
      </c>
      <c r="P33" s="1">
        <v>12</v>
      </c>
      <c r="Q33" s="1">
        <v>0</v>
      </c>
      <c r="R33" s="1">
        <v>90.8297777777778</v>
      </c>
      <c r="S33" s="1">
        <v>102.257</v>
      </c>
      <c r="T33" s="1">
        <v>105.02</v>
      </c>
      <c r="U33" s="1">
        <v>539.088375</v>
      </c>
      <c r="V33" s="1">
        <v>505.829375</v>
      </c>
      <c r="W33" s="1">
        <v>244.640125</v>
      </c>
      <c r="X33" s="1">
        <v>39698.1609478906</v>
      </c>
      <c r="Y33" s="1">
        <v>37340.5125516406</v>
      </c>
      <c r="Z33" s="1">
        <v>13323.3639174531</v>
      </c>
      <c r="AA33" s="1">
        <v>0.1</v>
      </c>
      <c r="AB33" s="1">
        <v>90.1</v>
      </c>
      <c r="AC33" s="1">
        <v>58.3</v>
      </c>
      <c r="AD33" s="1">
        <v>919.076958333334</v>
      </c>
      <c r="AE33" s="1">
        <v>655.510291666667</v>
      </c>
      <c r="AF33" s="1">
        <v>284.610291666667</v>
      </c>
      <c r="AG33" s="1">
        <v>49647.9880306759</v>
      </c>
      <c r="AH33" s="1">
        <v>31394.3299834537</v>
      </c>
      <c r="AI33" s="1">
        <v>8342.1638153981</v>
      </c>
      <c r="AJ33" s="1">
        <v>0.1</v>
      </c>
      <c r="AK33" s="1">
        <v>95.4</v>
      </c>
      <c r="AL33" s="1">
        <v>63.6</v>
      </c>
      <c r="AM33" s="1">
        <v>1127.66022916667</v>
      </c>
      <c r="AN33" s="1">
        <v>742.076895833333</v>
      </c>
      <c r="AO33" s="1">
        <v>339.7435625</v>
      </c>
      <c r="AP33" s="1">
        <v>71529.6054902588</v>
      </c>
      <c r="AQ33" s="1">
        <v>40117.6991756754</v>
      </c>
      <c r="AR33" s="1">
        <v>11480.5195402588</v>
      </c>
      <c r="AS33" s="1">
        <v>145.523741263459</v>
      </c>
      <c r="AT33" s="1">
        <v>10846.1914414063</v>
      </c>
      <c r="AU33" s="1">
        <v>0</v>
      </c>
      <c r="AV33" s="1">
        <v>199</v>
      </c>
      <c r="AW33" s="1" t="str">
        <f t="shared" si="0"/>
        <v>MFL16S20_F0199</v>
      </c>
      <c r="AX33" s="1" t="s">
        <v>178</v>
      </c>
      <c r="AY33" s="1">
        <v>72.314</v>
      </c>
      <c r="AZ33" s="1">
        <v>70.198</v>
      </c>
      <c r="BA33" s="1">
        <v>67.616</v>
      </c>
      <c r="BB33" s="1">
        <f>VLOOKUP(AW33,[1]flawdatabase_16indragFujian!$1:$1048576,7,0)</f>
        <v>10</v>
      </c>
      <c r="BC33" s="1">
        <f>VLOOKUP(AW33,[1]flawdatabase_16indragFujian!$1:$1048576,8,0)</f>
        <v>60</v>
      </c>
      <c r="BD33" s="1">
        <f>VLOOKUP(AW33,[1]flawdatabase_16indragFujian!$1:$1048576,9,0)</f>
        <v>2.8</v>
      </c>
      <c r="BE33" s="1">
        <f>VLOOKUP(AW33,[1]flawdatabase_16indragFujian!$1:$1048576,11,0)</f>
        <v>0</v>
      </c>
      <c r="BF33" s="1">
        <f>VLOOKUP(AW33,[1]flawdatabase_16indragFujian!$1:$1048576,10,0)</f>
        <v>1</v>
      </c>
      <c r="BG33" s="1" t="str">
        <f>VLOOKUP(AW33,[1]flawdatabase_16indragFujian!$1:$1048576,4,0)</f>
        <v>MFL16S20_P0005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33"/>
  <sheetViews>
    <sheetView topLeftCell="A12" workbookViewId="0">
      <selection activeCell="R12" sqref="R12"/>
    </sheetView>
  </sheetViews>
  <sheetFormatPr defaultColWidth="9.06666666666667" defaultRowHeight="13.6"/>
  <cols>
    <col min="18" max="18" width="11.8666666666667"/>
    <col min="19" max="20" width="10.8666666666667"/>
    <col min="21" max="26" width="11.8666666666667"/>
    <col min="30" max="35" width="11.8666666666667"/>
    <col min="39" max="46" width="11.8666666666667"/>
  </cols>
  <sheetData>
    <row r="1" s="1" customFormat="1" ht="26" spans="1:57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6" t="s">
        <v>46</v>
      </c>
      <c r="AV1" s="6" t="s">
        <v>47</v>
      </c>
      <c r="AW1" s="6" t="s">
        <v>48</v>
      </c>
      <c r="AX1" s="1" t="s">
        <v>49</v>
      </c>
      <c r="BE1" s="1" t="s">
        <v>50</v>
      </c>
    </row>
    <row r="2" s="2" customFormat="1" ht="12.8" spans="1:59">
      <c r="A2" s="2">
        <v>1.6</v>
      </c>
      <c r="B2" s="2">
        <v>11.38</v>
      </c>
      <c r="C2" s="2">
        <v>7.9</v>
      </c>
      <c r="D2" s="2">
        <v>3</v>
      </c>
      <c r="E2" s="2">
        <v>0</v>
      </c>
      <c r="F2" s="2">
        <v>0</v>
      </c>
      <c r="G2" s="2">
        <v>52</v>
      </c>
      <c r="H2" s="2">
        <v>60</v>
      </c>
      <c r="I2" s="2">
        <v>3.9</v>
      </c>
      <c r="J2" s="2">
        <v>0</v>
      </c>
      <c r="K2" s="2">
        <v>0</v>
      </c>
      <c r="L2" s="2">
        <v>0</v>
      </c>
      <c r="M2" s="2">
        <v>0.1</v>
      </c>
      <c r="N2" s="2">
        <v>66</v>
      </c>
      <c r="O2" s="2">
        <v>36</v>
      </c>
      <c r="P2" s="2">
        <v>12</v>
      </c>
      <c r="Q2" s="2">
        <v>0</v>
      </c>
      <c r="R2" s="2">
        <v>101.996666666667</v>
      </c>
      <c r="S2" s="2">
        <v>161.517</v>
      </c>
      <c r="T2" s="2">
        <v>133.52</v>
      </c>
      <c r="U2" s="2">
        <v>2293.29844921875</v>
      </c>
      <c r="V2" s="2">
        <v>1255.81494921875</v>
      </c>
      <c r="W2" s="2">
        <v>473.272375</v>
      </c>
      <c r="X2" s="2">
        <v>267974.241589853</v>
      </c>
      <c r="Y2" s="2">
        <v>115626.094059623</v>
      </c>
      <c r="Z2" s="2">
        <v>39279.1013072031</v>
      </c>
      <c r="AA2" s="2">
        <v>0.1</v>
      </c>
      <c r="AB2" s="2">
        <v>116.6</v>
      </c>
      <c r="AC2" s="2">
        <v>58.3</v>
      </c>
      <c r="AD2" s="2">
        <v>1786.70266666667</v>
      </c>
      <c r="AE2" s="2">
        <v>1157.95266666667</v>
      </c>
      <c r="AF2" s="2">
        <v>426.21725</v>
      </c>
      <c r="AG2" s="2">
        <v>150057.032996803</v>
      </c>
      <c r="AH2" s="2">
        <v>86985.0131190253</v>
      </c>
      <c r="AI2" s="2">
        <v>19041.0308111043</v>
      </c>
      <c r="AJ2" s="2">
        <v>0.1</v>
      </c>
      <c r="AK2" s="2">
        <v>111.3</v>
      </c>
      <c r="AL2" s="2">
        <v>58.3</v>
      </c>
      <c r="AM2" s="2">
        <v>2190.65066666667</v>
      </c>
      <c r="AN2" s="2">
        <v>1387.16733333333</v>
      </c>
      <c r="AO2" s="2">
        <v>556.491291666667</v>
      </c>
      <c r="AP2" s="2">
        <v>230754.138156</v>
      </c>
      <c r="AQ2" s="2">
        <v>128431.387278222</v>
      </c>
      <c r="AR2" s="2">
        <v>32035.1924344018</v>
      </c>
      <c r="AS2" s="2">
        <v>242.001829306874</v>
      </c>
      <c r="AT2" s="2">
        <v>41467.6164585775</v>
      </c>
      <c r="AU2" s="2">
        <v>0</v>
      </c>
      <c r="AV2" s="2">
        <v>173</v>
      </c>
      <c r="AW2" s="2" t="str">
        <f t="shared" ref="AW2:AW33" si="0">"MFL16S20_F0"&amp;AV2</f>
        <v>MFL16S20_F0173</v>
      </c>
      <c r="AX2" s="2" t="s">
        <v>179</v>
      </c>
      <c r="AY2" s="2">
        <v>114.304</v>
      </c>
      <c r="AZ2" s="2">
        <v>111.098</v>
      </c>
      <c r="BA2" s="2">
        <v>112.622</v>
      </c>
      <c r="BB2" s="2">
        <f>VLOOKUP(AW2,[1]flawdatabase_16indragFujian!$1:$1048576,7,0)</f>
        <v>52</v>
      </c>
      <c r="BC2" s="2">
        <f>VLOOKUP(AW2,[1]flawdatabase_16indragFujian!$1:$1048576,8,0)</f>
        <v>60</v>
      </c>
      <c r="BD2" s="2">
        <f>VLOOKUP(AW2,[1]flawdatabase_16indragFujian!$1:$1048576,9,0)</f>
        <v>3.9</v>
      </c>
      <c r="BE2" s="2">
        <f>VLOOKUP(AW2,[1]flawdatabase_16indragFujian!$1:$1048576,11,0)</f>
        <v>0</v>
      </c>
      <c r="BF2" s="2">
        <f>VLOOKUP(AW2,[1]flawdatabase_16indragFujian!$1:$1048576,10,0)</f>
        <v>0</v>
      </c>
      <c r="BG2" s="2" t="str">
        <f>VLOOKUP(AW2,[1]flawdatabase_16indragFujian!$1:$1048576,4,0)</f>
        <v>MFL16S20_P0005</v>
      </c>
    </row>
    <row r="3" s="2" customFormat="1" ht="12.8" spans="1:59">
      <c r="A3" s="2">
        <v>1.6</v>
      </c>
      <c r="B3" s="2">
        <v>11.38</v>
      </c>
      <c r="C3" s="2">
        <v>7.9</v>
      </c>
      <c r="D3" s="2">
        <v>3</v>
      </c>
      <c r="E3" s="2">
        <v>0</v>
      </c>
      <c r="F3" s="2">
        <v>1</v>
      </c>
      <c r="G3" s="2">
        <v>52</v>
      </c>
      <c r="H3" s="2">
        <v>60</v>
      </c>
      <c r="I3" s="2">
        <v>3.2</v>
      </c>
      <c r="J3" s="2">
        <v>0</v>
      </c>
      <c r="K3" s="2">
        <v>0</v>
      </c>
      <c r="L3" s="2">
        <v>0</v>
      </c>
      <c r="M3" s="2">
        <v>0.1</v>
      </c>
      <c r="N3" s="2">
        <v>68</v>
      </c>
      <c r="O3" s="2">
        <v>36</v>
      </c>
      <c r="P3" s="2">
        <v>14</v>
      </c>
      <c r="Q3" s="2">
        <v>0</v>
      </c>
      <c r="R3" s="2">
        <v>72.8786666666667</v>
      </c>
      <c r="S3" s="2">
        <v>229.932875</v>
      </c>
      <c r="T3" s="2">
        <v>220.685875</v>
      </c>
      <c r="U3" s="2">
        <v>2247.25188879395</v>
      </c>
      <c r="V3" s="2">
        <v>1768.48488879395</v>
      </c>
      <c r="W3" s="2">
        <v>507.8848828125</v>
      </c>
      <c r="X3" s="2">
        <v>321811.73111752</v>
      </c>
      <c r="Y3" s="2">
        <v>259128.809897019</v>
      </c>
      <c r="Z3" s="2">
        <v>44020.0323231517</v>
      </c>
      <c r="AA3" s="2">
        <v>0.1</v>
      </c>
      <c r="AB3" s="2">
        <v>143.1</v>
      </c>
      <c r="AC3" s="2">
        <v>68.9</v>
      </c>
      <c r="AD3" s="2">
        <v>2742.55347135417</v>
      </c>
      <c r="AE3" s="2">
        <v>2201.4868046875</v>
      </c>
      <c r="AF3" s="2">
        <v>806.24491015625</v>
      </c>
      <c r="AG3" s="2">
        <v>325535.567505247</v>
      </c>
      <c r="AH3" s="2">
        <v>258496.462459153</v>
      </c>
      <c r="AI3" s="2">
        <v>55586.46744</v>
      </c>
      <c r="AJ3" s="2">
        <v>0.1</v>
      </c>
      <c r="AK3" s="2">
        <v>143.1</v>
      </c>
      <c r="AL3" s="2">
        <v>68.9</v>
      </c>
      <c r="AM3" s="2">
        <v>3148.17113541667</v>
      </c>
      <c r="AN3" s="2">
        <v>2681.83780208333</v>
      </c>
      <c r="AO3" s="2">
        <v>884.3706796875</v>
      </c>
      <c r="AP3" s="2">
        <v>453906.527856671</v>
      </c>
      <c r="AQ3" s="2">
        <v>383206.091528546</v>
      </c>
      <c r="AR3" s="2">
        <v>67146.522737588</v>
      </c>
      <c r="AS3" s="2">
        <v>230.756662217229</v>
      </c>
      <c r="AT3" s="2">
        <v>59973.955125651</v>
      </c>
      <c r="AU3" s="2">
        <v>0</v>
      </c>
      <c r="AV3" s="2">
        <v>195</v>
      </c>
      <c r="AW3" s="2" t="str">
        <f t="shared" si="0"/>
        <v>MFL16S20_F0195</v>
      </c>
      <c r="AX3" s="2" t="s">
        <v>180</v>
      </c>
      <c r="AY3" s="2">
        <v>116.134</v>
      </c>
      <c r="AZ3" s="2">
        <v>112.924</v>
      </c>
      <c r="BA3" s="2">
        <v>114.434</v>
      </c>
      <c r="BB3" s="2">
        <f>VLOOKUP(AW3,[1]flawdatabase_16indragFujian!$1:$1048576,7,0)</f>
        <v>52</v>
      </c>
      <c r="BC3" s="2">
        <f>VLOOKUP(AW3,[1]flawdatabase_16indragFujian!$1:$1048576,8,0)</f>
        <v>60</v>
      </c>
      <c r="BD3" s="2">
        <f>VLOOKUP(AW3,[1]flawdatabase_16indragFujian!$1:$1048576,9,0)</f>
        <v>3.2</v>
      </c>
      <c r="BE3" s="2">
        <f>VLOOKUP(AW3,[1]flawdatabase_16indragFujian!$1:$1048576,11,0)</f>
        <v>0</v>
      </c>
      <c r="BF3" s="2">
        <f>VLOOKUP(AW3,[1]flawdatabase_16indragFujian!$1:$1048576,10,0)</f>
        <v>1</v>
      </c>
      <c r="BG3" s="2" t="str">
        <f>VLOOKUP(AW3,[1]flawdatabase_16indragFujian!$1:$1048576,4,0)</f>
        <v>MFL16S20_P0005</v>
      </c>
    </row>
    <row r="4" s="2" customFormat="1" ht="12.8" spans="1:59">
      <c r="A4" s="2">
        <v>1.6</v>
      </c>
      <c r="B4" s="2">
        <v>11.38</v>
      </c>
      <c r="C4" s="2">
        <v>7.9</v>
      </c>
      <c r="D4" s="2">
        <v>3</v>
      </c>
      <c r="E4" s="2">
        <v>0</v>
      </c>
      <c r="F4" s="2">
        <v>0</v>
      </c>
      <c r="G4" s="2">
        <v>80</v>
      </c>
      <c r="H4" s="2">
        <v>80</v>
      </c>
      <c r="I4" s="2">
        <v>4</v>
      </c>
      <c r="J4" s="2">
        <v>0</v>
      </c>
      <c r="K4" s="2">
        <v>0</v>
      </c>
      <c r="L4" s="2">
        <v>0</v>
      </c>
      <c r="M4" s="2">
        <v>0.1</v>
      </c>
      <c r="N4" s="2">
        <v>62</v>
      </c>
      <c r="O4" s="2">
        <v>32</v>
      </c>
      <c r="P4" s="2">
        <v>14</v>
      </c>
      <c r="Q4" s="2">
        <v>0</v>
      </c>
      <c r="R4" s="2">
        <v>97.3751666666667</v>
      </c>
      <c r="S4" s="2">
        <v>193.266</v>
      </c>
      <c r="T4" s="2">
        <v>166.528</v>
      </c>
      <c r="U4" s="2">
        <v>2212.36697265625</v>
      </c>
      <c r="V4" s="2">
        <v>1347.30997265625</v>
      </c>
      <c r="W4" s="2">
        <v>684.883375</v>
      </c>
      <c r="X4" s="2">
        <v>281720.699953889</v>
      </c>
      <c r="Y4" s="2">
        <v>152524.584492311</v>
      </c>
      <c r="Z4" s="2">
        <v>73389.9429690781</v>
      </c>
      <c r="AA4" s="2">
        <v>0.1</v>
      </c>
      <c r="AB4" s="2">
        <v>116.6</v>
      </c>
      <c r="AC4" s="2">
        <v>53</v>
      </c>
      <c r="AD4" s="2">
        <v>2092.90966666667</v>
      </c>
      <c r="AE4" s="2">
        <v>1480.543</v>
      </c>
      <c r="AF4" s="2">
        <v>409.443</v>
      </c>
      <c r="AG4" s="2">
        <v>213081.4185298</v>
      </c>
      <c r="AH4" s="2">
        <v>143236.9700298</v>
      </c>
      <c r="AI4" s="2">
        <v>20717.4614298</v>
      </c>
      <c r="AJ4" s="2">
        <v>0.1</v>
      </c>
      <c r="AK4" s="2">
        <v>116.6</v>
      </c>
      <c r="AL4" s="2">
        <v>53</v>
      </c>
      <c r="AM4" s="2">
        <v>2457.17666666667</v>
      </c>
      <c r="AN4" s="2">
        <v>1783.42666666667</v>
      </c>
      <c r="AO4" s="2">
        <v>488.01</v>
      </c>
      <c r="AP4" s="2">
        <v>302622.16962</v>
      </c>
      <c r="AQ4" s="2">
        <v>207018.985564444</v>
      </c>
      <c r="AR4" s="2">
        <v>29160.91162</v>
      </c>
      <c r="AS4" s="2">
        <v>269.347886868141</v>
      </c>
      <c r="AT4" s="2">
        <v>44862.7789205729</v>
      </c>
      <c r="AU4" s="2">
        <v>0</v>
      </c>
      <c r="AV4" s="2">
        <v>177</v>
      </c>
      <c r="AW4" s="2" t="str">
        <f t="shared" si="0"/>
        <v>MFL16S20_F0177</v>
      </c>
      <c r="AX4" s="2" t="s">
        <v>181</v>
      </c>
      <c r="AY4" s="2">
        <v>114.592</v>
      </c>
      <c r="AZ4" s="2">
        <v>111.386</v>
      </c>
      <c r="BA4" s="2">
        <v>112.908</v>
      </c>
      <c r="BB4" s="2">
        <f>VLOOKUP(AW4,[1]flawdatabase_16indragFujian!$1:$1048576,7,0)</f>
        <v>80</v>
      </c>
      <c r="BC4" s="2">
        <f>VLOOKUP(AW4,[1]flawdatabase_16indragFujian!$1:$1048576,8,0)</f>
        <v>80</v>
      </c>
      <c r="BD4" s="2">
        <f>VLOOKUP(AW4,[1]flawdatabase_16indragFujian!$1:$1048576,9,0)</f>
        <v>4</v>
      </c>
      <c r="BE4" s="2">
        <f>VLOOKUP(AW4,[1]flawdatabase_16indragFujian!$1:$1048576,11,0)</f>
        <v>0</v>
      </c>
      <c r="BF4" s="2">
        <f>VLOOKUP(AW4,[1]flawdatabase_16indragFujian!$1:$1048576,10,0)</f>
        <v>0</v>
      </c>
      <c r="BG4" s="2" t="str">
        <f>VLOOKUP(AW4,[1]flawdatabase_16indragFujian!$1:$1048576,4,0)</f>
        <v>MFL16S20_P0005</v>
      </c>
    </row>
    <row r="5" s="2" customFormat="1" ht="12.8" spans="1:59">
      <c r="A5" s="2">
        <v>1.6</v>
      </c>
      <c r="B5" s="2">
        <v>11.38</v>
      </c>
      <c r="C5" s="2">
        <v>7.9</v>
      </c>
      <c r="D5" s="2">
        <v>3</v>
      </c>
      <c r="E5" s="2">
        <v>2</v>
      </c>
      <c r="F5" s="2">
        <v>1</v>
      </c>
      <c r="G5" s="2">
        <v>60</v>
      </c>
      <c r="H5" s="2">
        <v>60</v>
      </c>
      <c r="I5" s="2">
        <v>3.2</v>
      </c>
      <c r="J5" s="2">
        <v>0</v>
      </c>
      <c r="K5" s="2">
        <v>0</v>
      </c>
      <c r="L5" s="2">
        <v>0</v>
      </c>
      <c r="M5" s="2">
        <v>0.1</v>
      </c>
      <c r="N5" s="2">
        <v>96</v>
      </c>
      <c r="O5" s="2">
        <v>66</v>
      </c>
      <c r="P5" s="2">
        <v>62</v>
      </c>
      <c r="Q5" s="2">
        <v>10</v>
      </c>
      <c r="R5" s="2">
        <v>83.7451666666667</v>
      </c>
      <c r="S5" s="2">
        <v>58.773</v>
      </c>
      <c r="T5" s="2">
        <v>94.73</v>
      </c>
      <c r="U5" s="2">
        <v>2999.45025</v>
      </c>
      <c r="V5" s="2">
        <v>2426.17525</v>
      </c>
      <c r="W5" s="2">
        <v>1701.084</v>
      </c>
      <c r="X5" s="2">
        <v>230281.833853063</v>
      </c>
      <c r="Y5" s="2">
        <v>194591.886738063</v>
      </c>
      <c r="Z5" s="2">
        <v>102635.1088435</v>
      </c>
      <c r="AA5" s="2">
        <v>0.1</v>
      </c>
      <c r="AB5" s="2">
        <v>116.6</v>
      </c>
      <c r="AC5" s="2">
        <v>74.2</v>
      </c>
      <c r="AD5" s="2">
        <v>798.580000000001</v>
      </c>
      <c r="AE5" s="2">
        <v>553.146666666667</v>
      </c>
      <c r="AF5" s="2">
        <v>176.68</v>
      </c>
      <c r="AG5" s="2">
        <v>27789.9465244445</v>
      </c>
      <c r="AH5" s="2">
        <v>17115.7147466667</v>
      </c>
      <c r="AI5" s="2">
        <v>2636.91396888889</v>
      </c>
      <c r="AJ5" s="2">
        <v>0.1</v>
      </c>
      <c r="AK5" s="2">
        <v>111.3</v>
      </c>
      <c r="AL5" s="2">
        <v>79.5</v>
      </c>
      <c r="AM5" s="2">
        <v>1350.527</v>
      </c>
      <c r="AN5" s="2">
        <v>898.893666666667</v>
      </c>
      <c r="AO5" s="2">
        <v>378.977</v>
      </c>
      <c r="AP5" s="2">
        <v>78908.5963969112</v>
      </c>
      <c r="AQ5" s="2">
        <v>46460.2314191334</v>
      </c>
      <c r="AR5" s="2">
        <v>11471.8951746889</v>
      </c>
      <c r="AS5" s="2">
        <v>240.251385657614</v>
      </c>
      <c r="AT5" s="2">
        <v>35379.0377447917</v>
      </c>
      <c r="AU5" s="2">
        <v>0</v>
      </c>
      <c r="AV5" s="2">
        <v>200</v>
      </c>
      <c r="AW5" s="2" t="str">
        <f t="shared" si="0"/>
        <v>MFL16S20_F0200</v>
      </c>
      <c r="AX5" s="2" t="s">
        <v>182</v>
      </c>
      <c r="AY5" s="2">
        <v>114.936</v>
      </c>
      <c r="AZ5" s="2">
        <v>111.734</v>
      </c>
      <c r="BA5" s="2">
        <v>113.246</v>
      </c>
      <c r="BB5" s="2">
        <f>VLOOKUP(AW5,[1]flawdatabase_16indragFujian!$1:$1048576,7,0)</f>
        <v>60</v>
      </c>
      <c r="BC5" s="2">
        <f>VLOOKUP(AW5,[1]flawdatabase_16indragFujian!$1:$1048576,8,0)</f>
        <v>60</v>
      </c>
      <c r="BD5" s="2">
        <f>VLOOKUP(AW5,[1]flawdatabase_16indragFujian!$1:$1048576,9,0)</f>
        <v>3.2</v>
      </c>
      <c r="BE5" s="2">
        <f>VLOOKUP(AW5,[1]flawdatabase_16indragFujian!$1:$1048576,11,0)</f>
        <v>2</v>
      </c>
      <c r="BF5" s="2">
        <f>VLOOKUP(AW5,[1]flawdatabase_16indragFujian!$1:$1048576,10,0)</f>
        <v>1</v>
      </c>
      <c r="BG5" s="2" t="str">
        <f>VLOOKUP(AW5,[1]flawdatabase_16indragFujian!$1:$1048576,4,0)</f>
        <v>MFL16S20_P0005</v>
      </c>
    </row>
    <row r="6" s="2" customFormat="1" ht="12.8" spans="1:59">
      <c r="A6" s="2">
        <v>1.6</v>
      </c>
      <c r="B6" s="2">
        <v>11.38</v>
      </c>
      <c r="C6" s="2">
        <v>7.9</v>
      </c>
      <c r="D6" s="2">
        <v>3</v>
      </c>
      <c r="E6" s="2">
        <v>2</v>
      </c>
      <c r="F6" s="2">
        <v>1</v>
      </c>
      <c r="G6" s="2">
        <v>60</v>
      </c>
      <c r="H6" s="2">
        <v>60</v>
      </c>
      <c r="I6" s="2">
        <v>3.1</v>
      </c>
      <c r="J6" s="2">
        <v>0</v>
      </c>
      <c r="K6" s="2">
        <v>0</v>
      </c>
      <c r="L6" s="2">
        <v>0</v>
      </c>
      <c r="M6" s="2">
        <v>0.1</v>
      </c>
      <c r="N6" s="2">
        <v>72</v>
      </c>
      <c r="O6" s="2">
        <v>56</v>
      </c>
      <c r="P6" s="2">
        <v>38</v>
      </c>
      <c r="Q6" s="2">
        <v>0</v>
      </c>
      <c r="R6" s="2">
        <v>86.2471666666667</v>
      </c>
      <c r="S6" s="2">
        <v>69.516</v>
      </c>
      <c r="T6" s="2">
        <v>81.012</v>
      </c>
      <c r="U6" s="2">
        <v>1517.6045625</v>
      </c>
      <c r="V6" s="2">
        <v>1246.2045625</v>
      </c>
      <c r="W6" s="2">
        <v>673.6355625</v>
      </c>
      <c r="X6" s="2">
        <v>89192.8852247071</v>
      </c>
      <c r="Y6" s="2">
        <v>69533.3487810821</v>
      </c>
      <c r="Z6" s="2">
        <v>27266.632888457</v>
      </c>
      <c r="AA6" s="2">
        <v>0.1</v>
      </c>
      <c r="AB6" s="2">
        <v>127.2</v>
      </c>
      <c r="AC6" s="2">
        <v>90.1</v>
      </c>
      <c r="AD6" s="2">
        <v>680.093111111111</v>
      </c>
      <c r="AE6" s="2">
        <v>449.448666666667</v>
      </c>
      <c r="AF6" s="2">
        <v>225.832</v>
      </c>
      <c r="AG6" s="2">
        <v>19290.7384406025</v>
      </c>
      <c r="AH6" s="2">
        <v>10459.8753714667</v>
      </c>
      <c r="AI6" s="2">
        <v>3392.25016035557</v>
      </c>
      <c r="AJ6" s="2">
        <v>0.1</v>
      </c>
      <c r="AK6" s="2">
        <v>121.9</v>
      </c>
      <c r="AL6" s="2">
        <v>84.8</v>
      </c>
      <c r="AM6" s="2">
        <v>1024.11333333333</v>
      </c>
      <c r="AN6" s="2">
        <v>740.73</v>
      </c>
      <c r="AO6" s="2">
        <v>440.513333333334</v>
      </c>
      <c r="AP6" s="2">
        <v>46539.8444898766</v>
      </c>
      <c r="AQ6" s="2">
        <v>29501.5674466667</v>
      </c>
      <c r="AR6" s="2">
        <v>13432.7456133333</v>
      </c>
      <c r="AS6" s="2">
        <v>190.040068882185</v>
      </c>
      <c r="AT6" s="2">
        <v>28388.3549375</v>
      </c>
      <c r="AU6" s="2">
        <v>0</v>
      </c>
      <c r="AV6" s="2">
        <v>201</v>
      </c>
      <c r="AW6" s="2" t="str">
        <f t="shared" si="0"/>
        <v>MFL16S20_F0201</v>
      </c>
      <c r="AX6" s="2" t="s">
        <v>183</v>
      </c>
      <c r="AY6" s="2">
        <v>115.826</v>
      </c>
      <c r="AZ6" s="2">
        <v>112.618</v>
      </c>
      <c r="BA6" s="2">
        <v>114.128</v>
      </c>
      <c r="BB6" s="2">
        <f>VLOOKUP(AW6,[1]flawdatabase_16indragFujian!$1:$1048576,7,0)</f>
        <v>60</v>
      </c>
      <c r="BC6" s="2">
        <f>VLOOKUP(AW6,[1]flawdatabase_16indragFujian!$1:$1048576,8,0)</f>
        <v>60</v>
      </c>
      <c r="BD6" s="2">
        <f>VLOOKUP(AW6,[1]flawdatabase_16indragFujian!$1:$1048576,9,0)</f>
        <v>3.1</v>
      </c>
      <c r="BE6" s="2">
        <f>VLOOKUP(AW6,[1]flawdatabase_16indragFujian!$1:$1048576,11,0)</f>
        <v>2</v>
      </c>
      <c r="BF6" s="2">
        <f>VLOOKUP(AW6,[1]flawdatabase_16indragFujian!$1:$1048576,10,0)</f>
        <v>1</v>
      </c>
      <c r="BG6" s="2" t="str">
        <f>VLOOKUP(AW6,[1]flawdatabase_16indragFujian!$1:$1048576,4,0)</f>
        <v>MFL16S20_P0005</v>
      </c>
    </row>
    <row r="7" s="2" customFormat="1" ht="12.8" spans="1:59">
      <c r="A7" s="2">
        <v>1.6</v>
      </c>
      <c r="B7" s="2">
        <v>11.38</v>
      </c>
      <c r="C7" s="2">
        <v>7.9</v>
      </c>
      <c r="D7" s="2">
        <v>3</v>
      </c>
      <c r="E7" s="2">
        <v>0</v>
      </c>
      <c r="F7" s="2">
        <v>1</v>
      </c>
      <c r="G7" s="2">
        <v>40</v>
      </c>
      <c r="H7" s="2">
        <v>60</v>
      </c>
      <c r="I7" s="2">
        <v>2.2</v>
      </c>
      <c r="J7" s="2">
        <v>0</v>
      </c>
      <c r="K7" s="2">
        <v>0</v>
      </c>
      <c r="L7" s="2">
        <v>0</v>
      </c>
      <c r="M7" s="2">
        <v>0.1</v>
      </c>
      <c r="N7" s="2">
        <v>50</v>
      </c>
      <c r="O7" s="2">
        <v>46</v>
      </c>
      <c r="P7" s="2">
        <v>42</v>
      </c>
      <c r="Q7" s="2">
        <v>22</v>
      </c>
      <c r="R7" s="2">
        <v>89.1331666666667</v>
      </c>
      <c r="S7" s="2">
        <v>47.756</v>
      </c>
      <c r="T7" s="2">
        <v>34.742</v>
      </c>
      <c r="U7" s="2">
        <v>739.58375</v>
      </c>
      <c r="V7" s="2">
        <v>708.83775</v>
      </c>
      <c r="W7" s="2">
        <v>545.08775</v>
      </c>
      <c r="X7" s="2">
        <v>26898.4293478125</v>
      </c>
      <c r="Y7" s="2">
        <v>25412.3865993125</v>
      </c>
      <c r="Z7" s="2">
        <v>16480.1375813125</v>
      </c>
      <c r="AA7" s="2">
        <v>0.1</v>
      </c>
      <c r="AB7" s="2">
        <v>79.5</v>
      </c>
      <c r="AC7" s="2">
        <v>58.3</v>
      </c>
      <c r="AD7" s="2">
        <v>354.745</v>
      </c>
      <c r="AE7" s="2">
        <v>209.545</v>
      </c>
      <c r="AF7" s="2">
        <v>105.545</v>
      </c>
      <c r="AG7" s="2">
        <v>7451.47031611112</v>
      </c>
      <c r="AH7" s="2">
        <v>3542.52476055556</v>
      </c>
      <c r="AI7" s="2">
        <v>1182.08576055556</v>
      </c>
      <c r="AJ7" s="2">
        <v>0.1</v>
      </c>
      <c r="AK7" s="2">
        <v>79.5</v>
      </c>
      <c r="AL7" s="2">
        <v>58.3</v>
      </c>
      <c r="AM7" s="2">
        <v>457.776</v>
      </c>
      <c r="AN7" s="2">
        <v>304.442666666667</v>
      </c>
      <c r="AO7" s="2">
        <v>154.592666666667</v>
      </c>
      <c r="AP7" s="2">
        <v>13083.8786796445</v>
      </c>
      <c r="AQ7" s="2">
        <v>7483.81370186668</v>
      </c>
      <c r="AR7" s="2">
        <v>2580.80460186667</v>
      </c>
      <c r="AS7" s="2">
        <v>105.01759553825</v>
      </c>
      <c r="AT7" s="2">
        <v>7523.69183333333</v>
      </c>
      <c r="AU7" s="2">
        <v>0</v>
      </c>
      <c r="AV7" s="2">
        <v>188</v>
      </c>
      <c r="AW7" s="2" t="str">
        <f t="shared" si="0"/>
        <v>MFL16S20_F0188</v>
      </c>
      <c r="AX7" s="2" t="s">
        <v>184</v>
      </c>
      <c r="AY7" s="2">
        <v>115.496</v>
      </c>
      <c r="AZ7" s="2">
        <v>112.292</v>
      </c>
      <c r="BA7" s="2">
        <v>113.802</v>
      </c>
      <c r="BB7" s="2">
        <f>VLOOKUP(AW7,[1]flawdatabase_16indragFujian!$1:$1048576,7,0)</f>
        <v>40</v>
      </c>
      <c r="BC7" s="2">
        <f>VLOOKUP(AW7,[1]flawdatabase_16indragFujian!$1:$1048576,8,0)</f>
        <v>60</v>
      </c>
      <c r="BD7" s="2">
        <f>VLOOKUP(AW7,[1]flawdatabase_16indragFujian!$1:$1048576,9,0)</f>
        <v>2.2</v>
      </c>
      <c r="BE7" s="2">
        <f>VLOOKUP(AW7,[1]flawdatabase_16indragFujian!$1:$1048576,11,0)</f>
        <v>0</v>
      </c>
      <c r="BF7" s="2">
        <f>VLOOKUP(AW7,[1]flawdatabase_16indragFujian!$1:$1048576,10,0)</f>
        <v>1</v>
      </c>
      <c r="BG7" s="2" t="str">
        <f>VLOOKUP(AW7,[1]flawdatabase_16indragFujian!$1:$1048576,4,0)</f>
        <v>MFL16S20_P0005</v>
      </c>
    </row>
    <row r="8" s="2" customFormat="1" ht="12.8" spans="1:59">
      <c r="A8" s="2">
        <v>1.6</v>
      </c>
      <c r="B8" s="2">
        <v>11.38</v>
      </c>
      <c r="C8" s="2">
        <v>7.9</v>
      </c>
      <c r="D8" s="2">
        <v>3</v>
      </c>
      <c r="E8" s="2">
        <v>0</v>
      </c>
      <c r="F8" s="2">
        <v>1</v>
      </c>
      <c r="G8" s="2">
        <v>10</v>
      </c>
      <c r="H8" s="2">
        <v>60</v>
      </c>
      <c r="I8" s="2">
        <v>2.8</v>
      </c>
      <c r="J8" s="2">
        <v>0</v>
      </c>
      <c r="K8" s="2">
        <v>0</v>
      </c>
      <c r="L8" s="2">
        <v>0</v>
      </c>
      <c r="M8" s="2">
        <v>0.1</v>
      </c>
      <c r="N8" s="2">
        <v>36</v>
      </c>
      <c r="O8" s="2">
        <v>20</v>
      </c>
      <c r="P8" s="2">
        <v>12</v>
      </c>
      <c r="Q8" s="2">
        <v>0</v>
      </c>
      <c r="R8" s="2">
        <v>95.1161666666667</v>
      </c>
      <c r="S8" s="2">
        <v>86.51</v>
      </c>
      <c r="T8" s="2">
        <v>87.768</v>
      </c>
      <c r="U8" s="2">
        <v>471.193125</v>
      </c>
      <c r="V8" s="2">
        <v>398.179125</v>
      </c>
      <c r="W8" s="2">
        <v>203.802375</v>
      </c>
      <c r="X8" s="2">
        <v>28174.5994625156</v>
      </c>
      <c r="Y8" s="2">
        <v>23218.7729857656</v>
      </c>
      <c r="Z8" s="2">
        <v>9027.81629407813</v>
      </c>
      <c r="AA8" s="2">
        <v>0.1</v>
      </c>
      <c r="AB8" s="2">
        <v>95.4</v>
      </c>
      <c r="AC8" s="2">
        <v>63.6</v>
      </c>
      <c r="AD8" s="2">
        <v>937.901520833334</v>
      </c>
      <c r="AE8" s="2">
        <v>598.151520833334</v>
      </c>
      <c r="AF8" s="2">
        <v>248.3963125</v>
      </c>
      <c r="AG8" s="2">
        <v>44331.2150474071</v>
      </c>
      <c r="AH8" s="2">
        <v>25154.7815439348</v>
      </c>
      <c r="AI8" s="2">
        <v>6170.21321029766</v>
      </c>
      <c r="AJ8" s="2">
        <v>0.1</v>
      </c>
      <c r="AK8" s="2">
        <v>100.7</v>
      </c>
      <c r="AL8" s="2">
        <v>63.6</v>
      </c>
      <c r="AM8" s="2">
        <v>1024.26639583333</v>
      </c>
      <c r="AN8" s="2">
        <v>801.1330625</v>
      </c>
      <c r="AO8" s="2">
        <v>315.518479166667</v>
      </c>
      <c r="AP8" s="2">
        <v>56961.3741299539</v>
      </c>
      <c r="AQ8" s="2">
        <v>42579.6561327317</v>
      </c>
      <c r="AR8" s="2">
        <v>9508.83372031849</v>
      </c>
      <c r="AS8" s="2">
        <v>50.5601378691509</v>
      </c>
      <c r="AT8" s="2">
        <v>10752.8013125</v>
      </c>
      <c r="AU8" s="2">
        <v>0</v>
      </c>
      <c r="AV8" s="2">
        <v>199</v>
      </c>
      <c r="AW8" s="2" t="str">
        <f t="shared" si="0"/>
        <v>MFL16S20_F0199</v>
      </c>
      <c r="AX8" s="2" t="s">
        <v>185</v>
      </c>
      <c r="AY8" s="2">
        <v>116.434</v>
      </c>
      <c r="AZ8" s="2">
        <v>113.224</v>
      </c>
      <c r="BA8" s="2">
        <v>114.734</v>
      </c>
      <c r="BB8" s="2">
        <f>VLOOKUP(AW8,[1]flawdatabase_16indragFujian!$1:$1048576,7,0)</f>
        <v>10</v>
      </c>
      <c r="BC8" s="2">
        <f>VLOOKUP(AW8,[1]flawdatabase_16indragFujian!$1:$1048576,8,0)</f>
        <v>60</v>
      </c>
      <c r="BD8" s="2">
        <f>VLOOKUP(AW8,[1]flawdatabase_16indragFujian!$1:$1048576,9,0)</f>
        <v>2.8</v>
      </c>
      <c r="BE8" s="2">
        <f>VLOOKUP(AW8,[1]flawdatabase_16indragFujian!$1:$1048576,11,0)</f>
        <v>0</v>
      </c>
      <c r="BF8" s="2">
        <f>VLOOKUP(AW8,[1]flawdatabase_16indragFujian!$1:$1048576,10,0)</f>
        <v>1</v>
      </c>
      <c r="BG8" s="2" t="str">
        <f>VLOOKUP(AW8,[1]flawdatabase_16indragFujian!$1:$1048576,4,0)</f>
        <v>MFL16S20_P0005</v>
      </c>
    </row>
    <row r="9" s="2" customFormat="1" ht="12.8" spans="1:59">
      <c r="A9" s="2">
        <v>1.6</v>
      </c>
      <c r="B9" s="2">
        <v>11.38</v>
      </c>
      <c r="C9" s="2">
        <v>7.9</v>
      </c>
      <c r="D9" s="2">
        <v>3</v>
      </c>
      <c r="E9" s="2">
        <v>0</v>
      </c>
      <c r="F9" s="2">
        <v>0</v>
      </c>
      <c r="G9" s="2">
        <v>60</v>
      </c>
      <c r="H9" s="2">
        <v>40</v>
      </c>
      <c r="I9" s="2">
        <v>3.9</v>
      </c>
      <c r="J9" s="2">
        <v>0</v>
      </c>
      <c r="K9" s="2">
        <v>0</v>
      </c>
      <c r="L9" s="2">
        <v>0</v>
      </c>
      <c r="M9" s="2">
        <v>0.1</v>
      </c>
      <c r="N9" s="2">
        <v>78</v>
      </c>
      <c r="O9" s="2">
        <v>72</v>
      </c>
      <c r="P9" s="2">
        <v>66</v>
      </c>
      <c r="Q9" s="2">
        <v>40</v>
      </c>
      <c r="R9" s="2">
        <v>68.2571666666667</v>
      </c>
      <c r="S9" s="2">
        <v>86.76</v>
      </c>
      <c r="T9" s="2">
        <v>83.741</v>
      </c>
      <c r="U9" s="2">
        <v>2982.5098125</v>
      </c>
      <c r="V9" s="2">
        <v>2456.04775</v>
      </c>
      <c r="W9" s="2">
        <v>2013.57875</v>
      </c>
      <c r="X9" s="2">
        <v>259777.814862941</v>
      </c>
      <c r="Y9" s="2">
        <v>184948.539209047</v>
      </c>
      <c r="Z9" s="2">
        <v>130061.622696688</v>
      </c>
      <c r="AA9" s="2">
        <v>0.1</v>
      </c>
      <c r="AB9" s="2">
        <v>100.7</v>
      </c>
      <c r="AC9" s="2">
        <v>42.4</v>
      </c>
      <c r="AD9" s="2">
        <v>487.337</v>
      </c>
      <c r="AE9" s="2">
        <v>352.103666666667</v>
      </c>
      <c r="AF9" s="2">
        <v>98.4870000000001</v>
      </c>
      <c r="AG9" s="2">
        <v>12938.0535449111</v>
      </c>
      <c r="AH9" s="2">
        <v>8904.82834491113</v>
      </c>
      <c r="AI9" s="2">
        <v>1407.3564338</v>
      </c>
      <c r="AJ9" s="2">
        <v>0.1</v>
      </c>
      <c r="AK9" s="2">
        <v>100.7</v>
      </c>
      <c r="AL9" s="2">
        <v>42.4</v>
      </c>
      <c r="AM9" s="2">
        <v>959.637666666667</v>
      </c>
      <c r="AN9" s="2">
        <v>620.087666666667</v>
      </c>
      <c r="AO9" s="2">
        <v>162.737666666667</v>
      </c>
      <c r="AP9" s="2">
        <v>47644.6988970889</v>
      </c>
      <c r="AQ9" s="2">
        <v>27473.6569415334</v>
      </c>
      <c r="AR9" s="2">
        <v>3816.66591931111</v>
      </c>
      <c r="AS9" s="2">
        <v>277.475003321717</v>
      </c>
      <c r="AT9" s="2">
        <v>38032.8460208333</v>
      </c>
      <c r="AU9" s="2">
        <v>0</v>
      </c>
      <c r="AV9" s="2">
        <v>175</v>
      </c>
      <c r="AW9" s="2" t="str">
        <f t="shared" si="0"/>
        <v>MFL16S20_F0175</v>
      </c>
      <c r="AX9" s="2" t="s">
        <v>186</v>
      </c>
      <c r="AY9" s="2">
        <v>114.624</v>
      </c>
      <c r="AZ9" s="2">
        <v>111.42</v>
      </c>
      <c r="BA9" s="2">
        <v>112.936</v>
      </c>
      <c r="BB9" s="2">
        <f>VLOOKUP(AW9,[1]flawdatabase_16indragFujian!$1:$1048576,7,0)</f>
        <v>60</v>
      </c>
      <c r="BC9" s="2">
        <f>VLOOKUP(AW9,[1]flawdatabase_16indragFujian!$1:$1048576,8,0)</f>
        <v>40</v>
      </c>
      <c r="BD9" s="2">
        <f>VLOOKUP(AW9,[1]flawdatabase_16indragFujian!$1:$1048576,9,0)</f>
        <v>3.9</v>
      </c>
      <c r="BE9" s="2">
        <f>VLOOKUP(AW9,[1]flawdatabase_16indragFujian!$1:$1048576,11,0)</f>
        <v>0</v>
      </c>
      <c r="BF9" s="2">
        <f>VLOOKUP(AW9,[1]flawdatabase_16indragFujian!$1:$1048576,10,0)</f>
        <v>0</v>
      </c>
      <c r="BG9" s="2" t="str">
        <f>VLOOKUP(AW9,[1]flawdatabase_16indragFujian!$1:$1048576,4,0)</f>
        <v>MFL16S20_P0005</v>
      </c>
    </row>
    <row r="10" s="2" customFormat="1" ht="12.8" spans="1:59">
      <c r="A10" s="2">
        <v>1.6</v>
      </c>
      <c r="B10" s="2">
        <v>11.38</v>
      </c>
      <c r="C10" s="2">
        <v>7.9</v>
      </c>
      <c r="D10" s="2">
        <v>3</v>
      </c>
      <c r="E10" s="2">
        <v>1</v>
      </c>
      <c r="F10" s="2">
        <v>0</v>
      </c>
      <c r="G10" s="2">
        <v>60</v>
      </c>
      <c r="H10" s="2">
        <v>60</v>
      </c>
      <c r="I10" s="2">
        <v>4</v>
      </c>
      <c r="J10" s="2">
        <v>0</v>
      </c>
      <c r="K10" s="2">
        <v>0</v>
      </c>
      <c r="L10" s="2">
        <v>0</v>
      </c>
      <c r="M10" s="2">
        <v>0.1</v>
      </c>
      <c r="N10" s="2">
        <v>94</v>
      </c>
      <c r="O10" s="2">
        <v>82</v>
      </c>
      <c r="P10" s="2">
        <v>70</v>
      </c>
      <c r="Q10" s="2">
        <v>58</v>
      </c>
      <c r="R10" s="2">
        <v>63.5086666666667</v>
      </c>
      <c r="S10" s="2">
        <v>153.26</v>
      </c>
      <c r="T10" s="2">
        <v>133.242</v>
      </c>
      <c r="U10" s="2">
        <v>4265.284546875</v>
      </c>
      <c r="V10" s="2">
        <v>3877.423546875</v>
      </c>
      <c r="W10" s="2">
        <v>1511.980421875</v>
      </c>
      <c r="X10" s="2">
        <v>471832.396568985</v>
      </c>
      <c r="Y10" s="2">
        <v>411768.663430485</v>
      </c>
      <c r="Z10" s="2">
        <v>87474.6585165784</v>
      </c>
      <c r="AA10" s="2">
        <v>0.1</v>
      </c>
      <c r="AB10" s="2">
        <v>111.3</v>
      </c>
      <c r="AC10" s="2">
        <v>53</v>
      </c>
      <c r="AD10" s="2">
        <v>1256.72197395833</v>
      </c>
      <c r="AE10" s="2">
        <v>938.371973958333</v>
      </c>
      <c r="AF10" s="2">
        <v>281.788640625</v>
      </c>
      <c r="AG10" s="2">
        <v>83348.4958693141</v>
      </c>
      <c r="AH10" s="2">
        <v>59188.500547439</v>
      </c>
      <c r="AI10" s="2">
        <v>9463.73027643208</v>
      </c>
      <c r="AJ10" s="2">
        <v>0.1</v>
      </c>
      <c r="AK10" s="2">
        <v>111.3</v>
      </c>
      <c r="AL10" s="2">
        <v>58.3</v>
      </c>
      <c r="AM10" s="2">
        <v>1820.569640625</v>
      </c>
      <c r="AN10" s="2">
        <v>1355.65297395833</v>
      </c>
      <c r="AO10" s="2">
        <v>583.569640625</v>
      </c>
      <c r="AP10" s="2">
        <v>173253.555747984</v>
      </c>
      <c r="AQ10" s="2">
        <v>121293.464650936</v>
      </c>
      <c r="AR10" s="2">
        <v>35118.8682287133</v>
      </c>
      <c r="AS10" s="2">
        <v>301.856628543447</v>
      </c>
      <c r="AT10" s="2">
        <v>67586.736078125</v>
      </c>
      <c r="AU10" s="2">
        <v>0</v>
      </c>
      <c r="AV10" s="2">
        <v>176</v>
      </c>
      <c r="AW10" s="2" t="str">
        <f t="shared" si="0"/>
        <v>MFL16S20_F0176</v>
      </c>
      <c r="AX10" s="2" t="s">
        <v>187</v>
      </c>
      <c r="AY10" s="2">
        <v>114.62</v>
      </c>
      <c r="AZ10" s="2">
        <v>111.416</v>
      </c>
      <c r="BA10" s="2">
        <v>112.932</v>
      </c>
      <c r="BB10" s="2">
        <f>VLOOKUP(AW10,[1]flawdatabase_16indragFujian!$1:$1048576,7,0)</f>
        <v>60</v>
      </c>
      <c r="BC10" s="2">
        <f>VLOOKUP(AW10,[1]flawdatabase_16indragFujian!$1:$1048576,8,0)</f>
        <v>60</v>
      </c>
      <c r="BD10" s="2">
        <f>VLOOKUP(AW10,[1]flawdatabase_16indragFujian!$1:$1048576,9,0)</f>
        <v>4</v>
      </c>
      <c r="BE10" s="2">
        <f>VLOOKUP(AW10,[1]flawdatabase_16indragFujian!$1:$1048576,11,0)</f>
        <v>1</v>
      </c>
      <c r="BF10" s="2">
        <f>VLOOKUP(AW10,[1]flawdatabase_16indragFujian!$1:$1048576,10,0)</f>
        <v>0</v>
      </c>
      <c r="BG10" s="2" t="str">
        <f>VLOOKUP(AW10,[1]flawdatabase_16indragFujian!$1:$1048576,4,0)</f>
        <v>MFL16S20_P0005</v>
      </c>
    </row>
    <row r="11" s="2" customFormat="1" ht="12.8" spans="1:59">
      <c r="A11" s="2">
        <v>1.6</v>
      </c>
      <c r="B11" s="2">
        <v>11.38</v>
      </c>
      <c r="C11" s="2">
        <v>7.9</v>
      </c>
      <c r="D11" s="2">
        <v>3</v>
      </c>
      <c r="E11" s="2">
        <v>1</v>
      </c>
      <c r="F11" s="2">
        <v>0</v>
      </c>
      <c r="G11" s="2">
        <v>60</v>
      </c>
      <c r="H11" s="2">
        <v>20</v>
      </c>
      <c r="I11" s="2">
        <v>4</v>
      </c>
      <c r="J11" s="2">
        <v>0</v>
      </c>
      <c r="K11" s="2">
        <v>0</v>
      </c>
      <c r="L11" s="2">
        <v>0</v>
      </c>
      <c r="M11" s="2">
        <v>0.1</v>
      </c>
      <c r="N11" s="2">
        <v>84</v>
      </c>
      <c r="O11" s="2">
        <v>78</v>
      </c>
      <c r="P11" s="2">
        <v>70</v>
      </c>
      <c r="Q11" s="2">
        <v>58</v>
      </c>
      <c r="R11" s="2">
        <v>74.1311666666667</v>
      </c>
      <c r="S11" s="2">
        <v>92.007</v>
      </c>
      <c r="T11" s="2">
        <v>96.744</v>
      </c>
      <c r="U11" s="2">
        <v>2694.883125</v>
      </c>
      <c r="V11" s="2">
        <v>2546.954125</v>
      </c>
      <c r="W11" s="2">
        <v>1207.9115</v>
      </c>
      <c r="X11" s="2">
        <v>198179.694611766</v>
      </c>
      <c r="Y11" s="2">
        <v>183153.312811516</v>
      </c>
      <c r="Z11" s="2">
        <v>51378.156630375</v>
      </c>
      <c r="AA11" s="2">
        <v>0.1</v>
      </c>
      <c r="AB11" s="2">
        <v>74.2</v>
      </c>
      <c r="AC11" s="2">
        <v>42.4</v>
      </c>
      <c r="AD11" s="2">
        <v>440.926</v>
      </c>
      <c r="AE11" s="2">
        <v>324.092666666667</v>
      </c>
      <c r="AF11" s="2">
        <v>163.659333333333</v>
      </c>
      <c r="AG11" s="2">
        <v>15537.4555796445</v>
      </c>
      <c r="AH11" s="2">
        <v>10701.1055574222</v>
      </c>
      <c r="AI11" s="2">
        <v>3988.32062408889</v>
      </c>
      <c r="AJ11" s="2">
        <v>0.1</v>
      </c>
      <c r="AK11" s="2">
        <v>74.2</v>
      </c>
      <c r="AL11" s="2">
        <v>42.4</v>
      </c>
      <c r="AM11" s="2">
        <v>699.965</v>
      </c>
      <c r="AN11" s="2">
        <v>490.565</v>
      </c>
      <c r="AO11" s="2">
        <v>247.848333333333</v>
      </c>
      <c r="AP11" s="2">
        <v>37137.3191227778</v>
      </c>
      <c r="AQ11" s="2">
        <v>24304.9056783334</v>
      </c>
      <c r="AR11" s="2">
        <v>9054.35373388889</v>
      </c>
      <c r="AS11" s="2">
        <v>171.8046687849</v>
      </c>
      <c r="AT11" s="2">
        <v>24521.436125</v>
      </c>
      <c r="AU11" s="2">
        <v>0</v>
      </c>
      <c r="AV11" s="2">
        <v>174</v>
      </c>
      <c r="AW11" s="2" t="str">
        <f t="shared" si="0"/>
        <v>MFL16S20_F0174</v>
      </c>
      <c r="AX11" s="2" t="s">
        <v>188</v>
      </c>
      <c r="AY11" s="2">
        <v>114.618</v>
      </c>
      <c r="AZ11" s="2">
        <v>111.414</v>
      </c>
      <c r="BA11" s="2">
        <v>112.93</v>
      </c>
      <c r="BB11" s="2">
        <f>VLOOKUP(AW11,[1]flawdatabase_16indragFujian!$1:$1048576,7,0)</f>
        <v>60</v>
      </c>
      <c r="BC11" s="2">
        <f>VLOOKUP(AW11,[1]flawdatabase_16indragFujian!$1:$1048576,8,0)</f>
        <v>20</v>
      </c>
      <c r="BD11" s="2">
        <f>VLOOKUP(AW11,[1]flawdatabase_16indragFujian!$1:$1048576,9,0)</f>
        <v>4</v>
      </c>
      <c r="BE11" s="2">
        <f>VLOOKUP(AW11,[1]flawdatabase_16indragFujian!$1:$1048576,11,0)</f>
        <v>1</v>
      </c>
      <c r="BF11" s="2">
        <f>VLOOKUP(AW11,[1]flawdatabase_16indragFujian!$1:$1048576,10,0)</f>
        <v>0</v>
      </c>
      <c r="BG11" s="2" t="str">
        <f>VLOOKUP(AW11,[1]flawdatabase_16indragFujian!$1:$1048576,4,0)</f>
        <v>MFL16S20_P0005</v>
      </c>
    </row>
    <row r="12" s="2" customFormat="1" ht="12.8" spans="1:59">
      <c r="A12" s="2">
        <v>1.6</v>
      </c>
      <c r="B12" s="2">
        <v>11.38</v>
      </c>
      <c r="C12" s="2">
        <v>7.9</v>
      </c>
      <c r="D12" s="2">
        <v>3</v>
      </c>
      <c r="E12" s="2">
        <v>0</v>
      </c>
      <c r="F12" s="2">
        <v>1</v>
      </c>
      <c r="G12" s="2">
        <v>8.7</v>
      </c>
      <c r="H12" s="2">
        <v>10</v>
      </c>
      <c r="I12" s="2">
        <v>0.7</v>
      </c>
      <c r="J12" s="2">
        <v>0</v>
      </c>
      <c r="K12" s="2">
        <v>0</v>
      </c>
      <c r="L12" s="2">
        <v>0</v>
      </c>
      <c r="M12" s="2">
        <v>0.1</v>
      </c>
      <c r="N12" s="2">
        <v>18</v>
      </c>
      <c r="O12" s="2">
        <v>12</v>
      </c>
      <c r="P12" s="2">
        <v>10</v>
      </c>
      <c r="Q12" s="2">
        <v>0</v>
      </c>
      <c r="R12" s="2">
        <v>102.988666666667</v>
      </c>
      <c r="S12" s="2">
        <v>9.755</v>
      </c>
      <c r="T12" s="2">
        <v>10.766</v>
      </c>
      <c r="U12" s="2">
        <v>39.575</v>
      </c>
      <c r="V12" s="2">
        <v>32.059</v>
      </c>
      <c r="W12" s="2">
        <v>26.065</v>
      </c>
      <c r="X12" s="2">
        <v>299.696125</v>
      </c>
      <c r="Y12" s="2">
        <v>245.129971</v>
      </c>
      <c r="Z12" s="2">
        <v>187.064095</v>
      </c>
      <c r="AA12" s="2">
        <v>0.1</v>
      </c>
      <c r="AB12" s="2">
        <v>31.8</v>
      </c>
      <c r="AC12" s="2">
        <v>31.8</v>
      </c>
      <c r="AD12" s="2">
        <v>42.4033333333334</v>
      </c>
      <c r="AE12" s="2">
        <v>16.8533333333334</v>
      </c>
      <c r="AF12" s="2">
        <v>16.8533333333334</v>
      </c>
      <c r="AG12" s="2">
        <v>215.889357777778</v>
      </c>
      <c r="AH12" s="2">
        <v>53.085746666667</v>
      </c>
      <c r="AI12" s="2">
        <v>53.085746666667</v>
      </c>
      <c r="AJ12" s="2">
        <v>0.1</v>
      </c>
      <c r="AK12" s="2">
        <v>31.8</v>
      </c>
      <c r="AL12" s="2">
        <v>31.8</v>
      </c>
      <c r="AM12" s="2">
        <v>38.966</v>
      </c>
      <c r="AN12" s="2">
        <v>24.2326666666667</v>
      </c>
      <c r="AO12" s="2">
        <v>24.2326666666667</v>
      </c>
      <c r="AP12" s="2">
        <v>179.933520088889</v>
      </c>
      <c r="AQ12" s="2">
        <v>104.2416312</v>
      </c>
      <c r="AR12" s="2">
        <v>104.2416312</v>
      </c>
      <c r="AS12" s="2">
        <v>22.2021645487575</v>
      </c>
      <c r="AT12" s="2">
        <v>228.544333333333</v>
      </c>
      <c r="AU12" s="2">
        <v>0</v>
      </c>
      <c r="AV12" s="2">
        <v>184</v>
      </c>
      <c r="AW12" s="2" t="str">
        <f t="shared" si="0"/>
        <v>MFL16S20_F0184</v>
      </c>
      <c r="AX12" s="2" t="s">
        <v>189</v>
      </c>
      <c r="AY12" s="2">
        <v>115.226</v>
      </c>
      <c r="AZ12" s="2">
        <v>112.022</v>
      </c>
      <c r="BA12" s="2">
        <v>113.534</v>
      </c>
      <c r="BB12" s="2">
        <f>VLOOKUP(AW12,[1]flawdatabase_16indragFujian!$1:$1048576,7,0)</f>
        <v>8.7</v>
      </c>
      <c r="BC12" s="2">
        <f>VLOOKUP(AW12,[1]flawdatabase_16indragFujian!$1:$1048576,8,0)</f>
        <v>10</v>
      </c>
      <c r="BD12" s="2">
        <f>VLOOKUP(AW12,[1]flawdatabase_16indragFujian!$1:$1048576,9,0)</f>
        <v>0.7</v>
      </c>
      <c r="BE12" s="2">
        <f>VLOOKUP(AW12,[1]flawdatabase_16indragFujian!$1:$1048576,11,0)</f>
        <v>0</v>
      </c>
      <c r="BF12" s="2">
        <f>VLOOKUP(AW12,[1]flawdatabase_16indragFujian!$1:$1048576,10,0)</f>
        <v>1</v>
      </c>
      <c r="BG12" s="2" t="str">
        <f>VLOOKUP(AW12,[1]flawdatabase_16indragFujian!$1:$1048576,4,0)</f>
        <v>MFL16S20_P0005</v>
      </c>
    </row>
    <row r="13" s="2" customFormat="1" ht="12.8" spans="1:59">
      <c r="A13" s="2">
        <v>1.6</v>
      </c>
      <c r="B13" s="2">
        <v>11.38</v>
      </c>
      <c r="C13" s="2">
        <v>7.9</v>
      </c>
      <c r="D13" s="2">
        <v>3</v>
      </c>
      <c r="E13" s="2">
        <v>1</v>
      </c>
      <c r="F13" s="2">
        <v>0</v>
      </c>
      <c r="G13" s="2">
        <v>40</v>
      </c>
      <c r="H13" s="2">
        <v>20</v>
      </c>
      <c r="I13" s="2">
        <v>3.9</v>
      </c>
      <c r="J13" s="2">
        <v>0</v>
      </c>
      <c r="K13" s="2">
        <v>0</v>
      </c>
      <c r="L13" s="2">
        <v>0</v>
      </c>
      <c r="M13" s="2">
        <v>0.1</v>
      </c>
      <c r="N13" s="2">
        <v>58</v>
      </c>
      <c r="O13" s="2">
        <v>52</v>
      </c>
      <c r="P13" s="2">
        <v>46</v>
      </c>
      <c r="Q13" s="2">
        <v>34</v>
      </c>
      <c r="R13" s="2">
        <v>74.1251666666667</v>
      </c>
      <c r="S13" s="2">
        <v>97.006</v>
      </c>
      <c r="T13" s="2">
        <v>99.244</v>
      </c>
      <c r="U13" s="2">
        <v>2040.99</v>
      </c>
      <c r="V13" s="2">
        <v>1962.524</v>
      </c>
      <c r="W13" s="2">
        <v>1100.199</v>
      </c>
      <c r="X13" s="2">
        <v>168999.48333</v>
      </c>
      <c r="Y13" s="2">
        <v>162332.306826</v>
      </c>
      <c r="Z13" s="2">
        <v>57989.116649</v>
      </c>
      <c r="AA13" s="2">
        <v>0.1</v>
      </c>
      <c r="AB13" s="2">
        <v>68.9</v>
      </c>
      <c r="AC13" s="2">
        <v>42.4</v>
      </c>
      <c r="AD13" s="2">
        <v>445.191666666667</v>
      </c>
      <c r="AE13" s="2">
        <v>331.241666666667</v>
      </c>
      <c r="AF13" s="2">
        <v>175.641666666667</v>
      </c>
      <c r="AG13" s="2">
        <v>16105.3710694445</v>
      </c>
      <c r="AH13" s="2">
        <v>11433.6594027778</v>
      </c>
      <c r="AI13" s="2">
        <v>4564.56968055556</v>
      </c>
      <c r="AJ13" s="2">
        <v>0.1</v>
      </c>
      <c r="AK13" s="2">
        <v>68.9</v>
      </c>
      <c r="AL13" s="2">
        <v>42.4</v>
      </c>
      <c r="AM13" s="2">
        <v>684.879</v>
      </c>
      <c r="AN13" s="2">
        <v>488.562333333333</v>
      </c>
      <c r="AO13" s="2">
        <v>253.062333333333</v>
      </c>
      <c r="AP13" s="2">
        <v>37143.6070104222</v>
      </c>
      <c r="AQ13" s="2">
        <v>24649.8657215333</v>
      </c>
      <c r="AR13" s="2">
        <v>9447.29477708888</v>
      </c>
      <c r="AS13" s="2">
        <v>143.623253723434</v>
      </c>
      <c r="AT13" s="2">
        <v>20061.6574166667</v>
      </c>
      <c r="AU13" s="2">
        <v>0</v>
      </c>
      <c r="AV13" s="2">
        <v>170</v>
      </c>
      <c r="AW13" s="2" t="str">
        <f t="shared" si="0"/>
        <v>MFL16S20_F0170</v>
      </c>
      <c r="AX13" s="2" t="s">
        <v>190</v>
      </c>
      <c r="AY13" s="2">
        <v>114.312</v>
      </c>
      <c r="AZ13" s="2">
        <v>111.106</v>
      </c>
      <c r="BA13" s="2">
        <v>112.63</v>
      </c>
      <c r="BB13" s="2">
        <f>VLOOKUP(AW13,[1]flawdatabase_16indragFujian!$1:$1048576,7,0)</f>
        <v>40</v>
      </c>
      <c r="BC13" s="2">
        <f>VLOOKUP(AW13,[1]flawdatabase_16indragFujian!$1:$1048576,8,0)</f>
        <v>20</v>
      </c>
      <c r="BD13" s="2">
        <f>VLOOKUP(AW13,[1]flawdatabase_16indragFujian!$1:$1048576,9,0)</f>
        <v>3.9</v>
      </c>
      <c r="BE13" s="2">
        <f>VLOOKUP(AW13,[1]flawdatabase_16indragFujian!$1:$1048576,11,0)</f>
        <v>1</v>
      </c>
      <c r="BF13" s="2">
        <f>VLOOKUP(AW13,[1]flawdatabase_16indragFujian!$1:$1048576,10,0)</f>
        <v>0</v>
      </c>
      <c r="BG13" s="2" t="str">
        <f>VLOOKUP(AW13,[1]flawdatabase_16indragFujian!$1:$1048576,4,0)</f>
        <v>MFL16S20_P0005</v>
      </c>
    </row>
    <row r="14" s="2" customFormat="1" ht="12.8" spans="1:59">
      <c r="A14" s="2">
        <v>1.6</v>
      </c>
      <c r="B14" s="2">
        <v>11.38</v>
      </c>
      <c r="C14" s="2">
        <v>7.9</v>
      </c>
      <c r="D14" s="2">
        <v>3</v>
      </c>
      <c r="E14" s="2">
        <v>1</v>
      </c>
      <c r="F14" s="2">
        <v>1</v>
      </c>
      <c r="G14" s="2">
        <v>10</v>
      </c>
      <c r="H14" s="2">
        <v>10</v>
      </c>
      <c r="I14" s="2">
        <v>3.9</v>
      </c>
      <c r="J14" s="2">
        <v>0</v>
      </c>
      <c r="K14" s="2">
        <v>0</v>
      </c>
      <c r="L14" s="2">
        <v>0</v>
      </c>
      <c r="M14" s="2">
        <v>0.1</v>
      </c>
      <c r="N14" s="2">
        <v>22</v>
      </c>
      <c r="O14" s="2">
        <v>18</v>
      </c>
      <c r="P14" s="2">
        <v>12</v>
      </c>
      <c r="Q14" s="2">
        <v>0</v>
      </c>
      <c r="R14" s="2">
        <v>88.8691666666667</v>
      </c>
      <c r="S14" s="2">
        <v>76.505</v>
      </c>
      <c r="T14" s="2">
        <v>78.773</v>
      </c>
      <c r="U14" s="2">
        <v>446.57675</v>
      </c>
      <c r="V14" s="2">
        <v>441.81875</v>
      </c>
      <c r="W14" s="2">
        <v>187.72</v>
      </c>
      <c r="X14" s="2">
        <v>26885.4809143125</v>
      </c>
      <c r="Y14" s="2">
        <v>26659.6913428125</v>
      </c>
      <c r="Z14" s="2">
        <v>7139.5544735</v>
      </c>
      <c r="AA14" s="2">
        <v>0.1</v>
      </c>
      <c r="AB14" s="2">
        <v>58.3</v>
      </c>
      <c r="AC14" s="2">
        <v>37.1</v>
      </c>
      <c r="AD14" s="2">
        <v>392.195666666667</v>
      </c>
      <c r="AE14" s="2">
        <v>227.912333333333</v>
      </c>
      <c r="AF14" s="2">
        <v>155.212333333333</v>
      </c>
      <c r="AG14" s="2">
        <v>13109.5060104222</v>
      </c>
      <c r="AH14" s="2">
        <v>6560.57809931112</v>
      </c>
      <c r="AI14" s="2">
        <v>3857.29666597778</v>
      </c>
      <c r="AJ14" s="2">
        <v>0.1</v>
      </c>
      <c r="AK14" s="2">
        <v>58.3</v>
      </c>
      <c r="AL14" s="2">
        <v>37.1</v>
      </c>
      <c r="AM14" s="2">
        <v>440.689666666667</v>
      </c>
      <c r="AN14" s="2">
        <v>258.939666666667</v>
      </c>
      <c r="AO14" s="2">
        <v>182.089666666667</v>
      </c>
      <c r="AP14" s="2">
        <v>16903.8363058</v>
      </c>
      <c r="AQ14" s="2">
        <v>8619.55268357779</v>
      </c>
      <c r="AR14" s="2">
        <v>5314.68311691111</v>
      </c>
      <c r="AS14" s="2">
        <v>106.926298363162</v>
      </c>
      <c r="AT14" s="2">
        <v>4683.92741666667</v>
      </c>
      <c r="AU14" s="2">
        <v>0</v>
      </c>
      <c r="AV14" s="2">
        <v>178</v>
      </c>
      <c r="AW14" s="2" t="str">
        <f t="shared" si="0"/>
        <v>MFL16S20_F0178</v>
      </c>
      <c r="AX14" s="2" t="s">
        <v>191</v>
      </c>
      <c r="AY14" s="2">
        <v>114.918</v>
      </c>
      <c r="AZ14" s="2">
        <v>111.714</v>
      </c>
      <c r="BA14" s="2">
        <v>113.23</v>
      </c>
      <c r="BB14" s="2">
        <f>VLOOKUP(AW14,[1]flawdatabase_16indragFujian!$1:$1048576,7,0)</f>
        <v>10</v>
      </c>
      <c r="BC14" s="2">
        <f>VLOOKUP(AW14,[1]flawdatabase_16indragFujian!$1:$1048576,8,0)</f>
        <v>10</v>
      </c>
      <c r="BD14" s="2">
        <f>VLOOKUP(AW14,[1]flawdatabase_16indragFujian!$1:$1048576,9,0)</f>
        <v>3.9</v>
      </c>
      <c r="BE14" s="2">
        <f>VLOOKUP(AW14,[1]flawdatabase_16indragFujian!$1:$1048576,11,0)</f>
        <v>1</v>
      </c>
      <c r="BF14" s="2">
        <f>VLOOKUP(AW14,[1]flawdatabase_16indragFujian!$1:$1048576,10,0)</f>
        <v>1</v>
      </c>
      <c r="BG14" s="2" t="str">
        <f>VLOOKUP(AW14,[1]flawdatabase_16indragFujian!$1:$1048576,4,0)</f>
        <v>MFL16S20_P0005</v>
      </c>
    </row>
    <row r="15" s="2" customFormat="1" ht="12.8" spans="1:59">
      <c r="A15" s="2">
        <v>1.6</v>
      </c>
      <c r="B15" s="2">
        <v>11.38</v>
      </c>
      <c r="C15" s="2">
        <v>7.9</v>
      </c>
      <c r="D15" s="2">
        <v>3</v>
      </c>
      <c r="E15" s="2">
        <v>1</v>
      </c>
      <c r="F15" s="2">
        <v>1</v>
      </c>
      <c r="G15" s="2">
        <v>20</v>
      </c>
      <c r="H15" s="2">
        <v>10</v>
      </c>
      <c r="I15" s="2">
        <v>0.8</v>
      </c>
      <c r="J15" s="2">
        <v>0</v>
      </c>
      <c r="K15" s="2">
        <v>0</v>
      </c>
      <c r="L15" s="2">
        <v>0</v>
      </c>
      <c r="M15" s="2">
        <v>0.1</v>
      </c>
      <c r="N15" s="2">
        <v>24</v>
      </c>
      <c r="O15" s="2">
        <v>24</v>
      </c>
      <c r="P15" s="2">
        <v>20</v>
      </c>
      <c r="Q15" s="2">
        <v>12</v>
      </c>
      <c r="R15" s="2">
        <v>94.2401666666667</v>
      </c>
      <c r="S15" s="2">
        <v>21.253</v>
      </c>
      <c r="T15" s="2">
        <v>19.997</v>
      </c>
      <c r="U15" s="2">
        <v>198.611</v>
      </c>
      <c r="V15" s="2">
        <v>198.611</v>
      </c>
      <c r="W15" s="2">
        <v>119.052</v>
      </c>
      <c r="X15" s="2">
        <v>3829.946455</v>
      </c>
      <c r="Y15" s="2">
        <v>3829.946455</v>
      </c>
      <c r="Z15" s="2">
        <v>1615.987644</v>
      </c>
      <c r="AA15" s="2">
        <v>0.1</v>
      </c>
      <c r="AB15" s="2">
        <v>47.7</v>
      </c>
      <c r="AC15" s="2">
        <v>47.7</v>
      </c>
      <c r="AD15" s="2">
        <v>58.7493333333334</v>
      </c>
      <c r="AE15" s="2">
        <v>40.6160000000001</v>
      </c>
      <c r="AF15" s="2">
        <v>34.6660000000001</v>
      </c>
      <c r="AG15" s="2">
        <v>343.906362311113</v>
      </c>
      <c r="AH15" s="2">
        <v>224.778917866668</v>
      </c>
      <c r="AI15" s="2">
        <v>166.401951200001</v>
      </c>
      <c r="AJ15" s="2">
        <v>0.1</v>
      </c>
      <c r="AK15" s="2">
        <v>42.4</v>
      </c>
      <c r="AL15" s="2">
        <v>31.8</v>
      </c>
      <c r="AM15" s="2">
        <v>87.5576666666667</v>
      </c>
      <c r="AN15" s="2">
        <v>56.8743333333333</v>
      </c>
      <c r="AO15" s="2">
        <v>40.1076666666667</v>
      </c>
      <c r="AP15" s="2">
        <v>798.965025088889</v>
      </c>
      <c r="AQ15" s="2">
        <v>477.013358422222</v>
      </c>
      <c r="AR15" s="2">
        <v>298.386947311111</v>
      </c>
      <c r="AS15" s="2">
        <v>71.5039863641245</v>
      </c>
      <c r="AT15" s="2">
        <v>1239.40366666667</v>
      </c>
      <c r="AU15" s="2">
        <v>0</v>
      </c>
      <c r="AV15" s="2">
        <v>181</v>
      </c>
      <c r="AW15" s="2" t="str">
        <f t="shared" si="0"/>
        <v>MFL16S20_F0181</v>
      </c>
      <c r="AX15" s="2" t="s">
        <v>192</v>
      </c>
      <c r="AY15" s="2">
        <v>115.224</v>
      </c>
      <c r="AZ15" s="2">
        <v>112.02</v>
      </c>
      <c r="BA15" s="2">
        <v>113.532</v>
      </c>
      <c r="BB15" s="2">
        <f>VLOOKUP(AW15,[1]flawdatabase_16indragFujian!$1:$1048576,7,0)</f>
        <v>20</v>
      </c>
      <c r="BC15" s="2">
        <f>VLOOKUP(AW15,[1]flawdatabase_16indragFujian!$1:$1048576,8,0)</f>
        <v>10</v>
      </c>
      <c r="BD15" s="2">
        <f>VLOOKUP(AW15,[1]flawdatabase_16indragFujian!$1:$1048576,9,0)</f>
        <v>0.8</v>
      </c>
      <c r="BE15" s="2">
        <f>VLOOKUP(AW15,[1]flawdatabase_16indragFujian!$1:$1048576,11,0)</f>
        <v>1</v>
      </c>
      <c r="BF15" s="2">
        <f>VLOOKUP(AW15,[1]flawdatabase_16indragFujian!$1:$1048576,10,0)</f>
        <v>1</v>
      </c>
      <c r="BG15" s="2" t="str">
        <f>VLOOKUP(AW15,[1]flawdatabase_16indragFujian!$1:$1048576,4,0)</f>
        <v>MFL16S20_P0005</v>
      </c>
    </row>
    <row r="16" s="2" customFormat="1" ht="12.8" spans="1:59">
      <c r="A16" s="2">
        <v>1.6</v>
      </c>
      <c r="B16" s="2">
        <v>11.38</v>
      </c>
      <c r="C16" s="2">
        <v>7.9</v>
      </c>
      <c r="D16" s="2">
        <v>3</v>
      </c>
      <c r="E16" s="2">
        <v>1</v>
      </c>
      <c r="F16" s="2">
        <v>1</v>
      </c>
      <c r="G16" s="2">
        <v>60</v>
      </c>
      <c r="H16" s="2">
        <v>10</v>
      </c>
      <c r="I16" s="2">
        <v>2.4</v>
      </c>
      <c r="J16" s="2">
        <v>0</v>
      </c>
      <c r="K16" s="2">
        <v>0</v>
      </c>
      <c r="L16" s="2">
        <v>0</v>
      </c>
      <c r="M16" s="2">
        <v>0.1</v>
      </c>
      <c r="N16" s="2">
        <v>64</v>
      </c>
      <c r="O16" s="2">
        <v>62</v>
      </c>
      <c r="P16" s="2">
        <v>58</v>
      </c>
      <c r="Q16" s="2">
        <v>46</v>
      </c>
      <c r="R16" s="2">
        <v>96.9981666666667</v>
      </c>
      <c r="S16" s="2">
        <v>12.505</v>
      </c>
      <c r="T16" s="2">
        <v>11.496</v>
      </c>
      <c r="U16" s="2">
        <v>289.068</v>
      </c>
      <c r="V16" s="2">
        <v>287.584</v>
      </c>
      <c r="W16" s="2">
        <v>188.379</v>
      </c>
      <c r="X16" s="2">
        <v>2868.951812</v>
      </c>
      <c r="Y16" s="2">
        <v>2866.749556</v>
      </c>
      <c r="Z16" s="2">
        <v>1322.972559</v>
      </c>
      <c r="AA16" s="2">
        <v>0.1</v>
      </c>
      <c r="AB16" s="2">
        <v>58.3</v>
      </c>
      <c r="AC16" s="2">
        <v>37.1</v>
      </c>
      <c r="AD16" s="2">
        <v>44.4326666666668</v>
      </c>
      <c r="AE16" s="2">
        <v>23.5660000000001</v>
      </c>
      <c r="AF16" s="2">
        <v>17.1826666666666</v>
      </c>
      <c r="AG16" s="2">
        <v>186.359462311112</v>
      </c>
      <c r="AH16" s="2">
        <v>80.079906755556</v>
      </c>
      <c r="AI16" s="2">
        <v>51.1416956444442</v>
      </c>
      <c r="AJ16" s="2">
        <v>0.1</v>
      </c>
      <c r="AK16" s="2">
        <v>58.3</v>
      </c>
      <c r="AL16" s="2">
        <v>37.1</v>
      </c>
      <c r="AM16" s="2">
        <v>52.3036666666667</v>
      </c>
      <c r="AN16" s="2">
        <v>43.637</v>
      </c>
      <c r="AO16" s="2">
        <v>22.737</v>
      </c>
      <c r="AP16" s="2">
        <v>256.8808138</v>
      </c>
      <c r="AQ16" s="2">
        <v>220.031702688889</v>
      </c>
      <c r="AR16" s="2">
        <v>84.1915471333333</v>
      </c>
      <c r="AS16" s="2">
        <v>90.8778914455469</v>
      </c>
      <c r="AT16" s="2">
        <v>1584.541</v>
      </c>
      <c r="AU16" s="2">
        <v>0</v>
      </c>
      <c r="AV16" s="2">
        <v>185</v>
      </c>
      <c r="AW16" s="2" t="str">
        <f t="shared" si="0"/>
        <v>MFL16S20_F0185</v>
      </c>
      <c r="AX16" s="2" t="s">
        <v>193</v>
      </c>
      <c r="AY16" s="2">
        <v>115.526</v>
      </c>
      <c r="AZ16" s="2">
        <v>112.322</v>
      </c>
      <c r="BA16" s="2">
        <v>113.832</v>
      </c>
      <c r="BB16" s="2">
        <f>VLOOKUP(AW16,[1]flawdatabase_16indragFujian!$1:$1048576,7,0)</f>
        <v>60</v>
      </c>
      <c r="BC16" s="2">
        <f>VLOOKUP(AW16,[1]flawdatabase_16indragFujian!$1:$1048576,8,0)</f>
        <v>10</v>
      </c>
      <c r="BD16" s="2">
        <f>VLOOKUP(AW16,[1]flawdatabase_16indragFujian!$1:$1048576,9,0)</f>
        <v>2.4</v>
      </c>
      <c r="BE16" s="2">
        <f>VLOOKUP(AW16,[1]flawdatabase_16indragFujian!$1:$1048576,11,0)</f>
        <v>1</v>
      </c>
      <c r="BF16" s="2">
        <f>VLOOKUP(AW16,[1]flawdatabase_16indragFujian!$1:$1048576,10,0)</f>
        <v>1</v>
      </c>
      <c r="BG16" s="2" t="str">
        <f>VLOOKUP(AW16,[1]flawdatabase_16indragFujian!$1:$1048576,4,0)</f>
        <v>MFL16S20_P0005</v>
      </c>
    </row>
    <row r="17" s="2" customFormat="1" ht="12.8" spans="1:59">
      <c r="A17" s="2">
        <v>1.6</v>
      </c>
      <c r="B17" s="2">
        <v>11.38</v>
      </c>
      <c r="C17" s="2">
        <v>7.9</v>
      </c>
      <c r="D17" s="2">
        <v>3</v>
      </c>
      <c r="E17" s="2">
        <v>1</v>
      </c>
      <c r="F17" s="2">
        <v>1</v>
      </c>
      <c r="G17" s="2">
        <v>10</v>
      </c>
      <c r="H17" s="2">
        <v>10</v>
      </c>
      <c r="I17" s="2">
        <v>3.8</v>
      </c>
      <c r="J17" s="2">
        <v>0</v>
      </c>
      <c r="K17" s="2">
        <v>0</v>
      </c>
      <c r="L17" s="2">
        <v>0</v>
      </c>
      <c r="M17" s="2">
        <v>0.1</v>
      </c>
      <c r="N17" s="2">
        <v>22</v>
      </c>
      <c r="O17" s="2">
        <v>18</v>
      </c>
      <c r="P17" s="2">
        <v>12</v>
      </c>
      <c r="Q17" s="2">
        <v>0</v>
      </c>
      <c r="R17" s="2">
        <v>87.3696666666667</v>
      </c>
      <c r="S17" s="2">
        <v>78.005</v>
      </c>
      <c r="T17" s="2">
        <v>86.274</v>
      </c>
      <c r="U17" s="2">
        <v>461.02025</v>
      </c>
      <c r="V17" s="2">
        <v>447.76125</v>
      </c>
      <c r="W17" s="2">
        <v>248.9935</v>
      </c>
      <c r="X17" s="2">
        <v>29066.3486663125</v>
      </c>
      <c r="Y17" s="2">
        <v>28548.6165678125</v>
      </c>
      <c r="Z17" s="2">
        <v>12011.02392225</v>
      </c>
      <c r="AA17" s="2">
        <v>0.1</v>
      </c>
      <c r="AB17" s="2">
        <v>53</v>
      </c>
      <c r="AC17" s="2">
        <v>37.1</v>
      </c>
      <c r="AD17" s="2">
        <v>322.13625</v>
      </c>
      <c r="AE17" s="2">
        <v>193.152916666667</v>
      </c>
      <c r="AF17" s="2">
        <v>141.090416666667</v>
      </c>
      <c r="AG17" s="2">
        <v>10005.2063246181</v>
      </c>
      <c r="AH17" s="2">
        <v>5069.06721350695</v>
      </c>
      <c r="AI17" s="2">
        <v>3223.58247392361</v>
      </c>
      <c r="AJ17" s="2">
        <v>0.1</v>
      </c>
      <c r="AK17" s="2">
        <v>53</v>
      </c>
      <c r="AL17" s="2">
        <v>37.1</v>
      </c>
      <c r="AM17" s="2">
        <v>408.917875</v>
      </c>
      <c r="AN17" s="2">
        <v>247.317875</v>
      </c>
      <c r="AO17" s="2">
        <v>181.034541666667</v>
      </c>
      <c r="AP17" s="2">
        <v>15989.6098658476</v>
      </c>
      <c r="AQ17" s="2">
        <v>8303.0280880698</v>
      </c>
      <c r="AR17" s="2">
        <v>5327.59002418091</v>
      </c>
      <c r="AS17" s="2">
        <v>99.472897841704</v>
      </c>
      <c r="AT17" s="2">
        <v>4485.04075</v>
      </c>
      <c r="AU17" s="2">
        <v>0</v>
      </c>
      <c r="AV17" s="2">
        <v>189</v>
      </c>
      <c r="AW17" s="2" t="str">
        <f t="shared" si="0"/>
        <v>MFL16S20_F0189</v>
      </c>
      <c r="AX17" s="2" t="s">
        <v>194</v>
      </c>
      <c r="AY17" s="2">
        <v>115.828</v>
      </c>
      <c r="AZ17" s="2">
        <v>112.62</v>
      </c>
      <c r="BA17" s="2">
        <v>114.13</v>
      </c>
      <c r="BB17" s="2">
        <f>VLOOKUP(AW17,[1]flawdatabase_16indragFujian!$1:$1048576,7,0)</f>
        <v>10</v>
      </c>
      <c r="BC17" s="2">
        <f>VLOOKUP(AW17,[1]flawdatabase_16indragFujian!$1:$1048576,8,0)</f>
        <v>10</v>
      </c>
      <c r="BD17" s="2">
        <f>VLOOKUP(AW17,[1]flawdatabase_16indragFujian!$1:$1048576,9,0)</f>
        <v>3.8</v>
      </c>
      <c r="BE17" s="2">
        <f>VLOOKUP(AW17,[1]flawdatabase_16indragFujian!$1:$1048576,11,0)</f>
        <v>1</v>
      </c>
      <c r="BF17" s="2">
        <f>VLOOKUP(AW17,[1]flawdatabase_16indragFujian!$1:$1048576,10,0)</f>
        <v>1</v>
      </c>
      <c r="BG17" s="2" t="str">
        <f>VLOOKUP(AW17,[1]flawdatabase_16indragFujian!$1:$1048576,4,0)</f>
        <v>MFL16S20_P0005</v>
      </c>
    </row>
    <row r="18" s="2" customFormat="1" ht="12.8" spans="1:59">
      <c r="A18" s="2">
        <v>1.6</v>
      </c>
      <c r="B18" s="2">
        <v>11.38</v>
      </c>
      <c r="C18" s="2">
        <v>7.9</v>
      </c>
      <c r="D18" s="2">
        <v>3</v>
      </c>
      <c r="E18" s="2">
        <v>1</v>
      </c>
      <c r="F18" s="2">
        <v>1</v>
      </c>
      <c r="G18" s="2">
        <v>40</v>
      </c>
      <c r="H18" s="2">
        <v>20</v>
      </c>
      <c r="I18" s="2">
        <v>3.8</v>
      </c>
      <c r="J18" s="2">
        <v>0</v>
      </c>
      <c r="K18" s="2">
        <v>0</v>
      </c>
      <c r="L18" s="2">
        <v>0</v>
      </c>
      <c r="M18" s="2">
        <v>0.1</v>
      </c>
      <c r="N18" s="2">
        <v>48</v>
      </c>
      <c r="O18" s="2">
        <v>44</v>
      </c>
      <c r="P18" s="2">
        <v>38</v>
      </c>
      <c r="Q18" s="2">
        <v>28</v>
      </c>
      <c r="R18" s="2">
        <v>86.4956666666667</v>
      </c>
      <c r="S18" s="2">
        <v>49.505</v>
      </c>
      <c r="T18" s="2">
        <v>43.745</v>
      </c>
      <c r="U18" s="2">
        <v>926.2515</v>
      </c>
      <c r="V18" s="2">
        <v>897.2605</v>
      </c>
      <c r="W18" s="2">
        <v>487.4295</v>
      </c>
      <c r="X18" s="2">
        <v>40564.21244525</v>
      </c>
      <c r="Y18" s="2">
        <v>40143.97340425</v>
      </c>
      <c r="Z18" s="2">
        <v>13645.08490725</v>
      </c>
      <c r="AA18" s="2">
        <v>0.1</v>
      </c>
      <c r="AB18" s="2">
        <v>47.7</v>
      </c>
      <c r="AC18" s="2">
        <v>37.1</v>
      </c>
      <c r="AD18" s="2">
        <v>149.985666666667</v>
      </c>
      <c r="AE18" s="2">
        <v>105.202333333333</v>
      </c>
      <c r="AF18" s="2">
        <v>77.7523333333335</v>
      </c>
      <c r="AG18" s="2">
        <v>2442.6292122</v>
      </c>
      <c r="AH18" s="2">
        <v>1566.39982331111</v>
      </c>
      <c r="AI18" s="2">
        <v>1000.43285664445</v>
      </c>
      <c r="AJ18" s="2">
        <v>0.1</v>
      </c>
      <c r="AK18" s="2">
        <v>53</v>
      </c>
      <c r="AL18" s="2">
        <v>37.1</v>
      </c>
      <c r="AM18" s="2">
        <v>255.814333333333</v>
      </c>
      <c r="AN18" s="2">
        <v>162.531</v>
      </c>
      <c r="AO18" s="2">
        <v>97.0310000000001</v>
      </c>
      <c r="AP18" s="2">
        <v>6190.27558331112</v>
      </c>
      <c r="AQ18" s="2">
        <v>3502.8808722</v>
      </c>
      <c r="AR18" s="2">
        <v>1620.7751722</v>
      </c>
      <c r="AS18" s="2">
        <v>140.565795765882</v>
      </c>
      <c r="AT18" s="2">
        <v>7406.04983333333</v>
      </c>
      <c r="AU18" s="2">
        <v>0</v>
      </c>
      <c r="AV18" s="2">
        <v>192</v>
      </c>
      <c r="AW18" s="2" t="str">
        <f t="shared" si="0"/>
        <v>MFL16S20_F0192</v>
      </c>
      <c r="AX18" s="2" t="s">
        <v>195</v>
      </c>
      <c r="AY18" s="2">
        <v>116.138</v>
      </c>
      <c r="AZ18" s="2">
        <v>112.926</v>
      </c>
      <c r="BA18" s="2">
        <v>114.438</v>
      </c>
      <c r="BB18" s="2">
        <f>VLOOKUP(AW18,[1]flawdatabase_16indragFujian!$1:$1048576,7,0)</f>
        <v>40</v>
      </c>
      <c r="BC18" s="2">
        <f>VLOOKUP(AW18,[1]flawdatabase_16indragFujian!$1:$1048576,8,0)</f>
        <v>20</v>
      </c>
      <c r="BD18" s="2">
        <f>VLOOKUP(AW18,[1]flawdatabase_16indragFujian!$1:$1048576,9,0)</f>
        <v>3.8</v>
      </c>
      <c r="BE18" s="2">
        <f>VLOOKUP(AW18,[1]flawdatabase_16indragFujian!$1:$1048576,11,0)</f>
        <v>1</v>
      </c>
      <c r="BF18" s="2">
        <f>VLOOKUP(AW18,[1]flawdatabase_16indragFujian!$1:$1048576,10,0)</f>
        <v>1</v>
      </c>
      <c r="BG18" s="2" t="str">
        <f>VLOOKUP(AW18,[1]flawdatabase_16indragFujian!$1:$1048576,4,0)</f>
        <v>MFL16S20_P0005</v>
      </c>
    </row>
    <row r="19" s="2" customFormat="1" ht="12.8" spans="1:59">
      <c r="A19" s="2">
        <v>1.6</v>
      </c>
      <c r="B19" s="2">
        <v>11.38</v>
      </c>
      <c r="C19" s="2">
        <v>7.9</v>
      </c>
      <c r="D19" s="2">
        <v>3</v>
      </c>
      <c r="E19" s="2">
        <v>1</v>
      </c>
      <c r="F19" s="2">
        <v>1</v>
      </c>
      <c r="G19" s="2">
        <v>60</v>
      </c>
      <c r="H19" s="2">
        <v>10</v>
      </c>
      <c r="I19" s="2">
        <v>3.5</v>
      </c>
      <c r="J19" s="2">
        <v>0</v>
      </c>
      <c r="K19" s="2">
        <v>0</v>
      </c>
      <c r="L19" s="2">
        <v>0</v>
      </c>
      <c r="M19" s="2">
        <v>0.1</v>
      </c>
      <c r="N19" s="2">
        <v>64</v>
      </c>
      <c r="O19" s="2">
        <v>60</v>
      </c>
      <c r="P19" s="2">
        <v>56</v>
      </c>
      <c r="Q19" s="2">
        <v>48</v>
      </c>
      <c r="R19" s="2">
        <v>88.7491666666667</v>
      </c>
      <c r="S19" s="2">
        <v>32.254</v>
      </c>
      <c r="T19" s="2">
        <v>28.496</v>
      </c>
      <c r="U19" s="2">
        <v>858.927</v>
      </c>
      <c r="V19" s="2">
        <v>725.974</v>
      </c>
      <c r="W19" s="2">
        <v>392.517</v>
      </c>
      <c r="X19" s="2">
        <v>25200.578545</v>
      </c>
      <c r="Y19" s="2">
        <v>18817.774206</v>
      </c>
      <c r="Z19" s="2">
        <v>6264.907015</v>
      </c>
      <c r="AA19" s="2">
        <v>0.1</v>
      </c>
      <c r="AB19" s="2">
        <v>58.3</v>
      </c>
      <c r="AC19" s="2">
        <v>37.1</v>
      </c>
      <c r="AD19" s="2">
        <v>134.68475</v>
      </c>
      <c r="AE19" s="2">
        <v>84.73475</v>
      </c>
      <c r="AF19" s="2">
        <v>51.73475</v>
      </c>
      <c r="AG19" s="2">
        <v>1469.2132915125</v>
      </c>
      <c r="AH19" s="2">
        <v>856.0761915125</v>
      </c>
      <c r="AI19" s="2">
        <v>435.3142165125</v>
      </c>
      <c r="AJ19" s="2">
        <v>0.1</v>
      </c>
      <c r="AK19" s="2">
        <v>63.6</v>
      </c>
      <c r="AL19" s="2">
        <v>37.1</v>
      </c>
      <c r="AM19" s="2">
        <v>219.383111111111</v>
      </c>
      <c r="AN19" s="2">
        <v>150.638666666667</v>
      </c>
      <c r="AO19" s="2">
        <v>72.772</v>
      </c>
      <c r="AP19" s="2">
        <v>3769.86577951605</v>
      </c>
      <c r="AQ19" s="2">
        <v>2504.56990791111</v>
      </c>
      <c r="AR19" s="2">
        <v>871.4661968</v>
      </c>
      <c r="AS19" s="2">
        <v>48.5111627257365</v>
      </c>
      <c r="AT19" s="2">
        <v>5100.04425</v>
      </c>
      <c r="AU19" s="2">
        <v>0</v>
      </c>
      <c r="AV19" s="2">
        <v>196</v>
      </c>
      <c r="AW19" s="2" t="str">
        <f t="shared" si="0"/>
        <v>MFL16S20_F0196</v>
      </c>
      <c r="AX19" s="2" t="s">
        <v>196</v>
      </c>
      <c r="AY19" s="2">
        <v>116.44</v>
      </c>
      <c r="AZ19" s="2">
        <v>113.23</v>
      </c>
      <c r="BA19" s="2">
        <v>114.74</v>
      </c>
      <c r="BB19" s="2">
        <f>VLOOKUP(AW19,[1]flawdatabase_16indragFujian!$1:$1048576,7,0)</f>
        <v>60</v>
      </c>
      <c r="BC19" s="2">
        <f>VLOOKUP(AW19,[1]flawdatabase_16indragFujian!$1:$1048576,8,0)</f>
        <v>10</v>
      </c>
      <c r="BD19" s="2">
        <f>VLOOKUP(AW19,[1]flawdatabase_16indragFujian!$1:$1048576,9,0)</f>
        <v>3.5</v>
      </c>
      <c r="BE19" s="2">
        <f>VLOOKUP(AW19,[1]flawdatabase_16indragFujian!$1:$1048576,11,0)</f>
        <v>1</v>
      </c>
      <c r="BF19" s="2">
        <f>VLOOKUP(AW19,[1]flawdatabase_16indragFujian!$1:$1048576,10,0)</f>
        <v>1</v>
      </c>
      <c r="BG19" s="2" t="str">
        <f>VLOOKUP(AW19,[1]flawdatabase_16indragFujian!$1:$1048576,4,0)</f>
        <v>MFL16S20_P0005</v>
      </c>
    </row>
    <row r="20" s="2" customFormat="1" ht="12.8" spans="1:59">
      <c r="A20" s="2">
        <v>1.6</v>
      </c>
      <c r="B20" s="2">
        <v>11.38</v>
      </c>
      <c r="C20" s="2">
        <v>7.9</v>
      </c>
      <c r="D20" s="2">
        <v>3</v>
      </c>
      <c r="E20" s="2">
        <v>0</v>
      </c>
      <c r="F20" s="2">
        <v>0</v>
      </c>
      <c r="G20" s="2">
        <v>40</v>
      </c>
      <c r="H20" s="2">
        <v>40</v>
      </c>
      <c r="I20" s="2">
        <v>4</v>
      </c>
      <c r="J20" s="2">
        <v>0</v>
      </c>
      <c r="K20" s="2">
        <v>0</v>
      </c>
      <c r="L20" s="2">
        <v>0</v>
      </c>
      <c r="M20" s="2">
        <v>0.1</v>
      </c>
      <c r="N20" s="2">
        <v>52</v>
      </c>
      <c r="O20" s="2">
        <v>32</v>
      </c>
      <c r="P20" s="2">
        <v>12</v>
      </c>
      <c r="Q20" s="2">
        <v>0</v>
      </c>
      <c r="R20" s="2">
        <v>76.8816666666667</v>
      </c>
      <c r="S20" s="2">
        <v>195.757</v>
      </c>
      <c r="T20" s="2">
        <v>193.024</v>
      </c>
      <c r="U20" s="2">
        <v>1644.6677890625</v>
      </c>
      <c r="V20" s="2">
        <v>1204.1287890625</v>
      </c>
      <c r="W20" s="2">
        <v>422.333375</v>
      </c>
      <c r="X20" s="2">
        <v>202593.831798514</v>
      </c>
      <c r="Y20" s="2">
        <v>140970.903143296</v>
      </c>
      <c r="Z20" s="2">
        <v>34393.7618940781</v>
      </c>
      <c r="AA20" s="2">
        <v>0.1</v>
      </c>
      <c r="AB20" s="2">
        <v>95.4</v>
      </c>
      <c r="AC20" s="2">
        <v>42.4</v>
      </c>
      <c r="AD20" s="2">
        <v>1339.29091666667</v>
      </c>
      <c r="AE20" s="2">
        <v>1029.62425</v>
      </c>
      <c r="AF20" s="2">
        <v>391.63675</v>
      </c>
      <c r="AG20" s="2">
        <v>113890.393360981</v>
      </c>
      <c r="AH20" s="2">
        <v>85885.385555425</v>
      </c>
      <c r="AI20" s="2">
        <v>21924.2299280812</v>
      </c>
      <c r="AJ20" s="2">
        <v>0.1</v>
      </c>
      <c r="AK20" s="2">
        <v>100.7</v>
      </c>
      <c r="AL20" s="2">
        <v>42.4</v>
      </c>
      <c r="AM20" s="2">
        <v>1647.69829166667</v>
      </c>
      <c r="AN20" s="2">
        <v>1267.74829166667</v>
      </c>
      <c r="AO20" s="2">
        <v>461.062875</v>
      </c>
      <c r="AP20" s="2">
        <v>169785.988435315</v>
      </c>
      <c r="AQ20" s="2">
        <v>125947.560361703</v>
      </c>
      <c r="AR20" s="2">
        <v>30282.9415449717</v>
      </c>
      <c r="AS20" s="2">
        <v>229.13996125766</v>
      </c>
      <c r="AT20" s="2">
        <v>26501.4958164062</v>
      </c>
      <c r="AU20" s="2">
        <v>0</v>
      </c>
      <c r="AV20" s="2">
        <v>171</v>
      </c>
      <c r="AW20" s="2" t="str">
        <f t="shared" si="0"/>
        <v>MFL16S20_F0171</v>
      </c>
      <c r="AX20" s="2" t="s">
        <v>197</v>
      </c>
      <c r="AY20" s="2">
        <v>114.302</v>
      </c>
      <c r="AZ20" s="2">
        <v>111.096</v>
      </c>
      <c r="BA20" s="2">
        <v>112.62</v>
      </c>
      <c r="BB20" s="2">
        <f>VLOOKUP(AW20,[1]flawdatabase_16indragFujian!$1:$1048576,7,0)</f>
        <v>40</v>
      </c>
      <c r="BC20" s="2">
        <f>VLOOKUP(AW20,[1]flawdatabase_16indragFujian!$1:$1048576,8,0)</f>
        <v>40</v>
      </c>
      <c r="BD20" s="2">
        <f>VLOOKUP(AW20,[1]flawdatabase_16indragFujian!$1:$1048576,9,0)</f>
        <v>4</v>
      </c>
      <c r="BE20" s="2">
        <f>VLOOKUP(AW20,[1]flawdatabase_16indragFujian!$1:$1048576,11,0)</f>
        <v>0</v>
      </c>
      <c r="BF20" s="2">
        <f>VLOOKUP(AW20,[1]flawdatabase_16indragFujian!$1:$1048576,10,0)</f>
        <v>0</v>
      </c>
      <c r="BG20" s="2" t="str">
        <f>VLOOKUP(AW20,[1]flawdatabase_16indragFujian!$1:$1048576,4,0)</f>
        <v>MFL16S20_P0005</v>
      </c>
    </row>
    <row r="21" s="2" customFormat="1" ht="12.8" spans="1:59">
      <c r="A21" s="2">
        <v>1.6</v>
      </c>
      <c r="B21" s="2">
        <v>11.38</v>
      </c>
      <c r="C21" s="2">
        <v>7.9</v>
      </c>
      <c r="D21" s="2">
        <v>3</v>
      </c>
      <c r="E21" s="2">
        <v>0</v>
      </c>
      <c r="F21" s="2">
        <v>1</v>
      </c>
      <c r="G21" s="2">
        <v>17.32</v>
      </c>
      <c r="H21" s="2">
        <v>20</v>
      </c>
      <c r="I21" s="2">
        <v>4</v>
      </c>
      <c r="J21" s="2">
        <v>0</v>
      </c>
      <c r="K21" s="2">
        <v>0</v>
      </c>
      <c r="L21" s="2">
        <v>0</v>
      </c>
      <c r="M21" s="2">
        <v>0.1</v>
      </c>
      <c r="N21" s="2">
        <v>30</v>
      </c>
      <c r="O21" s="2">
        <v>24</v>
      </c>
      <c r="P21" s="2">
        <v>16</v>
      </c>
      <c r="Q21" s="2">
        <v>0</v>
      </c>
      <c r="R21" s="2">
        <v>88.3696666666667</v>
      </c>
      <c r="S21" s="2">
        <v>81.509</v>
      </c>
      <c r="T21" s="2">
        <v>87.778</v>
      </c>
      <c r="U21" s="2">
        <v>628.22</v>
      </c>
      <c r="V21" s="2">
        <v>595.694</v>
      </c>
      <c r="W21" s="2">
        <v>267.214875</v>
      </c>
      <c r="X21" s="2">
        <v>39694.1652889063</v>
      </c>
      <c r="Y21" s="2">
        <v>37793.9304029063</v>
      </c>
      <c r="Z21" s="2">
        <v>11309.7512651406</v>
      </c>
      <c r="AA21" s="2">
        <v>0.1</v>
      </c>
      <c r="AB21" s="2">
        <v>63.6</v>
      </c>
      <c r="AC21" s="2">
        <v>37.1</v>
      </c>
      <c r="AD21" s="2">
        <v>413.300666666667</v>
      </c>
      <c r="AE21" s="2">
        <v>288.034</v>
      </c>
      <c r="AF21" s="2">
        <v>132.250666666667</v>
      </c>
      <c r="AG21" s="2">
        <v>13970.9346489778</v>
      </c>
      <c r="AH21" s="2">
        <v>9067.93809342223</v>
      </c>
      <c r="AI21" s="2">
        <v>2874.49821564444</v>
      </c>
      <c r="AJ21" s="2">
        <v>0.1</v>
      </c>
      <c r="AK21" s="2">
        <v>63.6</v>
      </c>
      <c r="AL21" s="2">
        <v>37.1</v>
      </c>
      <c r="AM21" s="2">
        <v>485.626</v>
      </c>
      <c r="AN21" s="2">
        <v>340.459333333333</v>
      </c>
      <c r="AO21" s="2">
        <v>160.326</v>
      </c>
      <c r="AP21" s="2">
        <v>19661.6275796445</v>
      </c>
      <c r="AQ21" s="2">
        <v>12836.9504240889</v>
      </c>
      <c r="AR21" s="2">
        <v>4247.75046853333</v>
      </c>
      <c r="AS21" s="2">
        <v>127.004838007724</v>
      </c>
      <c r="AT21" s="2">
        <v>6255.0480625</v>
      </c>
      <c r="AU21" s="2">
        <v>0</v>
      </c>
      <c r="AV21" s="2">
        <v>179</v>
      </c>
      <c r="AW21" s="2" t="str">
        <f t="shared" si="0"/>
        <v>MFL16S20_F0179</v>
      </c>
      <c r="AX21" s="2" t="s">
        <v>198</v>
      </c>
      <c r="AY21" s="2">
        <v>114.926</v>
      </c>
      <c r="AZ21" s="2">
        <v>111.722</v>
      </c>
      <c r="BA21" s="2">
        <v>113.236</v>
      </c>
      <c r="BB21" s="2">
        <f>VLOOKUP(AW21,[1]flawdatabase_16indragFujian!$1:$1048576,7,0)</f>
        <v>17.32</v>
      </c>
      <c r="BC21" s="2">
        <f>VLOOKUP(AW21,[1]flawdatabase_16indragFujian!$1:$1048576,8,0)</f>
        <v>20</v>
      </c>
      <c r="BD21" s="2">
        <f>VLOOKUP(AW21,[1]flawdatabase_16indragFujian!$1:$1048576,9,0)</f>
        <v>4</v>
      </c>
      <c r="BE21" s="2">
        <f>VLOOKUP(AW21,[1]flawdatabase_16indragFujian!$1:$1048576,11,0)</f>
        <v>0</v>
      </c>
      <c r="BF21" s="2">
        <f>VLOOKUP(AW21,[1]flawdatabase_16indragFujian!$1:$1048576,10,0)</f>
        <v>1</v>
      </c>
      <c r="BG21" s="2" t="str">
        <f>VLOOKUP(AW21,[1]flawdatabase_16indragFujian!$1:$1048576,4,0)</f>
        <v>MFL16S20_P0005</v>
      </c>
    </row>
    <row r="22" s="2" customFormat="1" ht="12.8" spans="1:59">
      <c r="A22" s="2">
        <v>1.6</v>
      </c>
      <c r="B22" s="2">
        <v>11.38</v>
      </c>
      <c r="C22" s="2">
        <v>7.9</v>
      </c>
      <c r="D22" s="2">
        <v>3</v>
      </c>
      <c r="E22" s="2">
        <v>0</v>
      </c>
      <c r="F22" s="2">
        <v>1</v>
      </c>
      <c r="G22" s="2">
        <v>40</v>
      </c>
      <c r="H22" s="2">
        <v>20</v>
      </c>
      <c r="I22" s="2">
        <v>0.7</v>
      </c>
      <c r="J22" s="2">
        <v>0</v>
      </c>
      <c r="K22" s="2">
        <v>0</v>
      </c>
      <c r="L22" s="2">
        <v>0</v>
      </c>
      <c r="M22" s="2">
        <v>0.1</v>
      </c>
      <c r="N22" s="2">
        <v>44</v>
      </c>
      <c r="O22" s="2">
        <v>42</v>
      </c>
      <c r="P22" s="2">
        <v>34</v>
      </c>
      <c r="Q22" s="2">
        <v>20</v>
      </c>
      <c r="R22" s="2">
        <v>96.8711666666667</v>
      </c>
      <c r="S22" s="2">
        <v>14.505</v>
      </c>
      <c r="T22" s="2">
        <v>16.993</v>
      </c>
      <c r="U22" s="2">
        <v>294.629</v>
      </c>
      <c r="V22" s="2">
        <v>278.151</v>
      </c>
      <c r="W22" s="2">
        <v>172.435</v>
      </c>
      <c r="X22" s="2">
        <v>4643.007551</v>
      </c>
      <c r="Y22" s="2">
        <v>4213.995331</v>
      </c>
      <c r="Z22" s="2">
        <v>1858.282493</v>
      </c>
      <c r="AA22" s="2">
        <v>0.1</v>
      </c>
      <c r="AB22" s="2">
        <v>42.4</v>
      </c>
      <c r="AC22" s="2">
        <v>31.8</v>
      </c>
      <c r="AD22" s="2">
        <v>48.1886666666667</v>
      </c>
      <c r="AE22" s="2">
        <v>25.322</v>
      </c>
      <c r="AF22" s="2">
        <v>16.222</v>
      </c>
      <c r="AG22" s="2">
        <v>219.155132355556</v>
      </c>
      <c r="AH22" s="2">
        <v>92.0369768000002</v>
      </c>
      <c r="AI22" s="2">
        <v>47.1907767999997</v>
      </c>
      <c r="AJ22" s="2">
        <v>0.1</v>
      </c>
      <c r="AK22" s="2">
        <v>42.4</v>
      </c>
      <c r="AL22" s="2">
        <v>58.3</v>
      </c>
      <c r="AM22" s="2">
        <v>80.5556666666667</v>
      </c>
      <c r="AN22" s="2">
        <v>37.739</v>
      </c>
      <c r="AO22" s="2">
        <v>74.889</v>
      </c>
      <c r="AP22" s="2">
        <v>605.294470866667</v>
      </c>
      <c r="AQ22" s="2">
        <v>201.790659755556</v>
      </c>
      <c r="AR22" s="2">
        <v>588.558359755556</v>
      </c>
      <c r="AS22" s="2">
        <v>68.9548024087236</v>
      </c>
      <c r="AT22" s="2">
        <v>1788.871</v>
      </c>
      <c r="AU22" s="2">
        <v>0</v>
      </c>
      <c r="AV22" s="2">
        <v>182</v>
      </c>
      <c r="AW22" s="2" t="str">
        <f t="shared" si="0"/>
        <v>MFL16S20_F0182</v>
      </c>
      <c r="AX22" s="2" t="s">
        <v>199</v>
      </c>
      <c r="AY22" s="2">
        <v>115.222</v>
      </c>
      <c r="AZ22" s="2">
        <v>112.018</v>
      </c>
      <c r="BA22" s="2">
        <v>113.53</v>
      </c>
      <c r="BB22" s="2">
        <f>VLOOKUP(AW22,[1]flawdatabase_16indragFujian!$1:$1048576,7,0)</f>
        <v>40</v>
      </c>
      <c r="BC22" s="2">
        <f>VLOOKUP(AW22,[1]flawdatabase_16indragFujian!$1:$1048576,8,0)</f>
        <v>20</v>
      </c>
      <c r="BD22" s="2">
        <f>VLOOKUP(AW22,[1]flawdatabase_16indragFujian!$1:$1048576,9,0)</f>
        <v>0.7</v>
      </c>
      <c r="BE22" s="2">
        <f>VLOOKUP(AW22,[1]flawdatabase_16indragFujian!$1:$1048576,11,0)</f>
        <v>0</v>
      </c>
      <c r="BF22" s="2">
        <f>VLOOKUP(AW22,[1]flawdatabase_16indragFujian!$1:$1048576,10,0)</f>
        <v>1</v>
      </c>
      <c r="BG22" s="2" t="str">
        <f>VLOOKUP(AW22,[1]flawdatabase_16indragFujian!$1:$1048576,4,0)</f>
        <v>MFL16S20_P0005</v>
      </c>
    </row>
    <row r="23" s="2" customFormat="1" ht="12.8" spans="1:59">
      <c r="A23" s="2">
        <v>1.6</v>
      </c>
      <c r="B23" s="2">
        <v>11.38</v>
      </c>
      <c r="C23" s="2">
        <v>7.9</v>
      </c>
      <c r="D23" s="2">
        <v>3</v>
      </c>
      <c r="E23" s="2">
        <v>0</v>
      </c>
      <c r="F23" s="2">
        <v>1</v>
      </c>
      <c r="G23" s="2">
        <v>10</v>
      </c>
      <c r="H23" s="2">
        <v>20</v>
      </c>
      <c r="I23" s="2">
        <v>2.3</v>
      </c>
      <c r="J23" s="2">
        <v>0</v>
      </c>
      <c r="K23" s="2">
        <v>0</v>
      </c>
      <c r="L23" s="2">
        <v>0</v>
      </c>
      <c r="M23" s="2">
        <v>0.1</v>
      </c>
      <c r="N23" s="2">
        <v>20</v>
      </c>
      <c r="O23" s="2">
        <v>14</v>
      </c>
      <c r="P23" s="2">
        <v>10</v>
      </c>
      <c r="Q23" s="2">
        <v>0</v>
      </c>
      <c r="R23" s="2">
        <v>95.3651666666667</v>
      </c>
      <c r="S23" s="2">
        <v>36.005</v>
      </c>
      <c r="T23" s="2">
        <v>35.767</v>
      </c>
      <c r="U23" s="2">
        <v>152.195</v>
      </c>
      <c r="V23" s="2">
        <v>145.462</v>
      </c>
      <c r="W23" s="2">
        <v>75.221</v>
      </c>
      <c r="X23" s="2">
        <v>4026.626795</v>
      </c>
      <c r="Y23" s="2">
        <v>3803.33705</v>
      </c>
      <c r="Z23" s="2">
        <v>1404.257377</v>
      </c>
      <c r="AA23" s="2">
        <v>0.1</v>
      </c>
      <c r="AB23" s="2">
        <v>47.7</v>
      </c>
      <c r="AC23" s="2">
        <v>37.1</v>
      </c>
      <c r="AD23" s="2">
        <v>156.983111111111</v>
      </c>
      <c r="AE23" s="2">
        <v>116.805333333333</v>
      </c>
      <c r="AF23" s="2">
        <v>60.4553333333333</v>
      </c>
      <c r="AG23" s="2">
        <v>2583.4302239605</v>
      </c>
      <c r="AH23" s="2">
        <v>1818.40537457778</v>
      </c>
      <c r="AI23" s="2">
        <v>632.235874577778</v>
      </c>
      <c r="AJ23" s="2">
        <v>0.1</v>
      </c>
      <c r="AK23" s="2">
        <v>47.7</v>
      </c>
      <c r="AL23" s="2">
        <v>37.1</v>
      </c>
      <c r="AM23" s="2">
        <v>162.494777777778</v>
      </c>
      <c r="AN23" s="2">
        <v>118.050333333333</v>
      </c>
      <c r="AO23" s="2">
        <v>66.1503333333334</v>
      </c>
      <c r="AP23" s="2">
        <v>2752.69081162716</v>
      </c>
      <c r="AQ23" s="2">
        <v>1876.03719557778</v>
      </c>
      <c r="AR23" s="2">
        <v>742.963062244445</v>
      </c>
      <c r="AS23" s="2">
        <v>64.556658299745</v>
      </c>
      <c r="AT23" s="2">
        <v>1386.34133333333</v>
      </c>
      <c r="AU23" s="2">
        <v>0</v>
      </c>
      <c r="AV23" s="2">
        <v>186</v>
      </c>
      <c r="AW23" s="2" t="str">
        <f t="shared" si="0"/>
        <v>MFL16S20_F0186</v>
      </c>
      <c r="AX23" s="2" t="s">
        <v>200</v>
      </c>
      <c r="AY23" s="2">
        <v>115.528</v>
      </c>
      <c r="AZ23" s="2">
        <v>112.324</v>
      </c>
      <c r="BA23" s="2">
        <v>113.834</v>
      </c>
      <c r="BB23" s="2">
        <f>VLOOKUP(AW23,[1]flawdatabase_16indragFujian!$1:$1048576,7,0)</f>
        <v>10</v>
      </c>
      <c r="BC23" s="2">
        <f>VLOOKUP(AW23,[1]flawdatabase_16indragFujian!$1:$1048576,8,0)</f>
        <v>20</v>
      </c>
      <c r="BD23" s="2">
        <f>VLOOKUP(AW23,[1]flawdatabase_16indragFujian!$1:$1048576,9,0)</f>
        <v>2.3</v>
      </c>
      <c r="BE23" s="2">
        <f>VLOOKUP(AW23,[1]flawdatabase_16indragFujian!$1:$1048576,11,0)</f>
        <v>0</v>
      </c>
      <c r="BF23" s="2">
        <f>VLOOKUP(AW23,[1]flawdatabase_16indragFujian!$1:$1048576,10,0)</f>
        <v>1</v>
      </c>
      <c r="BG23" s="2" t="str">
        <f>VLOOKUP(AW23,[1]flawdatabase_16indragFujian!$1:$1048576,4,0)</f>
        <v>MFL16S20_P0005</v>
      </c>
    </row>
    <row r="24" s="2" customFormat="1" ht="12.8" spans="1:59">
      <c r="A24" s="2">
        <v>1.6</v>
      </c>
      <c r="B24" s="2">
        <v>11.38</v>
      </c>
      <c r="C24" s="2">
        <v>7.9</v>
      </c>
      <c r="D24" s="2">
        <v>3</v>
      </c>
      <c r="E24" s="2">
        <v>0</v>
      </c>
      <c r="F24" s="2">
        <v>1</v>
      </c>
      <c r="G24" s="2">
        <v>17.3</v>
      </c>
      <c r="H24" s="2">
        <v>20</v>
      </c>
      <c r="I24" s="2">
        <v>3.9</v>
      </c>
      <c r="J24" s="2">
        <v>0</v>
      </c>
      <c r="K24" s="2">
        <v>0</v>
      </c>
      <c r="L24" s="2">
        <v>0</v>
      </c>
      <c r="M24" s="2">
        <v>0.1</v>
      </c>
      <c r="N24" s="2">
        <v>24</v>
      </c>
      <c r="O24" s="2">
        <v>20</v>
      </c>
      <c r="P24" s="2">
        <v>14</v>
      </c>
      <c r="Q24" s="2">
        <v>0</v>
      </c>
      <c r="R24" s="2">
        <v>88.7446666666667</v>
      </c>
      <c r="S24" s="2">
        <v>85.256</v>
      </c>
      <c r="T24" s="2">
        <v>87.775</v>
      </c>
      <c r="U24" s="2">
        <v>502.79525</v>
      </c>
      <c r="V24" s="2">
        <v>475.53725</v>
      </c>
      <c r="W24" s="2">
        <v>279.56</v>
      </c>
      <c r="X24" s="2">
        <v>32297.7720100625</v>
      </c>
      <c r="Y24" s="2">
        <v>30096.8220875625</v>
      </c>
      <c r="Z24" s="2">
        <v>13644.7034695</v>
      </c>
      <c r="AA24" s="2">
        <v>0.1</v>
      </c>
      <c r="AB24" s="2">
        <v>68.9</v>
      </c>
      <c r="AC24" s="2">
        <v>37.1</v>
      </c>
      <c r="AD24" s="2">
        <v>444.106</v>
      </c>
      <c r="AE24" s="2">
        <v>301.589333333333</v>
      </c>
      <c r="AF24" s="2">
        <v>166.356</v>
      </c>
      <c r="AG24" s="2">
        <v>16502.0927194222</v>
      </c>
      <c r="AH24" s="2">
        <v>10295.9875083111</v>
      </c>
      <c r="AI24" s="2">
        <v>4435.0097972</v>
      </c>
      <c r="AJ24" s="2">
        <v>0.1</v>
      </c>
      <c r="AK24" s="2">
        <v>68.9</v>
      </c>
      <c r="AL24" s="2">
        <v>37.1</v>
      </c>
      <c r="AM24" s="2">
        <v>565.273</v>
      </c>
      <c r="AN24" s="2">
        <v>387.906333333333</v>
      </c>
      <c r="AO24" s="2">
        <v>188.473</v>
      </c>
      <c r="AP24" s="2">
        <v>26555.5909746889</v>
      </c>
      <c r="AQ24" s="2">
        <v>16643.9604635778</v>
      </c>
      <c r="AR24" s="2">
        <v>5761.5543858</v>
      </c>
      <c r="AS24" s="2">
        <v>114.906576775753</v>
      </c>
      <c r="AT24" s="2">
        <v>6180.4144375</v>
      </c>
      <c r="AU24" s="2">
        <v>0</v>
      </c>
      <c r="AV24" s="2">
        <v>190</v>
      </c>
      <c r="AW24" s="2" t="str">
        <f t="shared" si="0"/>
        <v>MFL16S20_F0190</v>
      </c>
      <c r="AX24" s="2" t="s">
        <v>201</v>
      </c>
      <c r="AY24" s="2">
        <v>115.832</v>
      </c>
      <c r="AZ24" s="2">
        <v>112.622</v>
      </c>
      <c r="BA24" s="2">
        <v>114.134</v>
      </c>
      <c r="BB24" s="2">
        <f>VLOOKUP(AW24,[1]flawdatabase_16indragFujian!$1:$1048576,7,0)</f>
        <v>17.3</v>
      </c>
      <c r="BC24" s="2">
        <f>VLOOKUP(AW24,[1]flawdatabase_16indragFujian!$1:$1048576,8,0)</f>
        <v>20</v>
      </c>
      <c r="BD24" s="2">
        <f>VLOOKUP(AW24,[1]flawdatabase_16indragFujian!$1:$1048576,9,0)</f>
        <v>3.9</v>
      </c>
      <c r="BE24" s="2">
        <f>VLOOKUP(AW24,[1]flawdatabase_16indragFujian!$1:$1048576,11,0)</f>
        <v>0</v>
      </c>
      <c r="BF24" s="2">
        <f>VLOOKUP(AW24,[1]flawdatabase_16indragFujian!$1:$1048576,10,0)</f>
        <v>1</v>
      </c>
      <c r="BG24" s="2" t="str">
        <f>VLOOKUP(AW24,[1]flawdatabase_16indragFujian!$1:$1048576,4,0)</f>
        <v>MFL16S20_P0005</v>
      </c>
    </row>
    <row r="25" s="2" customFormat="1" ht="12.8" spans="1:59">
      <c r="A25" s="2">
        <v>1.6</v>
      </c>
      <c r="B25" s="2">
        <v>11.38</v>
      </c>
      <c r="C25" s="2">
        <v>7.9</v>
      </c>
      <c r="D25" s="2">
        <v>3</v>
      </c>
      <c r="E25" s="2">
        <v>0</v>
      </c>
      <c r="F25" s="2">
        <v>1</v>
      </c>
      <c r="G25" s="2">
        <v>40</v>
      </c>
      <c r="H25" s="2">
        <v>40</v>
      </c>
      <c r="I25" s="2">
        <v>3.9</v>
      </c>
      <c r="J25" s="2">
        <v>0</v>
      </c>
      <c r="K25" s="2">
        <v>0</v>
      </c>
      <c r="L25" s="2">
        <v>0</v>
      </c>
      <c r="M25" s="2">
        <v>0.1</v>
      </c>
      <c r="N25" s="2">
        <v>52</v>
      </c>
      <c r="O25" s="2">
        <v>42</v>
      </c>
      <c r="P25" s="2">
        <v>14</v>
      </c>
      <c r="Q25" s="2">
        <v>0</v>
      </c>
      <c r="R25" s="2">
        <v>82.8771666666667</v>
      </c>
      <c r="S25" s="2">
        <v>98.756</v>
      </c>
      <c r="T25" s="2">
        <v>105.012</v>
      </c>
      <c r="U25" s="2">
        <v>1133.373</v>
      </c>
      <c r="V25" s="2">
        <v>875.804</v>
      </c>
      <c r="W25" s="2">
        <v>274.853125</v>
      </c>
      <c r="X25" s="2">
        <v>74120.3380532813</v>
      </c>
      <c r="Y25" s="2">
        <v>52495.3939017813</v>
      </c>
      <c r="Z25" s="2">
        <v>12028.4800877656</v>
      </c>
      <c r="AA25" s="2">
        <v>0.1</v>
      </c>
      <c r="AB25" s="2">
        <v>68.9</v>
      </c>
      <c r="AC25" s="2">
        <v>47.7</v>
      </c>
      <c r="AD25" s="2">
        <v>721.298666666667</v>
      </c>
      <c r="AE25" s="2">
        <v>390.082</v>
      </c>
      <c r="AF25" s="2">
        <v>274.882</v>
      </c>
      <c r="AG25" s="2">
        <v>35359.6221248</v>
      </c>
      <c r="AH25" s="2">
        <v>15440.0756248</v>
      </c>
      <c r="AI25" s="2">
        <v>9376.9710248</v>
      </c>
      <c r="AJ25" s="2">
        <v>0.1</v>
      </c>
      <c r="AK25" s="2">
        <v>68.9</v>
      </c>
      <c r="AL25" s="2">
        <v>42.4</v>
      </c>
      <c r="AM25" s="2">
        <v>858.832</v>
      </c>
      <c r="AN25" s="2">
        <v>467.982</v>
      </c>
      <c r="AO25" s="2">
        <v>221.282</v>
      </c>
      <c r="AP25" s="2">
        <v>50979.7446670223</v>
      </c>
      <c r="AQ25" s="2">
        <v>22636.0619448</v>
      </c>
      <c r="AR25" s="2">
        <v>7111.36494480001</v>
      </c>
      <c r="AS25" s="2">
        <v>199.4728279408</v>
      </c>
      <c r="AT25" s="2">
        <v>13138.4438958333</v>
      </c>
      <c r="AU25" s="2">
        <v>0</v>
      </c>
      <c r="AV25" s="2">
        <v>193</v>
      </c>
      <c r="AW25" s="2" t="str">
        <f t="shared" si="0"/>
        <v>MFL16S20_F0193</v>
      </c>
      <c r="AX25" s="2" t="s">
        <v>202</v>
      </c>
      <c r="AY25" s="2">
        <v>116.122</v>
      </c>
      <c r="AZ25" s="2">
        <v>112.912</v>
      </c>
      <c r="BA25" s="2">
        <v>114.422</v>
      </c>
      <c r="BB25" s="2">
        <f>VLOOKUP(AW25,[1]flawdatabase_16indragFujian!$1:$1048576,7,0)</f>
        <v>40</v>
      </c>
      <c r="BC25" s="2">
        <f>VLOOKUP(AW25,[1]flawdatabase_16indragFujian!$1:$1048576,8,0)</f>
        <v>40</v>
      </c>
      <c r="BD25" s="2">
        <f>VLOOKUP(AW25,[1]flawdatabase_16indragFujian!$1:$1048576,9,0)</f>
        <v>3.9</v>
      </c>
      <c r="BE25" s="2">
        <f>VLOOKUP(AW25,[1]flawdatabase_16indragFujian!$1:$1048576,11,0)</f>
        <v>0</v>
      </c>
      <c r="BF25" s="2">
        <f>VLOOKUP(AW25,[1]flawdatabase_16indragFujian!$1:$1048576,10,0)</f>
        <v>1</v>
      </c>
      <c r="BG25" s="2" t="str">
        <f>VLOOKUP(AW25,[1]flawdatabase_16indragFujian!$1:$1048576,4,0)</f>
        <v>MFL16S20_P0005</v>
      </c>
    </row>
    <row r="26" s="2" customFormat="1" ht="12.8" spans="1:59">
      <c r="A26" s="2">
        <v>1.6</v>
      </c>
      <c r="B26" s="2">
        <v>11.38</v>
      </c>
      <c r="C26" s="2">
        <v>7.9</v>
      </c>
      <c r="D26" s="2">
        <v>3</v>
      </c>
      <c r="E26" s="2">
        <v>0</v>
      </c>
      <c r="F26" s="2">
        <v>1</v>
      </c>
      <c r="G26" s="2">
        <v>40</v>
      </c>
      <c r="H26" s="2">
        <v>20</v>
      </c>
      <c r="I26" s="2">
        <v>3.5</v>
      </c>
      <c r="J26" s="2">
        <v>0</v>
      </c>
      <c r="K26" s="2">
        <v>0</v>
      </c>
      <c r="L26" s="2">
        <v>0</v>
      </c>
      <c r="M26" s="2">
        <v>0.1</v>
      </c>
      <c r="N26" s="2">
        <v>46</v>
      </c>
      <c r="O26" s="2">
        <v>44</v>
      </c>
      <c r="P26" s="2">
        <v>38</v>
      </c>
      <c r="Q26" s="2">
        <v>0</v>
      </c>
      <c r="R26" s="2">
        <v>76.8711666666667</v>
      </c>
      <c r="S26" s="2">
        <v>58.009</v>
      </c>
      <c r="T26" s="2">
        <v>73.765</v>
      </c>
      <c r="U26" s="2">
        <v>1260.685875</v>
      </c>
      <c r="V26" s="2">
        <v>1214.708875</v>
      </c>
      <c r="W26" s="2">
        <v>672.47725</v>
      </c>
      <c r="X26" s="2">
        <v>80183.1087559532</v>
      </c>
      <c r="Y26" s="2">
        <v>75234.7946507031</v>
      </c>
      <c r="Z26" s="2">
        <v>26916.0842636875</v>
      </c>
      <c r="AA26" s="2">
        <v>0.1</v>
      </c>
      <c r="AB26" s="2">
        <v>74.2</v>
      </c>
      <c r="AC26" s="2">
        <v>47.7</v>
      </c>
      <c r="AD26" s="2">
        <v>398.629</v>
      </c>
      <c r="AE26" s="2">
        <v>245.979</v>
      </c>
      <c r="AF26" s="2">
        <v>116.295666666667</v>
      </c>
      <c r="AG26" s="2">
        <v>9816.94850597779</v>
      </c>
      <c r="AH26" s="2">
        <v>5322.07568375556</v>
      </c>
      <c r="AI26" s="2">
        <v>1679.00670597778</v>
      </c>
      <c r="AJ26" s="2">
        <v>0.1</v>
      </c>
      <c r="AK26" s="2">
        <v>79.5</v>
      </c>
      <c r="AL26" s="2">
        <v>47.7</v>
      </c>
      <c r="AM26" s="2">
        <v>643.681666666667</v>
      </c>
      <c r="AN26" s="2">
        <v>445.181666666667</v>
      </c>
      <c r="AO26" s="2">
        <v>206.431666666667</v>
      </c>
      <c r="AP26" s="2">
        <v>26363.8566338889</v>
      </c>
      <c r="AQ26" s="2">
        <v>17145.335245</v>
      </c>
      <c r="AR26" s="2">
        <v>5461.21407833334</v>
      </c>
      <c r="AS26" s="2">
        <v>186.772000081401</v>
      </c>
      <c r="AT26" s="2">
        <v>12129.4588541667</v>
      </c>
      <c r="AU26" s="2">
        <v>0</v>
      </c>
      <c r="AV26" s="2">
        <v>197</v>
      </c>
      <c r="AW26" s="2" t="str">
        <f t="shared" si="0"/>
        <v>MFL16S20_F0197</v>
      </c>
      <c r="AX26" s="2" t="s">
        <v>203</v>
      </c>
      <c r="AY26" s="2">
        <v>116.436</v>
      </c>
      <c r="AZ26" s="2">
        <v>113.226</v>
      </c>
      <c r="BA26" s="2">
        <v>114.736</v>
      </c>
      <c r="BB26" s="2">
        <f>VLOOKUP(AW26,[1]flawdatabase_16indragFujian!$1:$1048576,7,0)</f>
        <v>40</v>
      </c>
      <c r="BC26" s="2">
        <f>VLOOKUP(AW26,[1]flawdatabase_16indragFujian!$1:$1048576,8,0)</f>
        <v>20</v>
      </c>
      <c r="BD26" s="2">
        <f>VLOOKUP(AW26,[1]flawdatabase_16indragFujian!$1:$1048576,9,0)</f>
        <v>3.5</v>
      </c>
      <c r="BE26" s="2">
        <f>VLOOKUP(AW26,[1]flawdatabase_16indragFujian!$1:$1048576,11,0)</f>
        <v>0</v>
      </c>
      <c r="BF26" s="2">
        <f>VLOOKUP(AW26,[1]flawdatabase_16indragFujian!$1:$1048576,10,0)</f>
        <v>1</v>
      </c>
      <c r="BG26" s="2" t="str">
        <f>VLOOKUP(AW26,[1]flawdatabase_16indragFujian!$1:$1048576,4,0)</f>
        <v>MFL16S20_P0005</v>
      </c>
    </row>
    <row r="27" s="2" customFormat="1" ht="12.8" spans="1:59">
      <c r="A27" s="2">
        <v>1.6</v>
      </c>
      <c r="B27" s="2">
        <v>11.38</v>
      </c>
      <c r="C27" s="2">
        <v>7.9</v>
      </c>
      <c r="D27" s="2">
        <v>3</v>
      </c>
      <c r="E27" s="2">
        <v>1</v>
      </c>
      <c r="F27" s="2">
        <v>0</v>
      </c>
      <c r="G27" s="2">
        <v>40</v>
      </c>
      <c r="H27" s="2">
        <v>60</v>
      </c>
      <c r="I27" s="2">
        <v>4</v>
      </c>
      <c r="J27" s="2">
        <v>0</v>
      </c>
      <c r="K27" s="2">
        <v>0</v>
      </c>
      <c r="L27" s="2">
        <v>0</v>
      </c>
      <c r="M27" s="2">
        <v>0.1</v>
      </c>
      <c r="N27" s="2">
        <v>62</v>
      </c>
      <c r="O27" s="2">
        <v>54</v>
      </c>
      <c r="P27" s="2">
        <v>46</v>
      </c>
      <c r="Q27" s="2">
        <v>30</v>
      </c>
      <c r="R27" s="2">
        <v>63.7561666666667</v>
      </c>
      <c r="S27" s="2">
        <v>143.258</v>
      </c>
      <c r="T27" s="2">
        <v>133.492</v>
      </c>
      <c r="U27" s="2">
        <v>2961.1128125</v>
      </c>
      <c r="V27" s="2">
        <v>2430.4340625</v>
      </c>
      <c r="W27" s="2">
        <v>1576.153375</v>
      </c>
      <c r="X27" s="2">
        <v>347586.945301879</v>
      </c>
      <c r="Y27" s="2">
        <v>251350.348867043</v>
      </c>
      <c r="Z27" s="2">
        <v>117233.298639391</v>
      </c>
      <c r="AA27" s="2">
        <v>0.1</v>
      </c>
      <c r="AB27" s="2">
        <v>116.6</v>
      </c>
      <c r="AC27" s="2">
        <v>53</v>
      </c>
      <c r="AD27" s="2">
        <v>1129.44616145833</v>
      </c>
      <c r="AE27" s="2">
        <v>869.996161458334</v>
      </c>
      <c r="AF27" s="2">
        <v>263.062828125</v>
      </c>
      <c r="AG27" s="2">
        <v>65552.5644162282</v>
      </c>
      <c r="AH27" s="2">
        <v>48935.6365754295</v>
      </c>
      <c r="AI27" s="2">
        <v>8124.90256744341</v>
      </c>
      <c r="AJ27" s="2">
        <v>0.1</v>
      </c>
      <c r="AK27" s="2">
        <v>116.6</v>
      </c>
      <c r="AL27" s="2">
        <v>53</v>
      </c>
      <c r="AM27" s="2">
        <v>1724.53780295139</v>
      </c>
      <c r="AN27" s="2">
        <v>1335.51558072917</v>
      </c>
      <c r="AO27" s="2">
        <v>375.3489140625</v>
      </c>
      <c r="AP27" s="2">
        <v>149217.107438328</v>
      </c>
      <c r="AQ27" s="2">
        <v>111274.128690566</v>
      </c>
      <c r="AR27" s="2">
        <v>16321.2823489858</v>
      </c>
      <c r="AS27" s="2">
        <v>215.918506588336</v>
      </c>
      <c r="AT27" s="2">
        <v>52997.6465651042</v>
      </c>
      <c r="AU27" s="2">
        <v>0</v>
      </c>
      <c r="AV27" s="2">
        <v>172</v>
      </c>
      <c r="AW27" s="2" t="str">
        <f t="shared" si="0"/>
        <v>MFL16S20_F0172</v>
      </c>
      <c r="AX27" s="2" t="s">
        <v>204</v>
      </c>
      <c r="AY27" s="2">
        <v>114.316</v>
      </c>
      <c r="AZ27" s="2">
        <v>111.11</v>
      </c>
      <c r="BA27" s="2">
        <v>112.634</v>
      </c>
      <c r="BB27" s="2">
        <f>VLOOKUP(AW27,[1]flawdatabase_16indragFujian!$1:$1048576,7,0)</f>
        <v>40</v>
      </c>
      <c r="BC27" s="2">
        <f>VLOOKUP(AW27,[1]flawdatabase_16indragFujian!$1:$1048576,8,0)</f>
        <v>60</v>
      </c>
      <c r="BD27" s="2">
        <f>VLOOKUP(AW27,[1]flawdatabase_16indragFujian!$1:$1048576,9,0)</f>
        <v>4</v>
      </c>
      <c r="BE27" s="2">
        <f>VLOOKUP(AW27,[1]flawdatabase_16indragFujian!$1:$1048576,11,0)</f>
        <v>1</v>
      </c>
      <c r="BF27" s="2">
        <f>VLOOKUP(AW27,[1]flawdatabase_16indragFujian!$1:$1048576,10,0)</f>
        <v>0</v>
      </c>
      <c r="BG27" s="2" t="str">
        <f>VLOOKUP(AW27,[1]flawdatabase_16indragFujian!$1:$1048576,4,0)</f>
        <v>MFL16S20_P0005</v>
      </c>
    </row>
    <row r="28" s="2" customFormat="1" ht="12.8" spans="1:59">
      <c r="A28" s="2">
        <v>1.6</v>
      </c>
      <c r="B28" s="2">
        <v>11.38</v>
      </c>
      <c r="C28" s="2">
        <v>7.9</v>
      </c>
      <c r="D28" s="2">
        <v>3</v>
      </c>
      <c r="E28" s="2">
        <v>1</v>
      </c>
      <c r="F28" s="2">
        <v>1</v>
      </c>
      <c r="G28" s="2">
        <v>40</v>
      </c>
      <c r="H28" s="2">
        <v>40</v>
      </c>
      <c r="I28" s="2">
        <v>3.9</v>
      </c>
      <c r="J28" s="2">
        <v>0</v>
      </c>
      <c r="K28" s="2">
        <v>0</v>
      </c>
      <c r="L28" s="2">
        <v>0</v>
      </c>
      <c r="M28" s="2">
        <v>0.1</v>
      </c>
      <c r="N28" s="2">
        <v>72</v>
      </c>
      <c r="O28" s="2">
        <v>48</v>
      </c>
      <c r="P28" s="2">
        <v>44</v>
      </c>
      <c r="Q28" s="2">
        <v>32</v>
      </c>
      <c r="R28" s="2">
        <v>81.6216666666667</v>
      </c>
      <c r="S28" s="2">
        <v>76.264</v>
      </c>
      <c r="T28" s="2">
        <v>92.744</v>
      </c>
      <c r="U28" s="2">
        <v>2281.45775</v>
      </c>
      <c r="V28" s="2">
        <v>1888.02675</v>
      </c>
      <c r="W28" s="2">
        <v>1089.07375</v>
      </c>
      <c r="X28" s="2">
        <v>179469.540315063</v>
      </c>
      <c r="Y28" s="2">
        <v>159684.011807563</v>
      </c>
      <c r="Z28" s="2">
        <v>58757.5150095625</v>
      </c>
      <c r="AA28" s="2">
        <v>0.1</v>
      </c>
      <c r="AB28" s="2">
        <v>84.8</v>
      </c>
      <c r="AC28" s="2">
        <v>37.1</v>
      </c>
      <c r="AD28" s="2">
        <v>557.793666666667</v>
      </c>
      <c r="AE28" s="2">
        <v>370.860333333333</v>
      </c>
      <c r="AF28" s="2">
        <v>129.127</v>
      </c>
      <c r="AG28" s="2">
        <v>19550.0564346889</v>
      </c>
      <c r="AH28" s="2">
        <v>12899.0281902444</v>
      </c>
      <c r="AI28" s="2">
        <v>2843.15774580001</v>
      </c>
      <c r="AJ28" s="2">
        <v>0.1</v>
      </c>
      <c r="AK28" s="2">
        <v>90.1</v>
      </c>
      <c r="AL28" s="2">
        <v>42.4</v>
      </c>
      <c r="AM28" s="2">
        <v>926.624444444445</v>
      </c>
      <c r="AN28" s="2">
        <v>641.08</v>
      </c>
      <c r="AO28" s="2">
        <v>262.13</v>
      </c>
      <c r="AP28" s="2">
        <v>51791.978151605</v>
      </c>
      <c r="AQ28" s="2">
        <v>34110.89188</v>
      </c>
      <c r="AR28" s="2">
        <v>9924.39638</v>
      </c>
      <c r="AS28" s="2">
        <v>150.651776767111</v>
      </c>
      <c r="AT28" s="2">
        <v>22767.15325</v>
      </c>
      <c r="AU28" s="2">
        <v>0</v>
      </c>
      <c r="AV28" s="2">
        <v>180</v>
      </c>
      <c r="AW28" s="2" t="str">
        <f t="shared" si="0"/>
        <v>MFL16S20_F0180</v>
      </c>
      <c r="AX28" s="2" t="s">
        <v>205</v>
      </c>
      <c r="AY28" s="2">
        <v>114.924</v>
      </c>
      <c r="AZ28" s="2">
        <v>111.72</v>
      </c>
      <c r="BA28" s="2">
        <v>113.234</v>
      </c>
      <c r="BB28" s="2">
        <f>VLOOKUP(AW28,[1]flawdatabase_16indragFujian!$1:$1048576,7,0)</f>
        <v>40</v>
      </c>
      <c r="BC28" s="2">
        <f>VLOOKUP(AW28,[1]flawdatabase_16indragFujian!$1:$1048576,8,0)</f>
        <v>40</v>
      </c>
      <c r="BD28" s="2">
        <f>VLOOKUP(AW28,[1]flawdatabase_16indragFujian!$1:$1048576,9,0)</f>
        <v>3.9</v>
      </c>
      <c r="BE28" s="2">
        <f>VLOOKUP(AW28,[1]flawdatabase_16indragFujian!$1:$1048576,11,0)</f>
        <v>1</v>
      </c>
      <c r="BF28" s="2">
        <f>VLOOKUP(AW28,[1]flawdatabase_16indragFujian!$1:$1048576,10,0)</f>
        <v>1</v>
      </c>
      <c r="BG28" s="2" t="str">
        <f>VLOOKUP(AW28,[1]flawdatabase_16indragFujian!$1:$1048576,4,0)</f>
        <v>MFL16S20_P0005</v>
      </c>
    </row>
    <row r="29" s="2" customFormat="1" ht="12.8" spans="1:59">
      <c r="A29" s="2">
        <v>1.6</v>
      </c>
      <c r="B29" s="2">
        <v>11.38</v>
      </c>
      <c r="C29" s="2">
        <v>7.9</v>
      </c>
      <c r="D29" s="2">
        <v>3</v>
      </c>
      <c r="E29" s="2">
        <v>1</v>
      </c>
      <c r="F29" s="2">
        <v>1</v>
      </c>
      <c r="G29" s="2">
        <v>60</v>
      </c>
      <c r="H29" s="2">
        <v>40</v>
      </c>
      <c r="I29" s="2">
        <v>0.8</v>
      </c>
      <c r="J29" s="2">
        <v>0</v>
      </c>
      <c r="K29" s="2">
        <v>0</v>
      </c>
      <c r="L29" s="2">
        <v>0</v>
      </c>
      <c r="M29" s="2">
        <v>0.1</v>
      </c>
      <c r="N29" s="2">
        <v>70</v>
      </c>
      <c r="O29" s="2">
        <v>64</v>
      </c>
      <c r="P29" s="2">
        <v>60</v>
      </c>
      <c r="Q29" s="2">
        <v>52</v>
      </c>
      <c r="R29" s="2">
        <v>92.3756666666667</v>
      </c>
      <c r="S29" s="2">
        <v>24.255</v>
      </c>
      <c r="T29" s="2">
        <v>29.496</v>
      </c>
      <c r="U29" s="2">
        <v>842.0405</v>
      </c>
      <c r="V29" s="2">
        <v>759.8565</v>
      </c>
      <c r="W29" s="2">
        <v>455.839</v>
      </c>
      <c r="X29" s="2">
        <v>22021.63061525</v>
      </c>
      <c r="Y29" s="2">
        <v>18963.38850025</v>
      </c>
      <c r="Z29" s="2">
        <v>7467.9373575</v>
      </c>
      <c r="AA29" s="2">
        <v>0.1</v>
      </c>
      <c r="AB29" s="2">
        <v>42.4</v>
      </c>
      <c r="AC29" s="2">
        <v>37.1</v>
      </c>
      <c r="AD29" s="2">
        <v>84.3846666666668</v>
      </c>
      <c r="AE29" s="2">
        <v>40.2180000000001</v>
      </c>
      <c r="AF29" s="2">
        <v>39.9180000000001</v>
      </c>
      <c r="AG29" s="2">
        <v>729.207869244447</v>
      </c>
      <c r="AH29" s="2">
        <v>263.948024800001</v>
      </c>
      <c r="AI29" s="2">
        <v>263.858024800001</v>
      </c>
      <c r="AJ29" s="2">
        <v>0.1</v>
      </c>
      <c r="AK29" s="2">
        <v>53</v>
      </c>
      <c r="AL29" s="2">
        <v>37.1</v>
      </c>
      <c r="AM29" s="2">
        <v>128.049777777778</v>
      </c>
      <c r="AN29" s="2">
        <v>104.522</v>
      </c>
      <c r="AO29" s="2">
        <v>48.472</v>
      </c>
      <c r="AP29" s="2">
        <v>1802.1468239605</v>
      </c>
      <c r="AQ29" s="2">
        <v>1376.9114968</v>
      </c>
      <c r="AR29" s="2">
        <v>432.5317968</v>
      </c>
      <c r="AS29" s="2">
        <v>100.552727504348</v>
      </c>
      <c r="AT29" s="2">
        <v>3845.19083333333</v>
      </c>
      <c r="AU29" s="2">
        <v>0</v>
      </c>
      <c r="AV29" s="2">
        <v>183</v>
      </c>
      <c r="AW29" s="2" t="str">
        <f t="shared" si="0"/>
        <v>MFL16S20_F0183</v>
      </c>
      <c r="AX29" s="2" t="s">
        <v>206</v>
      </c>
      <c r="AY29" s="2">
        <v>115.234</v>
      </c>
      <c r="AZ29" s="2">
        <v>112.03</v>
      </c>
      <c r="BA29" s="2">
        <v>113.542</v>
      </c>
      <c r="BB29" s="2">
        <f>VLOOKUP(AW29,[1]flawdatabase_16indragFujian!$1:$1048576,7,0)</f>
        <v>60</v>
      </c>
      <c r="BC29" s="2">
        <f>VLOOKUP(AW29,[1]flawdatabase_16indragFujian!$1:$1048576,8,0)</f>
        <v>40</v>
      </c>
      <c r="BD29" s="2">
        <f>VLOOKUP(AW29,[1]flawdatabase_16indragFujian!$1:$1048576,9,0)</f>
        <v>0.8</v>
      </c>
      <c r="BE29" s="2">
        <f>VLOOKUP(AW29,[1]flawdatabase_16indragFujian!$1:$1048576,11,0)</f>
        <v>1</v>
      </c>
      <c r="BF29" s="2">
        <f>VLOOKUP(AW29,[1]flawdatabase_16indragFujian!$1:$1048576,10,0)</f>
        <v>1</v>
      </c>
      <c r="BG29" s="2" t="str">
        <f>VLOOKUP(AW29,[1]flawdatabase_16indragFujian!$1:$1048576,4,0)</f>
        <v>MFL16S20_P0005</v>
      </c>
    </row>
    <row r="30" s="2" customFormat="1" ht="12.8" spans="1:59">
      <c r="A30" s="2">
        <v>1.6</v>
      </c>
      <c r="B30" s="2">
        <v>11.38</v>
      </c>
      <c r="C30" s="2">
        <v>7.9</v>
      </c>
      <c r="D30" s="2">
        <v>3</v>
      </c>
      <c r="E30" s="2">
        <v>1</v>
      </c>
      <c r="F30" s="2">
        <v>1</v>
      </c>
      <c r="G30" s="2">
        <v>20</v>
      </c>
      <c r="H30" s="2">
        <v>40</v>
      </c>
      <c r="I30" s="2">
        <v>2.4</v>
      </c>
      <c r="J30" s="2">
        <v>0</v>
      </c>
      <c r="K30" s="2">
        <v>0</v>
      </c>
      <c r="L30" s="2">
        <v>0</v>
      </c>
      <c r="M30" s="2">
        <v>0.1</v>
      </c>
      <c r="N30" s="2">
        <v>30</v>
      </c>
      <c r="O30" s="2">
        <v>24</v>
      </c>
      <c r="P30" s="2">
        <v>18</v>
      </c>
      <c r="Q30" s="2">
        <v>0</v>
      </c>
      <c r="R30" s="2">
        <v>91.8651666666667</v>
      </c>
      <c r="S30" s="2">
        <v>54.758</v>
      </c>
      <c r="T30" s="2">
        <v>59.016</v>
      </c>
      <c r="U30" s="2">
        <v>464.071375</v>
      </c>
      <c r="V30" s="2">
        <v>428.817375</v>
      </c>
      <c r="W30" s="2">
        <v>240.73425</v>
      </c>
      <c r="X30" s="2">
        <v>20887.8548708281</v>
      </c>
      <c r="Y30" s="2">
        <v>19078.2743475781</v>
      </c>
      <c r="Z30" s="2">
        <v>7647.1004975625</v>
      </c>
      <c r="AA30" s="2">
        <v>0.1</v>
      </c>
      <c r="AB30" s="2">
        <v>63.6</v>
      </c>
      <c r="AC30" s="2">
        <v>42.4</v>
      </c>
      <c r="AD30" s="2">
        <v>298.489666666667</v>
      </c>
      <c r="AE30" s="2">
        <v>194.023</v>
      </c>
      <c r="AF30" s="2">
        <v>129.573</v>
      </c>
      <c r="AG30" s="2">
        <v>7041.63522802223</v>
      </c>
      <c r="AH30" s="2">
        <v>4146.6193058</v>
      </c>
      <c r="AI30" s="2">
        <v>2389.6157058</v>
      </c>
      <c r="AJ30" s="2">
        <v>0.1</v>
      </c>
      <c r="AK30" s="2">
        <v>68.9</v>
      </c>
      <c r="AL30" s="2">
        <v>42.4</v>
      </c>
      <c r="AM30" s="2">
        <v>401.341777777778</v>
      </c>
      <c r="AN30" s="2">
        <v>279.580666666667</v>
      </c>
      <c r="AO30" s="2">
        <v>164.614</v>
      </c>
      <c r="AP30" s="2">
        <v>12366.3596596938</v>
      </c>
      <c r="AQ30" s="2">
        <v>8075.04637697779</v>
      </c>
      <c r="AR30" s="2">
        <v>3871.2789992</v>
      </c>
      <c r="AS30" s="2">
        <v>35.2333688999192</v>
      </c>
      <c r="AT30" s="2">
        <v>6012.81462499999</v>
      </c>
      <c r="AU30" s="2">
        <v>0</v>
      </c>
      <c r="AV30" s="2">
        <v>187</v>
      </c>
      <c r="AW30" s="2" t="str">
        <f t="shared" si="0"/>
        <v>MFL16S20_F0187</v>
      </c>
      <c r="AX30" s="2" t="s">
        <v>207</v>
      </c>
      <c r="AY30" s="2">
        <v>115.53</v>
      </c>
      <c r="AZ30" s="2">
        <v>112.326</v>
      </c>
      <c r="BA30" s="2">
        <v>113.836</v>
      </c>
      <c r="BB30" s="2">
        <f>VLOOKUP(AW30,[1]flawdatabase_16indragFujian!$1:$1048576,7,0)</f>
        <v>20</v>
      </c>
      <c r="BC30" s="2">
        <f>VLOOKUP(AW30,[1]flawdatabase_16indragFujian!$1:$1048576,8,0)</f>
        <v>40</v>
      </c>
      <c r="BD30" s="2">
        <f>VLOOKUP(AW30,[1]flawdatabase_16indragFujian!$1:$1048576,9,0)</f>
        <v>2.4</v>
      </c>
      <c r="BE30" s="2">
        <f>VLOOKUP(AW30,[1]flawdatabase_16indragFujian!$1:$1048576,11,0)</f>
        <v>1</v>
      </c>
      <c r="BF30" s="2">
        <f>VLOOKUP(AW30,[1]flawdatabase_16indragFujian!$1:$1048576,10,0)</f>
        <v>1</v>
      </c>
      <c r="BG30" s="2" t="str">
        <f>VLOOKUP(AW30,[1]flawdatabase_16indragFujian!$1:$1048576,4,0)</f>
        <v>MFL16S20_P0005</v>
      </c>
    </row>
    <row r="31" s="2" customFormat="1" ht="12.8" spans="1:59">
      <c r="A31" s="2">
        <v>1.6</v>
      </c>
      <c r="B31" s="2">
        <v>11.38</v>
      </c>
      <c r="C31" s="2">
        <v>7.9</v>
      </c>
      <c r="D31" s="2">
        <v>3</v>
      </c>
      <c r="E31" s="2">
        <v>1</v>
      </c>
      <c r="F31" s="2">
        <v>1</v>
      </c>
      <c r="G31" s="2">
        <v>40</v>
      </c>
      <c r="H31" s="2">
        <v>40</v>
      </c>
      <c r="I31" s="2">
        <v>3.8</v>
      </c>
      <c r="J31" s="2">
        <v>0</v>
      </c>
      <c r="K31" s="2">
        <v>0</v>
      </c>
      <c r="L31" s="2">
        <v>0</v>
      </c>
      <c r="M31" s="2">
        <v>0.1</v>
      </c>
      <c r="N31" s="2">
        <v>54</v>
      </c>
      <c r="O31" s="2">
        <v>46</v>
      </c>
      <c r="P31" s="2">
        <v>40</v>
      </c>
      <c r="Q31" s="2">
        <v>26</v>
      </c>
      <c r="R31" s="2">
        <v>80.4986666666667</v>
      </c>
      <c r="S31" s="2">
        <v>77.257</v>
      </c>
      <c r="T31" s="2">
        <v>66.743</v>
      </c>
      <c r="U31" s="2">
        <v>1489.220625</v>
      </c>
      <c r="V31" s="2">
        <v>1416.744625</v>
      </c>
      <c r="W31" s="2">
        <v>884.30025</v>
      </c>
      <c r="X31" s="2">
        <v>101392.552712391</v>
      </c>
      <c r="Y31" s="2">
        <v>97753.6949256406</v>
      </c>
      <c r="Z31" s="2">
        <v>42991.7355931875</v>
      </c>
      <c r="AA31" s="2">
        <v>0.1</v>
      </c>
      <c r="AB31" s="2">
        <v>79.5</v>
      </c>
      <c r="AC31" s="2">
        <v>37.1</v>
      </c>
      <c r="AD31" s="2">
        <v>414.692666666667</v>
      </c>
      <c r="AE31" s="2">
        <v>250.126</v>
      </c>
      <c r="AF31" s="2">
        <v>97.026</v>
      </c>
      <c r="AG31" s="2">
        <v>11412.0134729778</v>
      </c>
      <c r="AH31" s="2">
        <v>6163.9494952</v>
      </c>
      <c r="AI31" s="2">
        <v>1582.1466952</v>
      </c>
      <c r="AJ31" s="2">
        <v>0.1</v>
      </c>
      <c r="AK31" s="2">
        <v>90.1</v>
      </c>
      <c r="AL31" s="2">
        <v>42.4</v>
      </c>
      <c r="AM31" s="2">
        <v>743.248666666667</v>
      </c>
      <c r="AN31" s="2">
        <v>446.932</v>
      </c>
      <c r="AO31" s="2">
        <v>172.882</v>
      </c>
      <c r="AP31" s="2">
        <v>30807.1000336889</v>
      </c>
      <c r="AQ31" s="2">
        <v>16581.4960448</v>
      </c>
      <c r="AR31" s="2">
        <v>4441.1065448</v>
      </c>
      <c r="AS31" s="2">
        <v>62.1978148902676</v>
      </c>
      <c r="AT31" s="2">
        <v>18451.253375</v>
      </c>
      <c r="AU31" s="2">
        <v>0</v>
      </c>
      <c r="AV31" s="2">
        <v>191</v>
      </c>
      <c r="AW31" s="2" t="str">
        <f t="shared" si="0"/>
        <v>MFL16S20_F0191</v>
      </c>
      <c r="AX31" s="2" t="s">
        <v>208</v>
      </c>
      <c r="AY31" s="2">
        <v>115.838</v>
      </c>
      <c r="AZ31" s="2">
        <v>112.628</v>
      </c>
      <c r="BA31" s="2">
        <v>114.14</v>
      </c>
      <c r="BB31" s="2">
        <f>VLOOKUP(AW31,[1]flawdatabase_16indragFujian!$1:$1048576,7,0)</f>
        <v>40</v>
      </c>
      <c r="BC31" s="2">
        <f>VLOOKUP(AW31,[1]flawdatabase_16indragFujian!$1:$1048576,8,0)</f>
        <v>40</v>
      </c>
      <c r="BD31" s="2">
        <f>VLOOKUP(AW31,[1]flawdatabase_16indragFujian!$1:$1048576,9,0)</f>
        <v>3.8</v>
      </c>
      <c r="BE31" s="2">
        <f>VLOOKUP(AW31,[1]flawdatabase_16indragFujian!$1:$1048576,11,0)</f>
        <v>1</v>
      </c>
      <c r="BF31" s="2">
        <f>VLOOKUP(AW31,[1]flawdatabase_16indragFujian!$1:$1048576,10,0)</f>
        <v>1</v>
      </c>
      <c r="BG31" s="2" t="str">
        <f>VLOOKUP(AW31,[1]flawdatabase_16indragFujian!$1:$1048576,4,0)</f>
        <v>MFL16S20_P0005</v>
      </c>
    </row>
    <row r="32" s="2" customFormat="1" ht="12.8" spans="1:59">
      <c r="A32" s="2">
        <v>1.6</v>
      </c>
      <c r="B32" s="2">
        <v>11.38</v>
      </c>
      <c r="C32" s="2">
        <v>7.9</v>
      </c>
      <c r="D32" s="2">
        <v>3</v>
      </c>
      <c r="E32" s="2">
        <v>1</v>
      </c>
      <c r="F32" s="2">
        <v>1</v>
      </c>
      <c r="G32" s="2">
        <v>40</v>
      </c>
      <c r="H32" s="2">
        <v>60</v>
      </c>
      <c r="I32" s="2">
        <v>2.7</v>
      </c>
      <c r="J32" s="2">
        <v>0</v>
      </c>
      <c r="K32" s="2">
        <v>0</v>
      </c>
      <c r="L32" s="2">
        <v>0</v>
      </c>
      <c r="M32" s="2">
        <v>0.1</v>
      </c>
      <c r="N32" s="2">
        <v>54</v>
      </c>
      <c r="O32" s="2">
        <v>46</v>
      </c>
      <c r="P32" s="2">
        <v>40</v>
      </c>
      <c r="Q32" s="2">
        <v>22</v>
      </c>
      <c r="R32" s="2">
        <v>80.3761666666667</v>
      </c>
      <c r="S32" s="2">
        <v>90.758</v>
      </c>
      <c r="T32" s="2">
        <v>74.242</v>
      </c>
      <c r="U32" s="2">
        <v>1692.559625</v>
      </c>
      <c r="V32" s="2">
        <v>1569.312625</v>
      </c>
      <c r="W32" s="2">
        <v>1177.531375</v>
      </c>
      <c r="X32" s="2">
        <v>130501.815406891</v>
      </c>
      <c r="Y32" s="2">
        <v>119995.814109141</v>
      </c>
      <c r="Z32" s="2">
        <v>74747.7493361407</v>
      </c>
      <c r="AA32" s="2">
        <v>0.1</v>
      </c>
      <c r="AB32" s="2">
        <v>116.6</v>
      </c>
      <c r="AC32" s="2">
        <v>58.3</v>
      </c>
      <c r="AD32" s="2">
        <v>767.850187500001</v>
      </c>
      <c r="AE32" s="2">
        <v>585.466854166667</v>
      </c>
      <c r="AF32" s="2">
        <v>210.3501875</v>
      </c>
      <c r="AG32" s="2">
        <v>30681.7341509966</v>
      </c>
      <c r="AH32" s="2">
        <v>22110.3670287744</v>
      </c>
      <c r="AI32" s="2">
        <v>4661.72475516328</v>
      </c>
      <c r="AJ32" s="2">
        <v>0.1</v>
      </c>
      <c r="AK32" s="2">
        <v>116.6</v>
      </c>
      <c r="AL32" s="2">
        <v>58.3</v>
      </c>
      <c r="AM32" s="2">
        <v>1155.63603472222</v>
      </c>
      <c r="AN32" s="2">
        <v>905.830479166667</v>
      </c>
      <c r="AO32" s="2">
        <v>308.7763125</v>
      </c>
      <c r="AP32" s="2">
        <v>69884.9536899964</v>
      </c>
      <c r="AQ32" s="2">
        <v>52456.2032010303</v>
      </c>
      <c r="AR32" s="2">
        <v>10076.9335117508</v>
      </c>
      <c r="AS32" s="2">
        <v>144.581596215495</v>
      </c>
      <c r="AT32" s="2">
        <v>29606.6119583333</v>
      </c>
      <c r="AU32" s="2">
        <v>0</v>
      </c>
      <c r="AV32" s="2">
        <v>194</v>
      </c>
      <c r="AW32" s="2" t="str">
        <f t="shared" si="0"/>
        <v>MFL16S20_F0194</v>
      </c>
      <c r="AX32" s="2" t="s">
        <v>209</v>
      </c>
      <c r="AY32" s="2">
        <v>116.132</v>
      </c>
      <c r="AZ32" s="2">
        <v>112.922</v>
      </c>
      <c r="BA32" s="2">
        <v>114.432</v>
      </c>
      <c r="BB32" s="2">
        <f>VLOOKUP(AW32,[1]flawdatabase_16indragFujian!$1:$1048576,7,0)</f>
        <v>40</v>
      </c>
      <c r="BC32" s="2">
        <f>VLOOKUP(AW32,[1]flawdatabase_16indragFujian!$1:$1048576,8,0)</f>
        <v>60</v>
      </c>
      <c r="BD32" s="2">
        <f>VLOOKUP(AW32,[1]flawdatabase_16indragFujian!$1:$1048576,9,0)</f>
        <v>2.7</v>
      </c>
      <c r="BE32" s="2">
        <f>VLOOKUP(AW32,[1]flawdatabase_16indragFujian!$1:$1048576,11,0)</f>
        <v>1</v>
      </c>
      <c r="BF32" s="2">
        <f>VLOOKUP(AW32,[1]flawdatabase_16indragFujian!$1:$1048576,10,0)</f>
        <v>1</v>
      </c>
      <c r="BG32" s="2" t="str">
        <f>VLOOKUP(AW32,[1]flawdatabase_16indragFujian!$1:$1048576,4,0)</f>
        <v>MFL16S20_P0005</v>
      </c>
    </row>
    <row r="33" s="2" customFormat="1" ht="12.8" spans="1:59">
      <c r="A33" s="2">
        <v>1.6</v>
      </c>
      <c r="B33" s="2">
        <v>11.38</v>
      </c>
      <c r="C33" s="2">
        <v>7.9</v>
      </c>
      <c r="D33" s="2">
        <v>3</v>
      </c>
      <c r="E33" s="2">
        <v>1</v>
      </c>
      <c r="F33" s="2">
        <v>1</v>
      </c>
      <c r="G33" s="2">
        <v>20</v>
      </c>
      <c r="H33" s="2">
        <v>40</v>
      </c>
      <c r="I33" s="2">
        <v>3.6</v>
      </c>
      <c r="J33" s="2">
        <v>0</v>
      </c>
      <c r="K33" s="2">
        <v>0</v>
      </c>
      <c r="L33" s="2">
        <v>0</v>
      </c>
      <c r="M33" s="2">
        <v>0.1</v>
      </c>
      <c r="N33" s="2">
        <v>36</v>
      </c>
      <c r="O33" s="2">
        <v>26</v>
      </c>
      <c r="P33" s="2">
        <v>20</v>
      </c>
      <c r="Q33" s="2">
        <v>0</v>
      </c>
      <c r="R33" s="2">
        <v>73.8711666666667</v>
      </c>
      <c r="S33" s="2">
        <v>140.509</v>
      </c>
      <c r="T33" s="2">
        <v>145.275</v>
      </c>
      <c r="U33" s="2">
        <v>1348.6143125</v>
      </c>
      <c r="V33" s="2">
        <v>1013.1079375</v>
      </c>
      <c r="W33" s="2">
        <v>664.619375</v>
      </c>
      <c r="X33" s="2">
        <v>152556.077921129</v>
      </c>
      <c r="Y33" s="2">
        <v>100513.626268676</v>
      </c>
      <c r="Z33" s="2">
        <v>50977.6467985156</v>
      </c>
      <c r="AA33" s="2">
        <v>0.1</v>
      </c>
      <c r="AB33" s="2">
        <v>100.7</v>
      </c>
      <c r="AC33" s="2">
        <v>47.7</v>
      </c>
      <c r="AD33" s="2">
        <v>1051.50066666667</v>
      </c>
      <c r="AE33" s="2">
        <v>755.000666666667</v>
      </c>
      <c r="AF33" s="2">
        <v>283.634</v>
      </c>
      <c r="AG33" s="2">
        <v>63262.6949912</v>
      </c>
      <c r="AH33" s="2">
        <v>43941.3683689778</v>
      </c>
      <c r="AI33" s="2">
        <v>10753.2605912</v>
      </c>
      <c r="AJ33" s="2">
        <v>0.1</v>
      </c>
      <c r="AK33" s="2">
        <v>100.7</v>
      </c>
      <c r="AL33" s="2">
        <v>47.7</v>
      </c>
      <c r="AM33" s="2">
        <v>1360.36188888889</v>
      </c>
      <c r="AN33" s="2">
        <v>992.223</v>
      </c>
      <c r="AO33" s="2">
        <v>359.323</v>
      </c>
      <c r="AP33" s="2">
        <v>105447.76726259</v>
      </c>
      <c r="AQ33" s="2">
        <v>74241.0570724667</v>
      </c>
      <c r="AR33" s="2">
        <v>17174.0906058</v>
      </c>
      <c r="AS33" s="2">
        <v>47.6673215603695</v>
      </c>
      <c r="AT33" s="2">
        <v>23250.7597291667</v>
      </c>
      <c r="AU33" s="2">
        <v>0</v>
      </c>
      <c r="AV33" s="2">
        <v>198</v>
      </c>
      <c r="AW33" s="2" t="str">
        <f t="shared" si="0"/>
        <v>MFL16S20_F0198</v>
      </c>
      <c r="AX33" s="2" t="s">
        <v>210</v>
      </c>
      <c r="AY33" s="2">
        <v>116.44</v>
      </c>
      <c r="AZ33" s="2">
        <v>113.23</v>
      </c>
      <c r="BA33" s="2">
        <v>114.74</v>
      </c>
      <c r="BB33" s="2">
        <f>VLOOKUP(AW33,[1]flawdatabase_16indragFujian!$1:$1048576,7,0)</f>
        <v>20</v>
      </c>
      <c r="BC33" s="2">
        <f>VLOOKUP(AW33,[1]flawdatabase_16indragFujian!$1:$1048576,8,0)</f>
        <v>40</v>
      </c>
      <c r="BD33" s="2">
        <f>VLOOKUP(AW33,[1]flawdatabase_16indragFujian!$1:$1048576,9,0)</f>
        <v>3.6</v>
      </c>
      <c r="BE33" s="2">
        <f>VLOOKUP(AW33,[1]flawdatabase_16indragFujian!$1:$1048576,11,0)</f>
        <v>1</v>
      </c>
      <c r="BF33" s="2">
        <f>VLOOKUP(AW33,[1]flawdatabase_16indragFujian!$1:$1048576,10,0)</f>
        <v>1</v>
      </c>
      <c r="BG33" s="2" t="str">
        <f>VLOOKUP(AW33,[1]flawdatabase_16indragFujian!$1:$1048576,4,0)</f>
        <v>MFL16S20_P0005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33"/>
  <sheetViews>
    <sheetView tabSelected="1" workbookViewId="0">
      <selection activeCell="R12" sqref="R12"/>
    </sheetView>
  </sheetViews>
  <sheetFormatPr defaultColWidth="9.06666666666667" defaultRowHeight="13.6"/>
  <cols>
    <col min="18" max="18" width="11.8666666666667"/>
    <col min="21" max="26" width="11.8666666666667"/>
    <col min="30" max="35" width="11.8666666666667"/>
    <col min="39" max="46" width="11.8666666666667"/>
  </cols>
  <sheetData>
    <row r="1" s="1" customFormat="1" ht="26" spans="1:57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6" t="s">
        <v>46</v>
      </c>
      <c r="AV1" s="6" t="s">
        <v>47</v>
      </c>
      <c r="AW1" s="6" t="s">
        <v>48</v>
      </c>
      <c r="AX1" s="1" t="s">
        <v>49</v>
      </c>
      <c r="BE1" s="1" t="s">
        <v>50</v>
      </c>
    </row>
    <row r="2" s="2" customFormat="1" ht="12.8" spans="1:59">
      <c r="A2" s="2">
        <v>1.6</v>
      </c>
      <c r="B2" s="2">
        <v>11.38</v>
      </c>
      <c r="C2" s="2">
        <v>7.9</v>
      </c>
      <c r="D2" s="2">
        <v>3</v>
      </c>
      <c r="E2" s="2">
        <v>0</v>
      </c>
      <c r="F2" s="2">
        <v>1</v>
      </c>
      <c r="G2" s="2">
        <v>52</v>
      </c>
      <c r="H2" s="2">
        <v>60</v>
      </c>
      <c r="I2" s="2">
        <v>3.2</v>
      </c>
      <c r="J2" s="2">
        <v>0</v>
      </c>
      <c r="K2" s="2">
        <v>0</v>
      </c>
      <c r="L2" s="2">
        <v>0</v>
      </c>
      <c r="M2" s="2">
        <v>0.1</v>
      </c>
      <c r="N2" s="2">
        <v>66</v>
      </c>
      <c r="O2" s="2">
        <v>46</v>
      </c>
      <c r="P2" s="2">
        <v>14</v>
      </c>
      <c r="Q2" s="2">
        <v>0</v>
      </c>
      <c r="R2" s="2">
        <v>63.0031666666667</v>
      </c>
      <c r="S2" s="2">
        <v>244.01</v>
      </c>
      <c r="T2" s="2">
        <v>252.012</v>
      </c>
      <c r="U2" s="2">
        <v>2778.78097021484</v>
      </c>
      <c r="V2" s="2">
        <v>2107.14097021484</v>
      </c>
      <c r="W2" s="2">
        <v>782.2395625</v>
      </c>
      <c r="X2" s="2">
        <v>428303.164452736</v>
      </c>
      <c r="Y2" s="2">
        <v>310912.140587018</v>
      </c>
      <c r="Z2" s="2">
        <v>94822.5316606445</v>
      </c>
      <c r="AA2" s="2">
        <v>0.1</v>
      </c>
      <c r="AB2" s="2">
        <v>143.1</v>
      </c>
      <c r="AC2" s="2">
        <v>68.9</v>
      </c>
      <c r="AD2" s="2">
        <v>3001.76524088542</v>
      </c>
      <c r="AE2" s="2">
        <v>2387.38190755208</v>
      </c>
      <c r="AF2" s="2">
        <v>788.08255859375</v>
      </c>
      <c r="AG2" s="2">
        <v>387047.149554456</v>
      </c>
      <c r="AH2" s="2">
        <v>301213.904298597</v>
      </c>
      <c r="AI2" s="2">
        <v>54269.4431552016</v>
      </c>
      <c r="AJ2" s="2">
        <v>0.1</v>
      </c>
      <c r="AK2" s="2">
        <v>143.1</v>
      </c>
      <c r="AL2" s="2">
        <v>68.9</v>
      </c>
      <c r="AM2" s="2">
        <v>3517.04259244792</v>
      </c>
      <c r="AN2" s="2">
        <v>2816.25925911458</v>
      </c>
      <c r="AO2" s="2">
        <v>913.595131510417</v>
      </c>
      <c r="AP2" s="2">
        <v>536907.46552673</v>
      </c>
      <c r="AQ2" s="2">
        <v>420517.60797035</v>
      </c>
      <c r="AR2" s="2">
        <v>74312.0697385395</v>
      </c>
      <c r="AS2" s="2">
        <v>182.906346324109</v>
      </c>
      <c r="AT2" s="2">
        <v>63282.2595905857</v>
      </c>
      <c r="AU2" s="2">
        <v>0</v>
      </c>
      <c r="AV2" s="2">
        <v>195</v>
      </c>
      <c r="AW2" s="2" t="str">
        <f t="shared" ref="AW2:AW33" si="0">"MFL16S20_F0"&amp;AV2</f>
        <v>MFL16S20_F0195</v>
      </c>
      <c r="AX2" s="2" t="s">
        <v>211</v>
      </c>
      <c r="AY2" s="2">
        <v>159.472</v>
      </c>
      <c r="AZ2" s="2">
        <v>155.696</v>
      </c>
      <c r="BA2" s="2">
        <v>161.448</v>
      </c>
      <c r="BB2" s="2">
        <f>VLOOKUP(AW2,[1]flawdatabase_16indragFujian!$1:$1048576,7,0)</f>
        <v>52</v>
      </c>
      <c r="BC2" s="2">
        <f>VLOOKUP(AW2,[1]flawdatabase_16indragFujian!$1:$1048576,8,0)</f>
        <v>60</v>
      </c>
      <c r="BD2" s="2">
        <f>VLOOKUP(AW2,[1]flawdatabase_16indragFujian!$1:$1048576,9,0)</f>
        <v>3.2</v>
      </c>
      <c r="BE2" s="2">
        <f>VLOOKUP(AW2,[1]flawdatabase_16indragFujian!$1:$1048576,11,0)</f>
        <v>0</v>
      </c>
      <c r="BF2" s="2">
        <f>VLOOKUP(AW2,[1]flawdatabase_16indragFujian!$1:$1048576,10,0)</f>
        <v>1</v>
      </c>
      <c r="BG2" s="2" t="str">
        <f>VLOOKUP(AW2,[1]flawdatabase_16indragFujian!$1:$1048576,4,0)</f>
        <v>MFL16S20_P0005</v>
      </c>
    </row>
    <row r="3" s="2" customFormat="1" ht="12.8" spans="1:59">
      <c r="A3" s="2">
        <v>1.6</v>
      </c>
      <c r="B3" s="2">
        <v>11.38</v>
      </c>
      <c r="C3" s="2">
        <v>7.9</v>
      </c>
      <c r="D3" s="2">
        <v>3</v>
      </c>
      <c r="E3" s="2">
        <v>0</v>
      </c>
      <c r="F3" s="2">
        <v>0</v>
      </c>
      <c r="G3" s="2">
        <v>52</v>
      </c>
      <c r="H3" s="2">
        <v>60</v>
      </c>
      <c r="I3" s="2">
        <v>3.9</v>
      </c>
      <c r="J3" s="2">
        <v>0</v>
      </c>
      <c r="K3" s="2">
        <v>0</v>
      </c>
      <c r="L3" s="2">
        <v>0</v>
      </c>
      <c r="M3" s="2">
        <v>0.1</v>
      </c>
      <c r="N3" s="2">
        <v>62</v>
      </c>
      <c r="O3" s="2">
        <v>34</v>
      </c>
      <c r="P3" s="2">
        <v>12</v>
      </c>
      <c r="Q3" s="2">
        <v>0</v>
      </c>
      <c r="R3" s="2">
        <v>100.369666666667</v>
      </c>
      <c r="S3" s="2">
        <v>186.516</v>
      </c>
      <c r="T3" s="2">
        <v>153.767</v>
      </c>
      <c r="U3" s="2">
        <v>2397.5871484375</v>
      </c>
      <c r="V3" s="2">
        <v>1731.0961484375</v>
      </c>
      <c r="W3" s="2">
        <v>493.784375</v>
      </c>
      <c r="X3" s="2">
        <v>312906.118698906</v>
      </c>
      <c r="Y3" s="2">
        <v>212786.026833781</v>
      </c>
      <c r="Z3" s="2">
        <v>43368.9129705781</v>
      </c>
      <c r="AA3" s="2">
        <v>0.1</v>
      </c>
      <c r="AB3" s="2">
        <v>121.9</v>
      </c>
      <c r="AC3" s="2">
        <v>58.3</v>
      </c>
      <c r="AD3" s="2">
        <v>2149.843328125</v>
      </c>
      <c r="AE3" s="2">
        <v>1436.943328125</v>
      </c>
      <c r="AF3" s="2">
        <v>475.943328125</v>
      </c>
      <c r="AG3" s="2">
        <v>210651.746681684</v>
      </c>
      <c r="AH3" s="2">
        <v>132305.590358421</v>
      </c>
      <c r="AI3" s="2">
        <v>23473.2622070316</v>
      </c>
      <c r="AJ3" s="2">
        <v>0.1</v>
      </c>
      <c r="AK3" s="2">
        <v>121.9</v>
      </c>
      <c r="AL3" s="2">
        <v>58.3</v>
      </c>
      <c r="AM3" s="2">
        <v>2599.01184114583</v>
      </c>
      <c r="AN3" s="2">
        <v>1827.61184114583</v>
      </c>
      <c r="AO3" s="2">
        <v>612.495174479167</v>
      </c>
      <c r="AP3" s="2">
        <v>321191.632440492</v>
      </c>
      <c r="AQ3" s="2">
        <v>211867.99190386</v>
      </c>
      <c r="AR3" s="2">
        <v>38798.2777494328</v>
      </c>
      <c r="AS3" s="2">
        <v>202.660826376778</v>
      </c>
      <c r="AT3" s="2">
        <v>53312.6684155744</v>
      </c>
      <c r="AU3" s="2">
        <v>0</v>
      </c>
      <c r="AV3" s="2">
        <v>173</v>
      </c>
      <c r="AW3" s="2" t="str">
        <f t="shared" si="0"/>
        <v>MFL16S20_F0173</v>
      </c>
      <c r="AX3" s="2" t="s">
        <v>212</v>
      </c>
      <c r="AY3" s="2">
        <v>157.652</v>
      </c>
      <c r="AZ3" s="2">
        <v>153.88</v>
      </c>
      <c r="BA3" s="2">
        <v>159.654</v>
      </c>
      <c r="BB3" s="2">
        <f>VLOOKUP(AW3,[1]flawdatabase_16indragFujian!$1:$1048576,7,0)</f>
        <v>52</v>
      </c>
      <c r="BC3" s="2">
        <f>VLOOKUP(AW3,[1]flawdatabase_16indragFujian!$1:$1048576,8,0)</f>
        <v>60</v>
      </c>
      <c r="BD3" s="2">
        <f>VLOOKUP(AW3,[1]flawdatabase_16indragFujian!$1:$1048576,9,0)</f>
        <v>3.9</v>
      </c>
      <c r="BE3" s="2">
        <f>VLOOKUP(AW3,[1]flawdatabase_16indragFujian!$1:$1048576,11,0)</f>
        <v>0</v>
      </c>
      <c r="BF3" s="2">
        <f>VLOOKUP(AW3,[1]flawdatabase_16indragFujian!$1:$1048576,10,0)</f>
        <v>0</v>
      </c>
      <c r="BG3" s="2" t="str">
        <f>VLOOKUP(AW3,[1]flawdatabase_16indragFujian!$1:$1048576,4,0)</f>
        <v>MFL16S20_P0005</v>
      </c>
    </row>
    <row r="4" s="2" customFormat="1" ht="12.8" spans="1:59">
      <c r="A4" s="2">
        <v>1.6</v>
      </c>
      <c r="B4" s="2">
        <v>11.38</v>
      </c>
      <c r="C4" s="2">
        <v>7.9</v>
      </c>
      <c r="D4" s="2">
        <v>3</v>
      </c>
      <c r="E4" s="2">
        <v>0</v>
      </c>
      <c r="F4" s="2">
        <v>0</v>
      </c>
      <c r="G4" s="2">
        <v>80</v>
      </c>
      <c r="H4" s="2">
        <v>80</v>
      </c>
      <c r="I4" s="2">
        <v>4</v>
      </c>
      <c r="J4" s="2">
        <v>0</v>
      </c>
      <c r="K4" s="2">
        <v>0</v>
      </c>
      <c r="L4" s="2">
        <v>0</v>
      </c>
      <c r="M4" s="2">
        <v>0.1</v>
      </c>
      <c r="N4" s="2">
        <v>60</v>
      </c>
      <c r="O4" s="2">
        <v>36</v>
      </c>
      <c r="P4" s="2">
        <v>14</v>
      </c>
      <c r="Q4" s="2">
        <v>0</v>
      </c>
      <c r="R4" s="2">
        <v>82.7516666666667</v>
      </c>
      <c r="S4" s="2">
        <v>228.509</v>
      </c>
      <c r="T4" s="2">
        <v>198.512</v>
      </c>
      <c r="U4" s="2">
        <v>2423.6225859375</v>
      </c>
      <c r="V4" s="2">
        <v>1858.2175859375</v>
      </c>
      <c r="W4" s="2">
        <v>772.7006875</v>
      </c>
      <c r="X4" s="2">
        <v>324550.926704349</v>
      </c>
      <c r="Y4" s="2">
        <v>256438.963294959</v>
      </c>
      <c r="Z4" s="2">
        <v>94203.362993707</v>
      </c>
      <c r="AA4" s="2">
        <v>0.1</v>
      </c>
      <c r="AB4" s="2">
        <v>127.2</v>
      </c>
      <c r="AC4" s="2">
        <v>53</v>
      </c>
      <c r="AD4" s="2">
        <v>2346.1626875</v>
      </c>
      <c r="AE4" s="2">
        <v>1757.3126875</v>
      </c>
      <c r="AF4" s="2">
        <v>542.402270833333</v>
      </c>
      <c r="AG4" s="2">
        <v>255041.059934638</v>
      </c>
      <c r="AH4" s="2">
        <v>193192.400648527</v>
      </c>
      <c r="AI4" s="2">
        <v>34267.6584041349</v>
      </c>
      <c r="AJ4" s="2">
        <v>0.1</v>
      </c>
      <c r="AK4" s="2">
        <v>132.5</v>
      </c>
      <c r="AL4" s="2">
        <v>53</v>
      </c>
      <c r="AM4" s="2">
        <v>2730.19084375</v>
      </c>
      <c r="AN4" s="2">
        <v>2196.34084375</v>
      </c>
      <c r="AO4" s="2">
        <v>653.760635416667</v>
      </c>
      <c r="AP4" s="2">
        <v>362737.786600798</v>
      </c>
      <c r="AQ4" s="2">
        <v>291815.56538309</v>
      </c>
      <c r="AR4" s="2">
        <v>49206.4980209504</v>
      </c>
      <c r="AS4" s="2">
        <v>204.917898351953</v>
      </c>
      <c r="AT4" s="2">
        <v>55811.5882753906</v>
      </c>
      <c r="AU4" s="2">
        <v>0</v>
      </c>
      <c r="AV4" s="2">
        <v>177</v>
      </c>
      <c r="AW4" s="2" t="str">
        <f t="shared" si="0"/>
        <v>MFL16S20_F0177</v>
      </c>
      <c r="AX4" s="2" t="s">
        <v>213</v>
      </c>
      <c r="AY4" s="2">
        <v>157.934</v>
      </c>
      <c r="AZ4" s="2">
        <v>154.162</v>
      </c>
      <c r="BA4" s="2">
        <v>159.932</v>
      </c>
      <c r="BB4" s="2">
        <f>VLOOKUP(AW4,[1]flawdatabase_16indragFujian!$1:$1048576,7,0)</f>
        <v>80</v>
      </c>
      <c r="BC4" s="2">
        <f>VLOOKUP(AW4,[1]flawdatabase_16indragFujian!$1:$1048576,8,0)</f>
        <v>80</v>
      </c>
      <c r="BD4" s="2">
        <f>VLOOKUP(AW4,[1]flawdatabase_16indragFujian!$1:$1048576,9,0)</f>
        <v>4</v>
      </c>
      <c r="BE4" s="2">
        <f>VLOOKUP(AW4,[1]flawdatabase_16indragFujian!$1:$1048576,11,0)</f>
        <v>0</v>
      </c>
      <c r="BF4" s="2">
        <f>VLOOKUP(AW4,[1]flawdatabase_16indragFujian!$1:$1048576,10,0)</f>
        <v>0</v>
      </c>
      <c r="BG4" s="2" t="str">
        <f>VLOOKUP(AW4,[1]flawdatabase_16indragFujian!$1:$1048576,4,0)</f>
        <v>MFL16S20_P0005</v>
      </c>
    </row>
    <row r="5" s="2" customFormat="1" ht="12.8" spans="1:59">
      <c r="A5" s="2">
        <v>1.6</v>
      </c>
      <c r="B5" s="2">
        <v>11.38</v>
      </c>
      <c r="C5" s="2">
        <v>7.9</v>
      </c>
      <c r="D5" s="2">
        <v>3</v>
      </c>
      <c r="E5" s="2">
        <v>1</v>
      </c>
      <c r="F5" s="2">
        <v>0</v>
      </c>
      <c r="G5" s="2">
        <v>60</v>
      </c>
      <c r="H5" s="2">
        <v>60</v>
      </c>
      <c r="I5" s="2">
        <v>4</v>
      </c>
      <c r="J5" s="2">
        <v>0</v>
      </c>
      <c r="K5" s="2">
        <v>0</v>
      </c>
      <c r="L5" s="2">
        <v>0</v>
      </c>
      <c r="M5" s="2">
        <v>0.1</v>
      </c>
      <c r="N5" s="2">
        <v>104</v>
      </c>
      <c r="O5" s="2">
        <v>78</v>
      </c>
      <c r="P5" s="2">
        <v>70</v>
      </c>
      <c r="Q5" s="2">
        <v>56</v>
      </c>
      <c r="R5" s="2">
        <v>69.1356666666667</v>
      </c>
      <c r="S5" s="2">
        <v>146.516</v>
      </c>
      <c r="T5" s="2">
        <v>138.492</v>
      </c>
      <c r="U5" s="2">
        <v>4478.9155</v>
      </c>
      <c r="V5" s="2">
        <v>3970.0405</v>
      </c>
      <c r="W5" s="2">
        <v>1697.6475</v>
      </c>
      <c r="X5" s="2">
        <v>497369.830581094</v>
      </c>
      <c r="Y5" s="2">
        <v>446324.652546094</v>
      </c>
      <c r="Z5" s="2">
        <v>107043.022836094</v>
      </c>
      <c r="AA5" s="2">
        <v>0.1</v>
      </c>
      <c r="AB5" s="2">
        <v>100.7</v>
      </c>
      <c r="AC5" s="2">
        <v>58.3</v>
      </c>
      <c r="AD5" s="2">
        <v>1392.47659375</v>
      </c>
      <c r="AE5" s="2">
        <v>1010.89326041667</v>
      </c>
      <c r="AF5" s="2">
        <v>341.27659375</v>
      </c>
      <c r="AG5" s="2">
        <v>97382.0002301562</v>
      </c>
      <c r="AH5" s="2">
        <v>68995.9646075868</v>
      </c>
      <c r="AI5" s="2">
        <v>12300.1836881423</v>
      </c>
      <c r="AJ5" s="2">
        <v>0.1</v>
      </c>
      <c r="AK5" s="2">
        <v>100.7</v>
      </c>
      <c r="AL5" s="2">
        <v>58.3</v>
      </c>
      <c r="AM5" s="2">
        <v>2007.63290798611</v>
      </c>
      <c r="AN5" s="2">
        <v>1470.20513020833</v>
      </c>
      <c r="AO5" s="2">
        <v>475.938463541667</v>
      </c>
      <c r="AP5" s="2">
        <v>202064.630760445</v>
      </c>
      <c r="AQ5" s="2">
        <v>144041.463358054</v>
      </c>
      <c r="AR5" s="2">
        <v>23841.1611774979</v>
      </c>
      <c r="AS5" s="2">
        <v>103.436187054963</v>
      </c>
      <c r="AT5" s="2">
        <v>71622.0316510417</v>
      </c>
      <c r="AU5" s="2">
        <v>0</v>
      </c>
      <c r="AV5" s="2">
        <v>176</v>
      </c>
      <c r="AW5" s="2" t="str">
        <f t="shared" si="0"/>
        <v>MFL16S20_F0176</v>
      </c>
      <c r="AX5" s="2" t="s">
        <v>214</v>
      </c>
      <c r="AY5" s="2">
        <v>157.964</v>
      </c>
      <c r="AZ5" s="2">
        <v>154.192</v>
      </c>
      <c r="BA5" s="2">
        <v>159.956</v>
      </c>
      <c r="BB5" s="2">
        <f>VLOOKUP(AW5,[1]flawdatabase_16indragFujian!$1:$1048576,7,0)</f>
        <v>60</v>
      </c>
      <c r="BC5" s="2">
        <f>VLOOKUP(AW5,[1]flawdatabase_16indragFujian!$1:$1048576,8,0)</f>
        <v>60</v>
      </c>
      <c r="BD5" s="2">
        <f>VLOOKUP(AW5,[1]flawdatabase_16indragFujian!$1:$1048576,9,0)</f>
        <v>4</v>
      </c>
      <c r="BE5" s="2">
        <f>VLOOKUP(AW5,[1]flawdatabase_16indragFujian!$1:$1048576,11,0)</f>
        <v>1</v>
      </c>
      <c r="BF5" s="2">
        <f>VLOOKUP(AW5,[1]flawdatabase_16indragFujian!$1:$1048576,10,0)</f>
        <v>0</v>
      </c>
      <c r="BG5" s="2" t="str">
        <f>VLOOKUP(AW5,[1]flawdatabase_16indragFujian!$1:$1048576,4,0)</f>
        <v>MFL16S20_P0005</v>
      </c>
    </row>
    <row r="6" s="2" customFormat="1" ht="12.8" spans="1:59">
      <c r="A6" s="2">
        <v>1.6</v>
      </c>
      <c r="B6" s="2">
        <v>11.38</v>
      </c>
      <c r="C6" s="2">
        <v>7.9</v>
      </c>
      <c r="D6" s="2">
        <v>3</v>
      </c>
      <c r="E6" s="2">
        <v>0</v>
      </c>
      <c r="F6" s="2">
        <v>0</v>
      </c>
      <c r="G6" s="2">
        <v>60</v>
      </c>
      <c r="H6" s="2">
        <v>40</v>
      </c>
      <c r="I6" s="2">
        <v>3.9</v>
      </c>
      <c r="J6" s="2">
        <v>0</v>
      </c>
      <c r="K6" s="2">
        <v>0</v>
      </c>
      <c r="L6" s="2">
        <v>0</v>
      </c>
      <c r="M6" s="2">
        <v>0.1</v>
      </c>
      <c r="N6" s="2">
        <v>82</v>
      </c>
      <c r="O6" s="2">
        <v>72</v>
      </c>
      <c r="P6" s="2">
        <v>64</v>
      </c>
      <c r="Q6" s="2">
        <v>40</v>
      </c>
      <c r="R6" s="2">
        <v>71.6281666666667</v>
      </c>
      <c r="S6" s="2">
        <v>83.761</v>
      </c>
      <c r="T6" s="2">
        <v>82.74</v>
      </c>
      <c r="U6" s="2">
        <v>2839.4948125</v>
      </c>
      <c r="V6" s="2">
        <v>2371.06375</v>
      </c>
      <c r="W6" s="2">
        <v>1527.878125</v>
      </c>
      <c r="X6" s="2">
        <v>233561.212207441</v>
      </c>
      <c r="Y6" s="2">
        <v>173519.716287797</v>
      </c>
      <c r="Z6" s="2">
        <v>78293.2684533907</v>
      </c>
      <c r="AA6" s="2">
        <v>0.1</v>
      </c>
      <c r="AB6" s="2">
        <v>95.4</v>
      </c>
      <c r="AC6" s="2">
        <v>42.4</v>
      </c>
      <c r="AD6" s="2">
        <v>411.879</v>
      </c>
      <c r="AE6" s="2">
        <v>311.279</v>
      </c>
      <c r="AF6" s="2">
        <v>86.7790000000001</v>
      </c>
      <c r="AG6" s="2">
        <v>9954.68598375557</v>
      </c>
      <c r="AH6" s="2">
        <v>7229.50638375556</v>
      </c>
      <c r="AI6" s="2">
        <v>1133.59675042222</v>
      </c>
      <c r="AJ6" s="2">
        <v>0.1</v>
      </c>
      <c r="AK6" s="2">
        <v>95.4</v>
      </c>
      <c r="AL6" s="2">
        <v>53</v>
      </c>
      <c r="AM6" s="2">
        <v>882.255333333334</v>
      </c>
      <c r="AN6" s="2">
        <v>574.088666666667</v>
      </c>
      <c r="AO6" s="2">
        <v>188.838666666667</v>
      </c>
      <c r="AP6" s="2">
        <v>41615.4654656889</v>
      </c>
      <c r="AQ6" s="2">
        <v>23522.7699101333</v>
      </c>
      <c r="AR6" s="2">
        <v>4428.61854346667</v>
      </c>
      <c r="AS6" s="2">
        <v>269.072718206648</v>
      </c>
      <c r="AT6" s="2">
        <v>36159.41521875</v>
      </c>
      <c r="AU6" s="2">
        <v>0</v>
      </c>
      <c r="AV6" s="2">
        <v>175</v>
      </c>
      <c r="AW6" s="2" t="str">
        <f t="shared" si="0"/>
        <v>MFL16S20_F0175</v>
      </c>
      <c r="AX6" s="2" t="s">
        <v>215</v>
      </c>
      <c r="AY6" s="2">
        <v>157.964</v>
      </c>
      <c r="AZ6" s="2">
        <v>154.192</v>
      </c>
      <c r="BA6" s="2">
        <v>159.956</v>
      </c>
      <c r="BB6" s="2">
        <f>VLOOKUP(AW6,[1]flawdatabase_16indragFujian!$1:$1048576,7,0)</f>
        <v>60</v>
      </c>
      <c r="BC6" s="2">
        <f>VLOOKUP(AW6,[1]flawdatabase_16indragFujian!$1:$1048576,8,0)</f>
        <v>40</v>
      </c>
      <c r="BD6" s="2">
        <f>VLOOKUP(AW6,[1]flawdatabase_16indragFujian!$1:$1048576,9,0)</f>
        <v>3.9</v>
      </c>
      <c r="BE6" s="2">
        <f>VLOOKUP(AW6,[1]flawdatabase_16indragFujian!$1:$1048576,11,0)</f>
        <v>0</v>
      </c>
      <c r="BF6" s="2">
        <f>VLOOKUP(AW6,[1]flawdatabase_16indragFujian!$1:$1048576,10,0)</f>
        <v>0</v>
      </c>
      <c r="BG6" s="2" t="str">
        <f>VLOOKUP(AW6,[1]flawdatabase_16indragFujian!$1:$1048576,4,0)</f>
        <v>MFL16S20_P0005</v>
      </c>
    </row>
    <row r="7" s="2" customFormat="1" ht="12.8" spans="1:59">
      <c r="A7" s="2">
        <v>1.6</v>
      </c>
      <c r="B7" s="2">
        <v>11.38</v>
      </c>
      <c r="C7" s="2">
        <v>7.9</v>
      </c>
      <c r="D7" s="2">
        <v>3</v>
      </c>
      <c r="E7" s="2">
        <v>1</v>
      </c>
      <c r="F7" s="2">
        <v>0</v>
      </c>
      <c r="G7" s="2">
        <v>60</v>
      </c>
      <c r="H7" s="2">
        <v>20</v>
      </c>
      <c r="I7" s="2">
        <v>4</v>
      </c>
      <c r="J7" s="2">
        <v>0</v>
      </c>
      <c r="K7" s="2">
        <v>0</v>
      </c>
      <c r="L7" s="2">
        <v>0</v>
      </c>
      <c r="M7" s="2">
        <v>0.1</v>
      </c>
      <c r="N7" s="2">
        <v>80</v>
      </c>
      <c r="O7" s="2">
        <v>74</v>
      </c>
      <c r="P7" s="2">
        <v>70</v>
      </c>
      <c r="Q7" s="2">
        <v>58</v>
      </c>
      <c r="R7" s="2">
        <v>73.8836666666667</v>
      </c>
      <c r="S7" s="2">
        <v>93.006</v>
      </c>
      <c r="T7" s="2">
        <v>98.495</v>
      </c>
      <c r="U7" s="2">
        <v>2524.3345</v>
      </c>
      <c r="V7" s="2">
        <v>1932.29575</v>
      </c>
      <c r="W7" s="2">
        <v>1386.290875</v>
      </c>
      <c r="X7" s="2">
        <v>180825.129969156</v>
      </c>
      <c r="Y7" s="2">
        <v>114512.558170625</v>
      </c>
      <c r="Z7" s="2">
        <v>65149.0540885782</v>
      </c>
      <c r="AA7" s="2">
        <v>0.1</v>
      </c>
      <c r="AB7" s="2">
        <v>79.5</v>
      </c>
      <c r="AC7" s="2">
        <v>42.4</v>
      </c>
      <c r="AD7" s="2">
        <v>557.614333333334</v>
      </c>
      <c r="AE7" s="2">
        <v>371.997666666667</v>
      </c>
      <c r="AF7" s="2">
        <v>149.831</v>
      </c>
      <c r="AG7" s="2">
        <v>19686.1669366445</v>
      </c>
      <c r="AH7" s="2">
        <v>12553.0456033111</v>
      </c>
      <c r="AI7" s="2">
        <v>3347.0186922</v>
      </c>
      <c r="AJ7" s="2">
        <v>0.1</v>
      </c>
      <c r="AK7" s="2">
        <v>74.2</v>
      </c>
      <c r="AL7" s="2">
        <v>42.4</v>
      </c>
      <c r="AM7" s="2">
        <v>743.016</v>
      </c>
      <c r="AN7" s="2">
        <v>483.549333333333</v>
      </c>
      <c r="AO7" s="2">
        <v>222.716</v>
      </c>
      <c r="AP7" s="2">
        <v>38711.8453045334</v>
      </c>
      <c r="AQ7" s="2">
        <v>23125.4698600889</v>
      </c>
      <c r="AR7" s="2">
        <v>7383.2999712</v>
      </c>
      <c r="AS7" s="2">
        <v>174.182673802382</v>
      </c>
      <c r="AT7" s="2">
        <v>23274.4850833333</v>
      </c>
      <c r="AU7" s="2">
        <v>0</v>
      </c>
      <c r="AV7" s="2">
        <v>174</v>
      </c>
      <c r="AW7" s="2" t="str">
        <f t="shared" si="0"/>
        <v>MFL16S20_F0174</v>
      </c>
      <c r="AX7" s="2" t="s">
        <v>216</v>
      </c>
      <c r="AY7" s="2">
        <v>157.958</v>
      </c>
      <c r="AZ7" s="2">
        <v>154.186</v>
      </c>
      <c r="BA7" s="2">
        <v>159.952</v>
      </c>
      <c r="BB7" s="2">
        <f>VLOOKUP(AW7,[1]flawdatabase_16indragFujian!$1:$1048576,7,0)</f>
        <v>60</v>
      </c>
      <c r="BC7" s="2">
        <f>VLOOKUP(AW7,[1]flawdatabase_16indragFujian!$1:$1048576,8,0)</f>
        <v>20</v>
      </c>
      <c r="BD7" s="2">
        <f>VLOOKUP(AW7,[1]flawdatabase_16indragFujian!$1:$1048576,9,0)</f>
        <v>4</v>
      </c>
      <c r="BE7" s="2">
        <f>VLOOKUP(AW7,[1]flawdatabase_16indragFujian!$1:$1048576,11,0)</f>
        <v>1</v>
      </c>
      <c r="BF7" s="2">
        <f>VLOOKUP(AW7,[1]flawdatabase_16indragFujian!$1:$1048576,10,0)</f>
        <v>0</v>
      </c>
      <c r="BG7" s="2" t="str">
        <f>VLOOKUP(AW7,[1]flawdatabase_16indragFujian!$1:$1048576,4,0)</f>
        <v>MFL16S20_P0005</v>
      </c>
    </row>
    <row r="8" s="2" customFormat="1" ht="12.8" spans="1:59">
      <c r="A8" s="2">
        <v>1.6</v>
      </c>
      <c r="B8" s="2">
        <v>11.38</v>
      </c>
      <c r="C8" s="2">
        <v>7.9</v>
      </c>
      <c r="D8" s="2">
        <v>3</v>
      </c>
      <c r="E8" s="2">
        <v>2</v>
      </c>
      <c r="F8" s="2">
        <v>1</v>
      </c>
      <c r="G8" s="2">
        <v>60</v>
      </c>
      <c r="H8" s="2">
        <v>60</v>
      </c>
      <c r="I8" s="2">
        <v>3.2</v>
      </c>
      <c r="J8" s="2">
        <v>0</v>
      </c>
      <c r="K8" s="2">
        <v>0</v>
      </c>
      <c r="L8" s="2">
        <v>0</v>
      </c>
      <c r="M8" s="2">
        <v>0.1</v>
      </c>
      <c r="N8" s="2">
        <v>90</v>
      </c>
      <c r="O8" s="2">
        <v>66</v>
      </c>
      <c r="P8" s="2">
        <v>64</v>
      </c>
      <c r="Q8" s="2">
        <v>0</v>
      </c>
      <c r="R8" s="2">
        <v>78.6216666666667</v>
      </c>
      <c r="S8" s="2">
        <v>66.52</v>
      </c>
      <c r="T8" s="2">
        <v>111.755</v>
      </c>
      <c r="U8" s="2">
        <v>3256.595</v>
      </c>
      <c r="V8" s="2">
        <v>2367.7065</v>
      </c>
      <c r="W8" s="2">
        <v>1925.33325</v>
      </c>
      <c r="X8" s="2">
        <v>280969.377773125</v>
      </c>
      <c r="Y8" s="2">
        <v>185680.30666775</v>
      </c>
      <c r="Z8" s="2">
        <v>128131.035559063</v>
      </c>
      <c r="AA8" s="2">
        <v>0.1</v>
      </c>
      <c r="AB8" s="2">
        <v>121.9</v>
      </c>
      <c r="AC8" s="2">
        <v>63.6</v>
      </c>
      <c r="AD8" s="2">
        <v>944.896666666667</v>
      </c>
      <c r="AE8" s="2">
        <v>562.180000000001</v>
      </c>
      <c r="AF8" s="2">
        <v>185.613333333334</v>
      </c>
      <c r="AG8" s="2">
        <v>35808.8193133334</v>
      </c>
      <c r="AH8" s="2">
        <v>17930.3105911111</v>
      </c>
      <c r="AI8" s="2">
        <v>3218.1383688889</v>
      </c>
      <c r="AJ8" s="2">
        <v>0.1</v>
      </c>
      <c r="AK8" s="2">
        <v>121.9</v>
      </c>
      <c r="AL8" s="2">
        <v>68.9</v>
      </c>
      <c r="AM8" s="2">
        <v>1541.91233333333</v>
      </c>
      <c r="AN8" s="2">
        <v>1015.779</v>
      </c>
      <c r="AO8" s="2">
        <v>441.712333333333</v>
      </c>
      <c r="AP8" s="2">
        <v>99832.3407948667</v>
      </c>
      <c r="AQ8" s="2">
        <v>57558.4617837556</v>
      </c>
      <c r="AR8" s="2">
        <v>16828.9878726444</v>
      </c>
      <c r="AS8" s="2">
        <v>222.491756819583</v>
      </c>
      <c r="AT8" s="2">
        <v>39062.0847942708</v>
      </c>
      <c r="AU8" s="2">
        <v>0</v>
      </c>
      <c r="AV8" s="2">
        <v>200</v>
      </c>
      <c r="AW8" s="2" t="str">
        <f t="shared" si="0"/>
        <v>MFL16S20_F0200</v>
      </c>
      <c r="AX8" s="2" t="s">
        <v>217</v>
      </c>
      <c r="AY8" s="2">
        <v>158.29</v>
      </c>
      <c r="AZ8" s="2">
        <v>154.518</v>
      </c>
      <c r="BA8" s="2">
        <v>160.278</v>
      </c>
      <c r="BB8" s="2">
        <f>VLOOKUP(AW8,[1]flawdatabase_16indragFujian!$1:$1048576,7,0)</f>
        <v>60</v>
      </c>
      <c r="BC8" s="2">
        <f>VLOOKUP(AW8,[1]flawdatabase_16indragFujian!$1:$1048576,8,0)</f>
        <v>60</v>
      </c>
      <c r="BD8" s="2">
        <f>VLOOKUP(AW8,[1]flawdatabase_16indragFujian!$1:$1048576,9,0)</f>
        <v>3.2</v>
      </c>
      <c r="BE8" s="2">
        <f>VLOOKUP(AW8,[1]flawdatabase_16indragFujian!$1:$1048576,11,0)</f>
        <v>2</v>
      </c>
      <c r="BF8" s="2">
        <f>VLOOKUP(AW8,[1]flawdatabase_16indragFujian!$1:$1048576,10,0)</f>
        <v>1</v>
      </c>
      <c r="BG8" s="2" t="str">
        <f>VLOOKUP(AW8,[1]flawdatabase_16indragFujian!$1:$1048576,4,0)</f>
        <v>MFL16S20_P0005</v>
      </c>
    </row>
    <row r="9" s="2" customFormat="1" ht="12.8" spans="1:59">
      <c r="A9" s="2">
        <v>1.6</v>
      </c>
      <c r="B9" s="2">
        <v>11.38</v>
      </c>
      <c r="C9" s="2">
        <v>7.9</v>
      </c>
      <c r="D9" s="2">
        <v>3</v>
      </c>
      <c r="E9" s="2">
        <v>2</v>
      </c>
      <c r="F9" s="2">
        <v>1</v>
      </c>
      <c r="G9" s="2">
        <v>60</v>
      </c>
      <c r="H9" s="2">
        <v>60</v>
      </c>
      <c r="I9" s="2">
        <v>3.1</v>
      </c>
      <c r="J9" s="2">
        <v>0</v>
      </c>
      <c r="K9" s="2">
        <v>0</v>
      </c>
      <c r="L9" s="2">
        <v>0</v>
      </c>
      <c r="M9" s="2">
        <v>0.1</v>
      </c>
      <c r="N9" s="2">
        <v>74</v>
      </c>
      <c r="O9" s="2">
        <v>66</v>
      </c>
      <c r="P9" s="2">
        <v>64</v>
      </c>
      <c r="Q9" s="2">
        <v>0</v>
      </c>
      <c r="R9" s="2">
        <v>78.7496666666667</v>
      </c>
      <c r="S9" s="2">
        <v>63.014</v>
      </c>
      <c r="T9" s="2">
        <v>81.009</v>
      </c>
      <c r="U9" s="2">
        <v>1994.8395</v>
      </c>
      <c r="V9" s="2">
        <v>1585.73</v>
      </c>
      <c r="W9" s="2">
        <v>1576.07475</v>
      </c>
      <c r="X9" s="2">
        <v>128314.648650625</v>
      </c>
      <c r="Y9" s="2">
        <v>89266.0746895</v>
      </c>
      <c r="Z9" s="2">
        <v>89172.8508369375</v>
      </c>
      <c r="AA9" s="2">
        <v>0.1</v>
      </c>
      <c r="AB9" s="2">
        <v>106</v>
      </c>
      <c r="AC9" s="2">
        <v>84.8</v>
      </c>
      <c r="AD9" s="2">
        <v>628.416375</v>
      </c>
      <c r="AE9" s="2">
        <v>459.599708333334</v>
      </c>
      <c r="AF9" s="2">
        <v>241.783041666667</v>
      </c>
      <c r="AG9" s="2">
        <v>17742.768865017</v>
      </c>
      <c r="AH9" s="2">
        <v>12230.2951011281</v>
      </c>
      <c r="AI9" s="2">
        <v>3982.6267552948</v>
      </c>
      <c r="AJ9" s="2">
        <v>0.1</v>
      </c>
      <c r="AK9" s="2">
        <v>100.7</v>
      </c>
      <c r="AL9" s="2">
        <v>90.1</v>
      </c>
      <c r="AM9" s="2">
        <v>1051.207</v>
      </c>
      <c r="AN9" s="2">
        <v>718.573666666667</v>
      </c>
      <c r="AO9" s="2">
        <v>432.073666666667</v>
      </c>
      <c r="AP9" s="2">
        <v>49546.0165875778</v>
      </c>
      <c r="AQ9" s="2">
        <v>31088.1812431333</v>
      </c>
      <c r="AR9" s="2">
        <v>12467.3402431333</v>
      </c>
      <c r="AS9" s="2">
        <v>177.536066029776</v>
      </c>
      <c r="AT9" s="2">
        <v>25356.9477083333</v>
      </c>
      <c r="AU9" s="2">
        <v>0</v>
      </c>
      <c r="AV9" s="2">
        <v>201</v>
      </c>
      <c r="AW9" s="2" t="str">
        <f t="shared" si="0"/>
        <v>MFL16S20_F0201</v>
      </c>
      <c r="AX9" s="2" t="s">
        <v>218</v>
      </c>
      <c r="AY9" s="2">
        <v>159.166</v>
      </c>
      <c r="AZ9" s="2">
        <v>155.392</v>
      </c>
      <c r="BA9" s="2">
        <v>161.148</v>
      </c>
      <c r="BB9" s="2">
        <f>VLOOKUP(AW9,[1]flawdatabase_16indragFujian!$1:$1048576,7,0)</f>
        <v>60</v>
      </c>
      <c r="BC9" s="2">
        <f>VLOOKUP(AW9,[1]flawdatabase_16indragFujian!$1:$1048576,8,0)</f>
        <v>60</v>
      </c>
      <c r="BD9" s="2">
        <f>VLOOKUP(AW9,[1]flawdatabase_16indragFujian!$1:$1048576,9,0)</f>
        <v>3.1</v>
      </c>
      <c r="BE9" s="2">
        <f>VLOOKUP(AW9,[1]flawdatabase_16indragFujian!$1:$1048576,11,0)</f>
        <v>2</v>
      </c>
      <c r="BF9" s="2">
        <f>VLOOKUP(AW9,[1]flawdatabase_16indragFujian!$1:$1048576,10,0)</f>
        <v>1</v>
      </c>
      <c r="BG9" s="2" t="str">
        <f>VLOOKUP(AW9,[1]flawdatabase_16indragFujian!$1:$1048576,4,0)</f>
        <v>MFL16S20_P0005</v>
      </c>
    </row>
    <row r="10" s="2" customFormat="1" ht="12.8" spans="1:59">
      <c r="A10" s="2">
        <v>1.6</v>
      </c>
      <c r="B10" s="2">
        <v>11.38</v>
      </c>
      <c r="C10" s="2">
        <v>7.9</v>
      </c>
      <c r="D10" s="2">
        <v>3</v>
      </c>
      <c r="E10" s="2">
        <v>0</v>
      </c>
      <c r="F10" s="2">
        <v>1</v>
      </c>
      <c r="G10" s="2">
        <v>8.7</v>
      </c>
      <c r="H10" s="2">
        <v>10</v>
      </c>
      <c r="I10" s="2">
        <v>0.7</v>
      </c>
      <c r="J10" s="2">
        <v>0</v>
      </c>
      <c r="K10" s="2">
        <v>0</v>
      </c>
      <c r="L10" s="2">
        <v>0</v>
      </c>
      <c r="M10" s="2">
        <v>0.1</v>
      </c>
      <c r="N10" s="2">
        <v>12</v>
      </c>
      <c r="O10" s="2">
        <v>10</v>
      </c>
      <c r="P10" s="2">
        <v>10</v>
      </c>
      <c r="Q10" s="2">
        <v>0</v>
      </c>
      <c r="R10" s="2">
        <v>103.240666666667</v>
      </c>
      <c r="S10" s="2">
        <v>14.003</v>
      </c>
      <c r="T10" s="2">
        <v>16.02</v>
      </c>
      <c r="U10" s="2">
        <v>51.071</v>
      </c>
      <c r="V10" s="2">
        <v>49.054</v>
      </c>
      <c r="W10" s="2">
        <v>49.054</v>
      </c>
      <c r="X10" s="2">
        <v>631.591879</v>
      </c>
      <c r="Y10" s="2">
        <v>627.52359</v>
      </c>
      <c r="Z10" s="2">
        <v>627.52359</v>
      </c>
      <c r="AA10" s="2">
        <v>0.1</v>
      </c>
      <c r="AB10" s="2">
        <v>31.8</v>
      </c>
      <c r="AC10" s="2">
        <v>31.8</v>
      </c>
      <c r="AD10" s="2">
        <v>64.1174444444445</v>
      </c>
      <c r="AE10" s="2">
        <v>22.4563333333334</v>
      </c>
      <c r="AF10" s="2">
        <v>22.4563333333334</v>
      </c>
      <c r="AG10" s="2">
        <v>476.558379627161</v>
      </c>
      <c r="AH10" s="2">
        <v>95.9151080222228</v>
      </c>
      <c r="AI10" s="2">
        <v>95.9151080222228</v>
      </c>
      <c r="AJ10" s="2">
        <v>0.1</v>
      </c>
      <c r="AK10" s="2">
        <v>31.8</v>
      </c>
      <c r="AL10" s="2">
        <v>31.8</v>
      </c>
      <c r="AM10" s="2">
        <v>44.2247777777778</v>
      </c>
      <c r="AN10" s="2">
        <v>28.6303333333333</v>
      </c>
      <c r="AO10" s="2">
        <v>28.6303333333333</v>
      </c>
      <c r="AP10" s="2">
        <v>275.173248219753</v>
      </c>
      <c r="AQ10" s="2">
        <v>149.449272911111</v>
      </c>
      <c r="AR10" s="2">
        <v>149.449272911111</v>
      </c>
      <c r="AS10" s="2">
        <v>29.7533254213259</v>
      </c>
      <c r="AT10" s="2">
        <v>341.143</v>
      </c>
      <c r="AU10" s="2">
        <v>0</v>
      </c>
      <c r="AV10" s="2">
        <v>184</v>
      </c>
      <c r="AW10" s="2" t="str">
        <f t="shared" si="0"/>
        <v>MFL16S20_F0184</v>
      </c>
      <c r="AX10" s="2" t="s">
        <v>219</v>
      </c>
      <c r="AY10" s="2">
        <v>158.56</v>
      </c>
      <c r="AZ10" s="2">
        <v>154.788</v>
      </c>
      <c r="BA10" s="2">
        <v>160.552</v>
      </c>
      <c r="BB10" s="2">
        <f>VLOOKUP(AW10,[1]flawdatabase_16indragFujian!$1:$1048576,7,0)</f>
        <v>8.7</v>
      </c>
      <c r="BC10" s="2">
        <f>VLOOKUP(AW10,[1]flawdatabase_16indragFujian!$1:$1048576,8,0)</f>
        <v>10</v>
      </c>
      <c r="BD10" s="2">
        <f>VLOOKUP(AW10,[1]flawdatabase_16indragFujian!$1:$1048576,9,0)</f>
        <v>0.7</v>
      </c>
      <c r="BE10" s="2">
        <f>VLOOKUP(AW10,[1]flawdatabase_16indragFujian!$1:$1048576,11,0)</f>
        <v>0</v>
      </c>
      <c r="BF10" s="2">
        <f>VLOOKUP(AW10,[1]flawdatabase_16indragFujian!$1:$1048576,10,0)</f>
        <v>1</v>
      </c>
      <c r="BG10" s="2" t="str">
        <f>VLOOKUP(AW10,[1]flawdatabase_16indragFujian!$1:$1048576,4,0)</f>
        <v>MFL16S20_P0005</v>
      </c>
    </row>
    <row r="11" s="2" customFormat="1" ht="12.8" spans="1:59">
      <c r="A11" s="2">
        <v>1.6</v>
      </c>
      <c r="B11" s="2">
        <v>11.38</v>
      </c>
      <c r="C11" s="2">
        <v>7.9</v>
      </c>
      <c r="D11" s="2">
        <v>3</v>
      </c>
      <c r="E11" s="2">
        <v>0</v>
      </c>
      <c r="F11" s="2">
        <v>1</v>
      </c>
      <c r="G11" s="2">
        <v>40</v>
      </c>
      <c r="H11" s="2">
        <v>60</v>
      </c>
      <c r="I11" s="2">
        <v>2.2</v>
      </c>
      <c r="J11" s="2">
        <v>0</v>
      </c>
      <c r="K11" s="2">
        <v>0</v>
      </c>
      <c r="L11" s="2">
        <v>0</v>
      </c>
      <c r="M11" s="2">
        <v>0.1</v>
      </c>
      <c r="N11" s="2">
        <v>52</v>
      </c>
      <c r="O11" s="2">
        <v>42</v>
      </c>
      <c r="P11" s="2">
        <v>34</v>
      </c>
      <c r="Q11" s="2">
        <v>0</v>
      </c>
      <c r="R11" s="2">
        <v>92.5116666666667</v>
      </c>
      <c r="S11" s="2">
        <v>44.006</v>
      </c>
      <c r="T11" s="2">
        <v>46.531</v>
      </c>
      <c r="U11" s="2">
        <v>582.34975</v>
      </c>
      <c r="V11" s="2">
        <v>486.11775</v>
      </c>
      <c r="W11" s="2">
        <v>303.89475</v>
      </c>
      <c r="X11" s="2">
        <v>18560.8538063125</v>
      </c>
      <c r="Y11" s="2">
        <v>14301.1330088125</v>
      </c>
      <c r="Z11" s="2">
        <v>6851.58006031251</v>
      </c>
      <c r="AA11" s="2">
        <v>0.1</v>
      </c>
      <c r="AB11" s="2">
        <v>79.5</v>
      </c>
      <c r="AC11" s="2">
        <v>63.6</v>
      </c>
      <c r="AD11" s="2">
        <v>382.901</v>
      </c>
      <c r="AE11" s="2">
        <v>265.151</v>
      </c>
      <c r="AF11" s="2">
        <v>159.251</v>
      </c>
      <c r="AG11" s="2">
        <v>8625.28619575557</v>
      </c>
      <c r="AH11" s="2">
        <v>5583.79519575557</v>
      </c>
      <c r="AI11" s="2">
        <v>2340.09479575556</v>
      </c>
      <c r="AJ11" s="2">
        <v>0.1</v>
      </c>
      <c r="AK11" s="2">
        <v>74.2</v>
      </c>
      <c r="AL11" s="2">
        <v>63.6</v>
      </c>
      <c r="AM11" s="2">
        <v>478.346666666667</v>
      </c>
      <c r="AN11" s="2">
        <v>308.68</v>
      </c>
      <c r="AO11" s="2">
        <v>197.63</v>
      </c>
      <c r="AP11" s="2">
        <v>13868.7046577778</v>
      </c>
      <c r="AQ11" s="2">
        <v>7790.57010222223</v>
      </c>
      <c r="AR11" s="2">
        <v>3630.42260222223</v>
      </c>
      <c r="AS11" s="2">
        <v>121.252335436817</v>
      </c>
      <c r="AT11" s="2">
        <v>7363.925</v>
      </c>
      <c r="AU11" s="2">
        <v>0</v>
      </c>
      <c r="AV11" s="2">
        <v>188</v>
      </c>
      <c r="AW11" s="2" t="str">
        <f t="shared" si="0"/>
        <v>MFL16S20_F0188</v>
      </c>
      <c r="AX11" s="2" t="s">
        <v>220</v>
      </c>
      <c r="AY11" s="2">
        <v>158.828</v>
      </c>
      <c r="AZ11" s="2">
        <v>155.056</v>
      </c>
      <c r="BA11" s="2">
        <v>160.816</v>
      </c>
      <c r="BB11" s="2">
        <f>VLOOKUP(AW11,[1]flawdatabase_16indragFujian!$1:$1048576,7,0)</f>
        <v>40</v>
      </c>
      <c r="BC11" s="2">
        <f>VLOOKUP(AW11,[1]flawdatabase_16indragFujian!$1:$1048576,8,0)</f>
        <v>60</v>
      </c>
      <c r="BD11" s="2">
        <f>VLOOKUP(AW11,[1]flawdatabase_16indragFujian!$1:$1048576,9,0)</f>
        <v>2.2</v>
      </c>
      <c r="BE11" s="2">
        <f>VLOOKUP(AW11,[1]flawdatabase_16indragFujian!$1:$1048576,11,0)</f>
        <v>0</v>
      </c>
      <c r="BF11" s="2">
        <f>VLOOKUP(AW11,[1]flawdatabase_16indragFujian!$1:$1048576,10,0)</f>
        <v>1</v>
      </c>
      <c r="BG11" s="2" t="str">
        <f>VLOOKUP(AW11,[1]flawdatabase_16indragFujian!$1:$1048576,4,0)</f>
        <v>MFL16S20_P0005</v>
      </c>
    </row>
    <row r="12" s="2" customFormat="1" ht="12.8" spans="1:59">
      <c r="A12" s="2">
        <v>1.6</v>
      </c>
      <c r="B12" s="2">
        <v>11.38</v>
      </c>
      <c r="C12" s="2">
        <v>7.9</v>
      </c>
      <c r="D12" s="2">
        <v>3</v>
      </c>
      <c r="E12" s="2">
        <v>0</v>
      </c>
      <c r="F12" s="2">
        <v>1</v>
      </c>
      <c r="G12" s="2">
        <v>10</v>
      </c>
      <c r="H12" s="2">
        <v>60</v>
      </c>
      <c r="I12" s="2">
        <v>2.8</v>
      </c>
      <c r="J12" s="2">
        <v>0</v>
      </c>
      <c r="K12" s="2">
        <v>0</v>
      </c>
      <c r="L12" s="2">
        <v>0</v>
      </c>
      <c r="M12" s="2">
        <v>0.1</v>
      </c>
      <c r="N12" s="2">
        <v>32</v>
      </c>
      <c r="O12" s="2">
        <v>20</v>
      </c>
      <c r="P12" s="2">
        <v>12</v>
      </c>
      <c r="Q12" s="2">
        <v>0</v>
      </c>
      <c r="R12" s="2">
        <v>93.7411666666667</v>
      </c>
      <c r="S12" s="2">
        <v>86.009</v>
      </c>
      <c r="T12" s="2">
        <v>88.519</v>
      </c>
      <c r="U12" s="2">
        <v>502.264625</v>
      </c>
      <c r="V12" s="2">
        <v>447.017625</v>
      </c>
      <c r="W12" s="2">
        <v>196.640875</v>
      </c>
      <c r="X12" s="2">
        <v>31273.5219107656</v>
      </c>
      <c r="Y12" s="2">
        <v>27720.3953600156</v>
      </c>
      <c r="Z12" s="2">
        <v>8604.77202920313</v>
      </c>
      <c r="AA12" s="2">
        <v>0.1</v>
      </c>
      <c r="AB12" s="2">
        <v>95.4</v>
      </c>
      <c r="AC12" s="2">
        <v>68.9</v>
      </c>
      <c r="AD12" s="2">
        <v>903.271572916667</v>
      </c>
      <c r="AE12" s="2">
        <v>620.888239583334</v>
      </c>
      <c r="AF12" s="2">
        <v>266.60490625</v>
      </c>
      <c r="AG12" s="2">
        <v>42374.2687008256</v>
      </c>
      <c r="AH12" s="2">
        <v>25919.3725129783</v>
      </c>
      <c r="AI12" s="2">
        <v>6488.11125915889</v>
      </c>
      <c r="AJ12" s="2">
        <v>0.1</v>
      </c>
      <c r="AK12" s="2">
        <v>100.7</v>
      </c>
      <c r="AL12" s="2">
        <v>63.6</v>
      </c>
      <c r="AM12" s="2">
        <v>1014.37342708333</v>
      </c>
      <c r="AN12" s="2">
        <v>807.573427083334</v>
      </c>
      <c r="AO12" s="2">
        <v>309.24946875</v>
      </c>
      <c r="AP12" s="2">
        <v>55154.3603379666</v>
      </c>
      <c r="AQ12" s="2">
        <v>42372.8158438694</v>
      </c>
      <c r="AR12" s="2">
        <v>9055.16311155601</v>
      </c>
      <c r="AS12" s="2">
        <v>102.476393569052</v>
      </c>
      <c r="AT12" s="2">
        <v>9991.04061848958</v>
      </c>
      <c r="AU12" s="2">
        <v>0</v>
      </c>
      <c r="AV12" s="2">
        <v>199</v>
      </c>
      <c r="AW12" s="2" t="str">
        <f t="shared" si="0"/>
        <v>MFL16S20_F0199</v>
      </c>
      <c r="AX12" s="2" t="s">
        <v>221</v>
      </c>
      <c r="AY12" s="2">
        <v>159.78</v>
      </c>
      <c r="AZ12" s="2">
        <v>156.004</v>
      </c>
      <c r="BA12" s="2">
        <v>161.754</v>
      </c>
      <c r="BB12" s="2">
        <f>VLOOKUP(AW12,[1]flawdatabase_16indragFujian!$1:$1048576,7,0)</f>
        <v>10</v>
      </c>
      <c r="BC12" s="2">
        <f>VLOOKUP(AW12,[1]flawdatabase_16indragFujian!$1:$1048576,8,0)</f>
        <v>60</v>
      </c>
      <c r="BD12" s="2">
        <f>VLOOKUP(AW12,[1]flawdatabase_16indragFujian!$1:$1048576,9,0)</f>
        <v>2.8</v>
      </c>
      <c r="BE12" s="2">
        <f>VLOOKUP(AW12,[1]flawdatabase_16indragFujian!$1:$1048576,11,0)</f>
        <v>0</v>
      </c>
      <c r="BF12" s="2">
        <f>VLOOKUP(AW12,[1]flawdatabase_16indragFujian!$1:$1048576,10,0)</f>
        <v>1</v>
      </c>
      <c r="BG12" s="2" t="str">
        <f>VLOOKUP(AW12,[1]flawdatabase_16indragFujian!$1:$1048576,4,0)</f>
        <v>MFL16S20_P0005</v>
      </c>
    </row>
    <row r="13" s="2" customFormat="1" ht="12.8" spans="1:59">
      <c r="A13" s="2">
        <v>1.6</v>
      </c>
      <c r="B13" s="2">
        <v>11.38</v>
      </c>
      <c r="C13" s="2">
        <v>7.9</v>
      </c>
      <c r="D13" s="2">
        <v>3</v>
      </c>
      <c r="E13" s="2">
        <v>1</v>
      </c>
      <c r="F13" s="2">
        <v>0</v>
      </c>
      <c r="G13" s="2">
        <v>40</v>
      </c>
      <c r="H13" s="2">
        <v>60</v>
      </c>
      <c r="I13" s="2">
        <v>4</v>
      </c>
      <c r="J13" s="2">
        <v>0</v>
      </c>
      <c r="K13" s="2">
        <v>0</v>
      </c>
      <c r="L13" s="2">
        <v>0</v>
      </c>
      <c r="M13" s="2">
        <v>0.1</v>
      </c>
      <c r="N13" s="2">
        <v>64</v>
      </c>
      <c r="O13" s="2">
        <v>54</v>
      </c>
      <c r="P13" s="2">
        <v>46</v>
      </c>
      <c r="Q13" s="2">
        <v>30</v>
      </c>
      <c r="R13" s="2">
        <v>61.8776666666667</v>
      </c>
      <c r="S13" s="2">
        <v>154.009</v>
      </c>
      <c r="T13" s="2">
        <v>142.242</v>
      </c>
      <c r="U13" s="2">
        <v>3193.9973125</v>
      </c>
      <c r="V13" s="2">
        <v>2730.6420625</v>
      </c>
      <c r="W13" s="2">
        <v>1819.3265</v>
      </c>
      <c r="X13" s="2">
        <v>401574.519434395</v>
      </c>
      <c r="Y13" s="2">
        <v>313657.824890293</v>
      </c>
      <c r="Z13" s="2">
        <v>153812.939354625</v>
      </c>
      <c r="AA13" s="2">
        <v>0.1</v>
      </c>
      <c r="AB13" s="2">
        <v>111.3</v>
      </c>
      <c r="AC13" s="2">
        <v>53</v>
      </c>
      <c r="AD13" s="2">
        <v>1247.57766145833</v>
      </c>
      <c r="AE13" s="2">
        <v>935.627661458334</v>
      </c>
      <c r="AF13" s="2">
        <v>336.294328125</v>
      </c>
      <c r="AG13" s="2">
        <v>78841.7196150452</v>
      </c>
      <c r="AH13" s="2">
        <v>56487.1550435174</v>
      </c>
      <c r="AI13" s="2">
        <v>12665.2122376146</v>
      </c>
      <c r="AJ13" s="2">
        <v>0.1</v>
      </c>
      <c r="AK13" s="2">
        <v>111.3</v>
      </c>
      <c r="AL13" s="2">
        <v>58.3</v>
      </c>
      <c r="AM13" s="2">
        <v>1898.55266145833</v>
      </c>
      <c r="AN13" s="2">
        <v>1403.08599479167</v>
      </c>
      <c r="AO13" s="2">
        <v>506.785994791667</v>
      </c>
      <c r="AP13" s="2">
        <v>180008.228646</v>
      </c>
      <c r="AQ13" s="2">
        <v>125543.667839403</v>
      </c>
      <c r="AR13" s="2">
        <v>26989.5403131875</v>
      </c>
      <c r="AS13" s="2">
        <v>234.219314575505</v>
      </c>
      <c r="AT13" s="2">
        <v>55786.1993177083</v>
      </c>
      <c r="AU13" s="2">
        <v>0</v>
      </c>
      <c r="AV13" s="2">
        <v>172</v>
      </c>
      <c r="AW13" s="2" t="str">
        <f t="shared" si="0"/>
        <v>MFL16S20_F0172</v>
      </c>
      <c r="AX13" s="2" t="s">
        <v>222</v>
      </c>
      <c r="AY13" s="2">
        <v>157.67</v>
      </c>
      <c r="AZ13" s="2">
        <v>153.898</v>
      </c>
      <c r="BA13" s="2">
        <v>159.672</v>
      </c>
      <c r="BB13" s="2">
        <f>VLOOKUP(AW13,[1]flawdatabase_16indragFujian!$1:$1048576,7,0)</f>
        <v>40</v>
      </c>
      <c r="BC13" s="2">
        <f>VLOOKUP(AW13,[1]flawdatabase_16indragFujian!$1:$1048576,8,0)</f>
        <v>60</v>
      </c>
      <c r="BD13" s="2">
        <f>VLOOKUP(AW13,[1]flawdatabase_16indragFujian!$1:$1048576,9,0)</f>
        <v>4</v>
      </c>
      <c r="BE13" s="2">
        <f>VLOOKUP(AW13,[1]flawdatabase_16indragFujian!$1:$1048576,11,0)</f>
        <v>1</v>
      </c>
      <c r="BF13" s="2">
        <f>VLOOKUP(AW13,[1]flawdatabase_16indragFujian!$1:$1048576,10,0)</f>
        <v>0</v>
      </c>
      <c r="BG13" s="2" t="str">
        <f>VLOOKUP(AW13,[1]flawdatabase_16indragFujian!$1:$1048576,4,0)</f>
        <v>MFL16S20_P0005</v>
      </c>
    </row>
    <row r="14" s="2" customFormat="1" ht="12.8" spans="1:59">
      <c r="A14" s="2">
        <v>1.6</v>
      </c>
      <c r="B14" s="2">
        <v>11.38</v>
      </c>
      <c r="C14" s="2">
        <v>7.9</v>
      </c>
      <c r="D14" s="2">
        <v>3</v>
      </c>
      <c r="E14" s="2">
        <v>1</v>
      </c>
      <c r="F14" s="2">
        <v>1</v>
      </c>
      <c r="G14" s="2">
        <v>40</v>
      </c>
      <c r="H14" s="2">
        <v>40</v>
      </c>
      <c r="I14" s="2">
        <v>3.9</v>
      </c>
      <c r="J14" s="2">
        <v>0</v>
      </c>
      <c r="K14" s="2">
        <v>0</v>
      </c>
      <c r="L14" s="2">
        <v>0</v>
      </c>
      <c r="M14" s="2">
        <v>0.1</v>
      </c>
      <c r="N14" s="2">
        <v>74</v>
      </c>
      <c r="O14" s="2">
        <v>48</v>
      </c>
      <c r="P14" s="2">
        <v>44</v>
      </c>
      <c r="Q14" s="2">
        <v>30</v>
      </c>
      <c r="R14" s="2">
        <v>81.7446666666667</v>
      </c>
      <c r="S14" s="2">
        <v>79.015</v>
      </c>
      <c r="T14" s="2">
        <v>94.993</v>
      </c>
      <c r="U14" s="2">
        <v>2444.181</v>
      </c>
      <c r="V14" s="2">
        <v>2027.796</v>
      </c>
      <c r="W14" s="2">
        <v>1130.43675</v>
      </c>
      <c r="X14" s="2">
        <v>201597.580994375</v>
      </c>
      <c r="Y14" s="2">
        <v>183722.580743375</v>
      </c>
      <c r="Z14" s="2">
        <v>63488.4171708125</v>
      </c>
      <c r="AA14" s="2">
        <v>0.1</v>
      </c>
      <c r="AB14" s="2">
        <v>79.5</v>
      </c>
      <c r="AC14" s="2">
        <v>42.4</v>
      </c>
      <c r="AD14" s="2">
        <v>612.472958333334</v>
      </c>
      <c r="AE14" s="2">
        <v>424.572958333334</v>
      </c>
      <c r="AF14" s="2">
        <v>182.806291666667</v>
      </c>
      <c r="AG14" s="2">
        <v>24076.2636623615</v>
      </c>
      <c r="AH14" s="2">
        <v>16175.8496956948</v>
      </c>
      <c r="AI14" s="2">
        <v>4751.57587347257</v>
      </c>
      <c r="AJ14" s="2">
        <v>0.1</v>
      </c>
      <c r="AK14" s="2">
        <v>84.8</v>
      </c>
      <c r="AL14" s="2">
        <v>42.4</v>
      </c>
      <c r="AM14" s="2">
        <v>952.129479166667</v>
      </c>
      <c r="AN14" s="2">
        <v>691.746145833333</v>
      </c>
      <c r="AO14" s="2">
        <v>262.646145833333</v>
      </c>
      <c r="AP14" s="2">
        <v>57261.5614196376</v>
      </c>
      <c r="AQ14" s="2">
        <v>40308.7070307487</v>
      </c>
      <c r="AR14" s="2">
        <v>9873.93897172093</v>
      </c>
      <c r="AS14" s="2">
        <v>145.563064040869</v>
      </c>
      <c r="AT14" s="2">
        <v>24045.4666875</v>
      </c>
      <c r="AU14" s="2">
        <v>0</v>
      </c>
      <c r="AV14" s="2">
        <v>180</v>
      </c>
      <c r="AW14" s="2" t="str">
        <f t="shared" si="0"/>
        <v>MFL16S20_F0180</v>
      </c>
      <c r="AX14" s="2" t="s">
        <v>223</v>
      </c>
      <c r="AY14" s="2">
        <v>158.274</v>
      </c>
      <c r="AZ14" s="2">
        <v>154.502</v>
      </c>
      <c r="BA14" s="2">
        <v>160.264</v>
      </c>
      <c r="BB14" s="2">
        <f>VLOOKUP(AW14,[1]flawdatabase_16indragFujian!$1:$1048576,7,0)</f>
        <v>40</v>
      </c>
      <c r="BC14" s="2">
        <f>VLOOKUP(AW14,[1]flawdatabase_16indragFujian!$1:$1048576,8,0)</f>
        <v>40</v>
      </c>
      <c r="BD14" s="2">
        <f>VLOOKUP(AW14,[1]flawdatabase_16indragFujian!$1:$1048576,9,0)</f>
        <v>3.9</v>
      </c>
      <c r="BE14" s="2">
        <f>VLOOKUP(AW14,[1]flawdatabase_16indragFujian!$1:$1048576,11,0)</f>
        <v>1</v>
      </c>
      <c r="BF14" s="2">
        <f>VLOOKUP(AW14,[1]flawdatabase_16indragFujian!$1:$1048576,10,0)</f>
        <v>1</v>
      </c>
      <c r="BG14" s="2" t="str">
        <f>VLOOKUP(AW14,[1]flawdatabase_16indragFujian!$1:$1048576,4,0)</f>
        <v>MFL16S20_P0005</v>
      </c>
    </row>
    <row r="15" s="2" customFormat="1" ht="12.8" spans="1:59">
      <c r="A15" s="2">
        <v>1.6</v>
      </c>
      <c r="B15" s="2">
        <v>11.38</v>
      </c>
      <c r="C15" s="2">
        <v>7.9</v>
      </c>
      <c r="D15" s="2">
        <v>3</v>
      </c>
      <c r="E15" s="2">
        <v>1</v>
      </c>
      <c r="F15" s="2">
        <v>1</v>
      </c>
      <c r="G15" s="2">
        <v>60</v>
      </c>
      <c r="H15" s="2">
        <v>40</v>
      </c>
      <c r="I15" s="2">
        <v>0.8</v>
      </c>
      <c r="J15" s="2">
        <v>0</v>
      </c>
      <c r="K15" s="2">
        <v>0</v>
      </c>
      <c r="L15" s="2">
        <v>0</v>
      </c>
      <c r="M15" s="2">
        <v>0.1</v>
      </c>
      <c r="N15" s="2">
        <v>66</v>
      </c>
      <c r="O15" s="2">
        <v>64</v>
      </c>
      <c r="P15" s="2">
        <v>62</v>
      </c>
      <c r="Q15" s="2">
        <v>50</v>
      </c>
      <c r="R15" s="2">
        <v>93.3741666666667</v>
      </c>
      <c r="S15" s="2">
        <v>25.254</v>
      </c>
      <c r="T15" s="2">
        <v>29.246</v>
      </c>
      <c r="U15" s="2">
        <v>805.639</v>
      </c>
      <c r="V15" s="2">
        <v>795.407</v>
      </c>
      <c r="W15" s="2">
        <v>407.439</v>
      </c>
      <c r="X15" s="2">
        <v>20679.064879</v>
      </c>
      <c r="Y15" s="2">
        <v>20574.371055</v>
      </c>
      <c r="Z15" s="2">
        <v>5991.066151</v>
      </c>
      <c r="AA15" s="2">
        <v>0.1</v>
      </c>
      <c r="AB15" s="2">
        <v>42.4</v>
      </c>
      <c r="AC15" s="2">
        <v>42.4</v>
      </c>
      <c r="AD15" s="2">
        <v>92.2316666666668</v>
      </c>
      <c r="AE15" s="2">
        <v>42.4983333333334</v>
      </c>
      <c r="AF15" s="2">
        <v>42.4983333333334</v>
      </c>
      <c r="AG15" s="2">
        <v>806.408356111113</v>
      </c>
      <c r="AH15" s="2">
        <v>266.607189444445</v>
      </c>
      <c r="AI15" s="2">
        <v>266.607189444445</v>
      </c>
      <c r="AJ15" s="2">
        <v>0.1</v>
      </c>
      <c r="AK15" s="2">
        <v>47.7</v>
      </c>
      <c r="AL15" s="2">
        <v>42.4</v>
      </c>
      <c r="AM15" s="2">
        <v>158.950666666667</v>
      </c>
      <c r="AN15" s="2">
        <v>101.984</v>
      </c>
      <c r="AO15" s="2">
        <v>70.484</v>
      </c>
      <c r="AP15" s="2">
        <v>2387.98960675556</v>
      </c>
      <c r="AQ15" s="2">
        <v>1337.93871786667</v>
      </c>
      <c r="AR15" s="2">
        <v>734.300717866667</v>
      </c>
      <c r="AS15" s="2">
        <v>96.8325664412686</v>
      </c>
      <c r="AT15" s="2">
        <v>3322.803</v>
      </c>
      <c r="AU15" s="2">
        <v>0</v>
      </c>
      <c r="AV15" s="2">
        <v>183</v>
      </c>
      <c r="AW15" s="2" t="str">
        <f t="shared" si="0"/>
        <v>MFL16S20_F0183</v>
      </c>
      <c r="AX15" s="2" t="s">
        <v>224</v>
      </c>
      <c r="AY15" s="2">
        <v>158.578</v>
      </c>
      <c r="AZ15" s="2">
        <v>154.806</v>
      </c>
      <c r="BA15" s="2">
        <v>160.57</v>
      </c>
      <c r="BB15" s="2">
        <f>VLOOKUP(AW15,[1]flawdatabase_16indragFujian!$1:$1048576,7,0)</f>
        <v>60</v>
      </c>
      <c r="BC15" s="2">
        <f>VLOOKUP(AW15,[1]flawdatabase_16indragFujian!$1:$1048576,8,0)</f>
        <v>40</v>
      </c>
      <c r="BD15" s="2">
        <f>VLOOKUP(AW15,[1]flawdatabase_16indragFujian!$1:$1048576,9,0)</f>
        <v>0.8</v>
      </c>
      <c r="BE15" s="2">
        <f>VLOOKUP(AW15,[1]flawdatabase_16indragFujian!$1:$1048576,11,0)</f>
        <v>1</v>
      </c>
      <c r="BF15" s="2">
        <f>VLOOKUP(AW15,[1]flawdatabase_16indragFujian!$1:$1048576,10,0)</f>
        <v>1</v>
      </c>
      <c r="BG15" s="2" t="str">
        <f>VLOOKUP(AW15,[1]flawdatabase_16indragFujian!$1:$1048576,4,0)</f>
        <v>MFL16S20_P0005</v>
      </c>
    </row>
    <row r="16" s="2" customFormat="1" ht="12.8" spans="1:59">
      <c r="A16" s="2">
        <v>1.6</v>
      </c>
      <c r="B16" s="2">
        <v>11.38</v>
      </c>
      <c r="C16" s="2">
        <v>7.9</v>
      </c>
      <c r="D16" s="2">
        <v>3</v>
      </c>
      <c r="E16" s="2">
        <v>1</v>
      </c>
      <c r="F16" s="2">
        <v>1</v>
      </c>
      <c r="G16" s="2">
        <v>20</v>
      </c>
      <c r="H16" s="2">
        <v>40</v>
      </c>
      <c r="I16" s="2">
        <v>2.4</v>
      </c>
      <c r="J16" s="2">
        <v>0</v>
      </c>
      <c r="K16" s="2">
        <v>0</v>
      </c>
      <c r="L16" s="2">
        <v>0</v>
      </c>
      <c r="M16" s="2">
        <v>0.1</v>
      </c>
      <c r="N16" s="2">
        <v>32</v>
      </c>
      <c r="O16" s="2">
        <v>22</v>
      </c>
      <c r="P16" s="2">
        <v>18</v>
      </c>
      <c r="Q16" s="2">
        <v>0</v>
      </c>
      <c r="R16" s="2">
        <v>92.9901666666667</v>
      </c>
      <c r="S16" s="2">
        <v>53.008</v>
      </c>
      <c r="T16" s="2">
        <v>57.514</v>
      </c>
      <c r="U16" s="2">
        <v>451.312</v>
      </c>
      <c r="V16" s="2">
        <v>349.934</v>
      </c>
      <c r="W16" s="2">
        <v>219.69</v>
      </c>
      <c r="X16" s="2">
        <v>19602.09035</v>
      </c>
      <c r="Y16" s="2">
        <v>13823.797916</v>
      </c>
      <c r="Z16" s="2">
        <v>6596.20654000001</v>
      </c>
      <c r="AA16" s="2">
        <v>0.1</v>
      </c>
      <c r="AB16" s="2">
        <v>68.9</v>
      </c>
      <c r="AC16" s="2">
        <v>47.7</v>
      </c>
      <c r="AD16" s="2">
        <v>327.372</v>
      </c>
      <c r="AE16" s="2">
        <v>237.172</v>
      </c>
      <c r="AF16" s="2">
        <v>117.622</v>
      </c>
      <c r="AG16" s="2">
        <v>8042.00459680001</v>
      </c>
      <c r="AH16" s="2">
        <v>5386.3071968</v>
      </c>
      <c r="AI16" s="2">
        <v>1838.6030968</v>
      </c>
      <c r="AJ16" s="2">
        <v>0.1</v>
      </c>
      <c r="AK16" s="2">
        <v>68.9</v>
      </c>
      <c r="AL16" s="2">
        <v>47.7</v>
      </c>
      <c r="AM16" s="2">
        <v>399.680666666667</v>
      </c>
      <c r="AN16" s="2">
        <v>284.714</v>
      </c>
      <c r="AO16" s="2">
        <v>145.264</v>
      </c>
      <c r="AP16" s="2">
        <v>12223.5585236445</v>
      </c>
      <c r="AQ16" s="2">
        <v>7924.01407920001</v>
      </c>
      <c r="AR16" s="2">
        <v>2872.1269792</v>
      </c>
      <c r="AS16" s="2">
        <v>93.3274244362065</v>
      </c>
      <c r="AT16" s="2">
        <v>5508.8</v>
      </c>
      <c r="AU16" s="2">
        <v>0</v>
      </c>
      <c r="AV16" s="2">
        <v>187</v>
      </c>
      <c r="AW16" s="2" t="str">
        <f t="shared" si="0"/>
        <v>MFL16S20_F0187</v>
      </c>
      <c r="AX16" s="2" t="s">
        <v>225</v>
      </c>
      <c r="AY16" s="2">
        <v>158.874</v>
      </c>
      <c r="AZ16" s="2">
        <v>155.102</v>
      </c>
      <c r="BA16" s="2">
        <v>160.86</v>
      </c>
      <c r="BB16" s="2">
        <f>VLOOKUP(AW16,[1]flawdatabase_16indragFujian!$1:$1048576,7,0)</f>
        <v>20</v>
      </c>
      <c r="BC16" s="2">
        <f>VLOOKUP(AW16,[1]flawdatabase_16indragFujian!$1:$1048576,8,0)</f>
        <v>40</v>
      </c>
      <c r="BD16" s="2">
        <f>VLOOKUP(AW16,[1]flawdatabase_16indragFujian!$1:$1048576,9,0)</f>
        <v>2.4</v>
      </c>
      <c r="BE16" s="2">
        <f>VLOOKUP(AW16,[1]flawdatabase_16indragFujian!$1:$1048576,11,0)</f>
        <v>1</v>
      </c>
      <c r="BF16" s="2">
        <f>VLOOKUP(AW16,[1]flawdatabase_16indragFujian!$1:$1048576,10,0)</f>
        <v>1</v>
      </c>
      <c r="BG16" s="2" t="str">
        <f>VLOOKUP(AW16,[1]flawdatabase_16indragFujian!$1:$1048576,4,0)</f>
        <v>MFL16S20_P0005</v>
      </c>
    </row>
    <row r="17" s="2" customFormat="1" ht="12.8" spans="1:59">
      <c r="A17" s="2">
        <v>1.6</v>
      </c>
      <c r="B17" s="2">
        <v>11.38</v>
      </c>
      <c r="C17" s="2">
        <v>7.9</v>
      </c>
      <c r="D17" s="2">
        <v>3</v>
      </c>
      <c r="E17" s="2">
        <v>1</v>
      </c>
      <c r="F17" s="2">
        <v>1</v>
      </c>
      <c r="G17" s="2">
        <v>20</v>
      </c>
      <c r="H17" s="2">
        <v>40</v>
      </c>
      <c r="I17" s="2">
        <v>3.6</v>
      </c>
      <c r="J17" s="2">
        <v>0</v>
      </c>
      <c r="K17" s="2">
        <v>0</v>
      </c>
      <c r="L17" s="2">
        <v>0</v>
      </c>
      <c r="M17" s="2">
        <v>0.1</v>
      </c>
      <c r="N17" s="2">
        <v>38</v>
      </c>
      <c r="O17" s="2">
        <v>28</v>
      </c>
      <c r="P17" s="2">
        <v>20</v>
      </c>
      <c r="Q17" s="2">
        <v>0</v>
      </c>
      <c r="R17" s="2">
        <v>73.2476666666667</v>
      </c>
      <c r="S17" s="2">
        <v>144.509</v>
      </c>
      <c r="T17" s="2">
        <v>152.526</v>
      </c>
      <c r="U17" s="2">
        <v>1423.1621875</v>
      </c>
      <c r="V17" s="2">
        <v>1329.6391875</v>
      </c>
      <c r="W17" s="2">
        <v>725.515625</v>
      </c>
      <c r="X17" s="2">
        <v>169687.983519785</v>
      </c>
      <c r="Y17" s="2">
        <v>157204.273854035</v>
      </c>
      <c r="Z17" s="2">
        <v>59733.2598853906</v>
      </c>
      <c r="AA17" s="2">
        <v>0.1</v>
      </c>
      <c r="AB17" s="2">
        <v>111.3</v>
      </c>
      <c r="AC17" s="2">
        <v>47.7</v>
      </c>
      <c r="AD17" s="2">
        <v>1242.05266666667</v>
      </c>
      <c r="AE17" s="2">
        <v>902.586000000001</v>
      </c>
      <c r="AF17" s="2">
        <v>325.186</v>
      </c>
      <c r="AG17" s="2">
        <v>82520.5136214223</v>
      </c>
      <c r="AH17" s="2">
        <v>57210.0465547556</v>
      </c>
      <c r="AI17" s="2">
        <v>13249.4779547556</v>
      </c>
      <c r="AJ17" s="2">
        <v>0.1</v>
      </c>
      <c r="AK17" s="2">
        <v>111.3</v>
      </c>
      <c r="AL17" s="2">
        <v>47.7</v>
      </c>
      <c r="AM17" s="2">
        <v>1662.89755555556</v>
      </c>
      <c r="AN17" s="2">
        <v>1174.80866666667</v>
      </c>
      <c r="AO17" s="2">
        <v>412.092</v>
      </c>
      <c r="AP17" s="2">
        <v>142805.912680701</v>
      </c>
      <c r="AQ17" s="2">
        <v>96056.6919794667</v>
      </c>
      <c r="AR17" s="2">
        <v>21364.1678350222</v>
      </c>
      <c r="AS17" s="2">
        <v>46.1183888068339</v>
      </c>
      <c r="AT17" s="2">
        <v>26344.0928125</v>
      </c>
      <c r="AU17" s="2">
        <v>0</v>
      </c>
      <c r="AV17" s="2">
        <v>198</v>
      </c>
      <c r="AW17" s="2" t="str">
        <f t="shared" si="0"/>
        <v>MFL16S20_F0198</v>
      </c>
      <c r="AX17" s="2" t="s">
        <v>226</v>
      </c>
      <c r="AY17" s="2">
        <v>159.774</v>
      </c>
      <c r="AZ17" s="2">
        <v>155.998</v>
      </c>
      <c r="BA17" s="2">
        <v>161.75</v>
      </c>
      <c r="BB17" s="2">
        <f>VLOOKUP(AW17,[1]flawdatabase_16indragFujian!$1:$1048576,7,0)</f>
        <v>20</v>
      </c>
      <c r="BC17" s="2">
        <f>VLOOKUP(AW17,[1]flawdatabase_16indragFujian!$1:$1048576,8,0)</f>
        <v>40</v>
      </c>
      <c r="BD17" s="2">
        <f>VLOOKUP(AW17,[1]flawdatabase_16indragFujian!$1:$1048576,9,0)</f>
        <v>3.6</v>
      </c>
      <c r="BE17" s="2">
        <f>VLOOKUP(AW17,[1]flawdatabase_16indragFujian!$1:$1048576,11,0)</f>
        <v>1</v>
      </c>
      <c r="BF17" s="2">
        <f>VLOOKUP(AW17,[1]flawdatabase_16indragFujian!$1:$1048576,10,0)</f>
        <v>1</v>
      </c>
      <c r="BG17" s="2" t="str">
        <f>VLOOKUP(AW17,[1]flawdatabase_16indragFujian!$1:$1048576,4,0)</f>
        <v>MFL16S20_P0005</v>
      </c>
    </row>
    <row r="18" s="2" customFormat="1" ht="12.8" spans="1:59">
      <c r="A18" s="2">
        <v>1.6</v>
      </c>
      <c r="B18" s="2">
        <v>11.38</v>
      </c>
      <c r="C18" s="2">
        <v>7.9</v>
      </c>
      <c r="D18" s="2">
        <v>3</v>
      </c>
      <c r="E18" s="2">
        <v>1</v>
      </c>
      <c r="F18" s="2">
        <v>1</v>
      </c>
      <c r="G18" s="2">
        <v>40</v>
      </c>
      <c r="H18" s="2">
        <v>60</v>
      </c>
      <c r="I18" s="2">
        <v>2.7</v>
      </c>
      <c r="J18" s="2">
        <v>0</v>
      </c>
      <c r="K18" s="2">
        <v>0</v>
      </c>
      <c r="L18" s="2">
        <v>0</v>
      </c>
      <c r="M18" s="2">
        <v>0.1</v>
      </c>
      <c r="N18" s="2">
        <v>54</v>
      </c>
      <c r="O18" s="2">
        <v>46</v>
      </c>
      <c r="P18" s="2">
        <v>38</v>
      </c>
      <c r="Q18" s="2">
        <v>22</v>
      </c>
      <c r="R18" s="2">
        <v>82.5001666666667</v>
      </c>
      <c r="S18" s="2">
        <v>92.757</v>
      </c>
      <c r="T18" s="2">
        <v>70.991</v>
      </c>
      <c r="U18" s="2">
        <v>1602.932125</v>
      </c>
      <c r="V18" s="2">
        <v>1530.476125</v>
      </c>
      <c r="W18" s="2">
        <v>910.4885</v>
      </c>
      <c r="X18" s="2">
        <v>122022.462638766</v>
      </c>
      <c r="Y18" s="2">
        <v>116140.058995766</v>
      </c>
      <c r="Z18" s="2">
        <v>48083.634633375</v>
      </c>
      <c r="AA18" s="2">
        <v>0.1</v>
      </c>
      <c r="AB18" s="2">
        <v>116.6</v>
      </c>
      <c r="AC18" s="2">
        <v>63.6</v>
      </c>
      <c r="AD18" s="2">
        <v>876.370666666667</v>
      </c>
      <c r="AE18" s="2">
        <v>686.654</v>
      </c>
      <c r="AF18" s="2">
        <v>245.079</v>
      </c>
      <c r="AG18" s="2">
        <v>38992.7136865334</v>
      </c>
      <c r="AH18" s="2">
        <v>28763.3510087556</v>
      </c>
      <c r="AI18" s="2">
        <v>5735.87383375555</v>
      </c>
      <c r="AJ18" s="2">
        <v>0.1</v>
      </c>
      <c r="AK18" s="2">
        <v>116.6</v>
      </c>
      <c r="AL18" s="2">
        <v>68.9</v>
      </c>
      <c r="AM18" s="2">
        <v>1305.22011111111</v>
      </c>
      <c r="AN18" s="2">
        <v>1045.72566666667</v>
      </c>
      <c r="AO18" s="2">
        <v>485.575666666667</v>
      </c>
      <c r="AP18" s="2">
        <v>88036.4450152124</v>
      </c>
      <c r="AQ18" s="2">
        <v>66648.3908139778</v>
      </c>
      <c r="AR18" s="2">
        <v>20328.0675695333</v>
      </c>
      <c r="AS18" s="2">
        <v>131.124226520621</v>
      </c>
      <c r="AT18" s="2">
        <v>28692.7004375</v>
      </c>
      <c r="AU18" s="2">
        <v>0</v>
      </c>
      <c r="AV18" s="2">
        <v>194</v>
      </c>
      <c r="AW18" s="2" t="str">
        <f t="shared" si="0"/>
        <v>MFL16S20_F0194</v>
      </c>
      <c r="AX18" s="2" t="s">
        <v>227</v>
      </c>
      <c r="AY18" s="2">
        <v>159.472</v>
      </c>
      <c r="AZ18" s="2">
        <v>155.696</v>
      </c>
      <c r="BA18" s="2">
        <v>161.448</v>
      </c>
      <c r="BB18" s="2">
        <f>VLOOKUP(AW18,[1]flawdatabase_16indragFujian!$1:$1048576,7,0)</f>
        <v>40</v>
      </c>
      <c r="BC18" s="2">
        <f>VLOOKUP(AW18,[1]flawdatabase_16indragFujian!$1:$1048576,8,0)</f>
        <v>60</v>
      </c>
      <c r="BD18" s="2">
        <f>VLOOKUP(AW18,[1]flawdatabase_16indragFujian!$1:$1048576,9,0)</f>
        <v>2.7</v>
      </c>
      <c r="BE18" s="2">
        <f>VLOOKUP(AW18,[1]flawdatabase_16indragFujian!$1:$1048576,11,0)</f>
        <v>1</v>
      </c>
      <c r="BF18" s="2">
        <f>VLOOKUP(AW18,[1]flawdatabase_16indragFujian!$1:$1048576,10,0)</f>
        <v>1</v>
      </c>
      <c r="BG18" s="2" t="str">
        <f>VLOOKUP(AW18,[1]flawdatabase_16indragFujian!$1:$1048576,4,0)</f>
        <v>MFL16S20_P0005</v>
      </c>
    </row>
    <row r="19" s="2" customFormat="1" ht="12.8" spans="1:59">
      <c r="A19" s="2">
        <v>1.6</v>
      </c>
      <c r="B19" s="2">
        <v>11.38</v>
      </c>
      <c r="C19" s="2">
        <v>7.9</v>
      </c>
      <c r="D19" s="2">
        <v>3</v>
      </c>
      <c r="E19" s="2">
        <v>1</v>
      </c>
      <c r="F19" s="2">
        <v>1</v>
      </c>
      <c r="G19" s="2">
        <v>40</v>
      </c>
      <c r="H19" s="2">
        <v>40</v>
      </c>
      <c r="I19" s="2">
        <v>3.8</v>
      </c>
      <c r="J19" s="2">
        <v>0</v>
      </c>
      <c r="K19" s="2">
        <v>0</v>
      </c>
      <c r="L19" s="2">
        <v>0</v>
      </c>
      <c r="M19" s="2">
        <v>0.1</v>
      </c>
      <c r="N19" s="2">
        <v>58</v>
      </c>
      <c r="O19" s="2">
        <v>46</v>
      </c>
      <c r="P19" s="2">
        <v>40</v>
      </c>
      <c r="Q19" s="2">
        <v>24</v>
      </c>
      <c r="R19" s="2">
        <v>84.4961666666667</v>
      </c>
      <c r="S19" s="2">
        <v>70.509</v>
      </c>
      <c r="T19" s="2">
        <v>61.742</v>
      </c>
      <c r="U19" s="2">
        <v>1391.154375</v>
      </c>
      <c r="V19" s="2">
        <v>1291.948375</v>
      </c>
      <c r="W19" s="2">
        <v>760.66325</v>
      </c>
      <c r="X19" s="2">
        <v>84913.9152097657</v>
      </c>
      <c r="Y19" s="2">
        <v>80690.4275550156</v>
      </c>
      <c r="Z19" s="2">
        <v>31767.0671679375</v>
      </c>
      <c r="AA19" s="2">
        <v>0.1</v>
      </c>
      <c r="AB19" s="2">
        <v>90.1</v>
      </c>
      <c r="AC19" s="2">
        <v>42.4</v>
      </c>
      <c r="AD19" s="2">
        <v>489.689666666667</v>
      </c>
      <c r="AE19" s="2">
        <v>336.473</v>
      </c>
      <c r="AF19" s="2">
        <v>111.123</v>
      </c>
      <c r="AG19" s="2">
        <v>14032.9056813556</v>
      </c>
      <c r="AH19" s="2">
        <v>8982.52258135556</v>
      </c>
      <c r="AI19" s="2">
        <v>1749.46808135555</v>
      </c>
      <c r="AJ19" s="2">
        <v>0.1</v>
      </c>
      <c r="AK19" s="2">
        <v>95.4</v>
      </c>
      <c r="AL19" s="2">
        <v>47.7</v>
      </c>
      <c r="AM19" s="2">
        <v>792.063333333333</v>
      </c>
      <c r="AN19" s="2">
        <v>548.63</v>
      </c>
      <c r="AO19" s="2">
        <v>150.63</v>
      </c>
      <c r="AP19" s="2">
        <v>34642.9876022222</v>
      </c>
      <c r="AQ19" s="2">
        <v>22219.8387133334</v>
      </c>
      <c r="AR19" s="2">
        <v>3142.40938</v>
      </c>
      <c r="AS19" s="2">
        <v>55.0689586435122</v>
      </c>
      <c r="AT19" s="2">
        <v>19818.1924791667</v>
      </c>
      <c r="AU19" s="2">
        <v>0</v>
      </c>
      <c r="AV19" s="2">
        <v>191</v>
      </c>
      <c r="AW19" s="2" t="str">
        <f t="shared" si="0"/>
        <v>MFL16S20_F0191</v>
      </c>
      <c r="AX19" s="2" t="s">
        <v>228</v>
      </c>
      <c r="AY19" s="2">
        <v>159.174</v>
      </c>
      <c r="AZ19" s="2">
        <v>155.4</v>
      </c>
      <c r="BA19" s="2">
        <v>161.156</v>
      </c>
      <c r="BB19" s="2">
        <f>VLOOKUP(AW19,[1]flawdatabase_16indragFujian!$1:$1048576,7,0)</f>
        <v>40</v>
      </c>
      <c r="BC19" s="2">
        <f>VLOOKUP(AW19,[1]flawdatabase_16indragFujian!$1:$1048576,8,0)</f>
        <v>40</v>
      </c>
      <c r="BD19" s="2">
        <f>VLOOKUP(AW19,[1]flawdatabase_16indragFujian!$1:$1048576,9,0)</f>
        <v>3.8</v>
      </c>
      <c r="BE19" s="2">
        <f>VLOOKUP(AW19,[1]flawdatabase_16indragFujian!$1:$1048576,11,0)</f>
        <v>1</v>
      </c>
      <c r="BF19" s="2">
        <f>VLOOKUP(AW19,[1]flawdatabase_16indragFujian!$1:$1048576,10,0)</f>
        <v>1</v>
      </c>
      <c r="BG19" s="2" t="str">
        <f>VLOOKUP(AW19,[1]flawdatabase_16indragFujian!$1:$1048576,4,0)</f>
        <v>MFL16S20_P0005</v>
      </c>
    </row>
    <row r="20" s="2" customFormat="1" ht="12.8" spans="1:59">
      <c r="A20" s="2">
        <v>1.6</v>
      </c>
      <c r="B20" s="2">
        <v>11.38</v>
      </c>
      <c r="C20" s="2">
        <v>7.9</v>
      </c>
      <c r="D20" s="2">
        <v>3</v>
      </c>
      <c r="E20" s="2">
        <v>1</v>
      </c>
      <c r="F20" s="2">
        <v>0</v>
      </c>
      <c r="G20" s="2">
        <v>40</v>
      </c>
      <c r="H20" s="2">
        <v>20</v>
      </c>
      <c r="I20" s="2">
        <v>3.9</v>
      </c>
      <c r="J20" s="2">
        <v>0</v>
      </c>
      <c r="K20" s="2">
        <v>0</v>
      </c>
      <c r="L20" s="2">
        <v>0</v>
      </c>
      <c r="M20" s="2">
        <v>0.1</v>
      </c>
      <c r="N20" s="2">
        <v>58</v>
      </c>
      <c r="O20" s="2">
        <v>52</v>
      </c>
      <c r="P20" s="2">
        <v>46</v>
      </c>
      <c r="Q20" s="2">
        <v>34</v>
      </c>
      <c r="R20" s="2">
        <v>73.6276666666667</v>
      </c>
      <c r="S20" s="2">
        <v>98.256</v>
      </c>
      <c r="T20" s="2">
        <v>102.994</v>
      </c>
      <c r="U20" s="2">
        <v>2009.0875</v>
      </c>
      <c r="V20" s="2">
        <v>1923.1115</v>
      </c>
      <c r="W20" s="2">
        <v>1087.81275</v>
      </c>
      <c r="X20" s="2">
        <v>165194.376263125</v>
      </c>
      <c r="Y20" s="2">
        <v>156087.264704125</v>
      </c>
      <c r="Z20" s="2">
        <v>56686.8269593126</v>
      </c>
      <c r="AA20" s="2">
        <v>0.1</v>
      </c>
      <c r="AB20" s="2">
        <v>68.9</v>
      </c>
      <c r="AC20" s="2">
        <v>42.4</v>
      </c>
      <c r="AD20" s="2">
        <v>509.513333333334</v>
      </c>
      <c r="AE20" s="2">
        <v>290.38</v>
      </c>
      <c r="AF20" s="2">
        <v>158.846666666667</v>
      </c>
      <c r="AG20" s="2">
        <v>18583.4122355556</v>
      </c>
      <c r="AH20" s="2">
        <v>9101.05190222223</v>
      </c>
      <c r="AI20" s="2">
        <v>3738.55179111112</v>
      </c>
      <c r="AJ20" s="2">
        <v>0.1</v>
      </c>
      <c r="AK20" s="2">
        <v>74.2</v>
      </c>
      <c r="AL20" s="2">
        <v>42.4</v>
      </c>
      <c r="AM20" s="2">
        <v>790.262333333334</v>
      </c>
      <c r="AN20" s="2">
        <v>476.229</v>
      </c>
      <c r="AO20" s="2">
        <v>216.979</v>
      </c>
      <c r="AP20" s="2">
        <v>42663.0761770889</v>
      </c>
      <c r="AQ20" s="2">
        <v>22580.9935326445</v>
      </c>
      <c r="AR20" s="2">
        <v>7042.67111042223</v>
      </c>
      <c r="AS20" s="2">
        <v>186.606998380806</v>
      </c>
      <c r="AT20" s="2">
        <v>20829.037</v>
      </c>
      <c r="AU20" s="2">
        <v>0</v>
      </c>
      <c r="AV20" s="2">
        <v>170</v>
      </c>
      <c r="AW20" s="2" t="str">
        <f t="shared" si="0"/>
        <v>MFL16S20_F0170</v>
      </c>
      <c r="AX20" s="2" t="s">
        <v>229</v>
      </c>
      <c r="AY20" s="2">
        <v>157.66</v>
      </c>
      <c r="AZ20" s="2">
        <v>153.888</v>
      </c>
      <c r="BA20" s="2">
        <v>159.662</v>
      </c>
      <c r="BB20" s="2">
        <f>VLOOKUP(AW20,[1]flawdatabase_16indragFujian!$1:$1048576,7,0)</f>
        <v>40</v>
      </c>
      <c r="BC20" s="2">
        <f>VLOOKUP(AW20,[1]flawdatabase_16indragFujian!$1:$1048576,8,0)</f>
        <v>20</v>
      </c>
      <c r="BD20" s="2">
        <f>VLOOKUP(AW20,[1]flawdatabase_16indragFujian!$1:$1048576,9,0)</f>
        <v>3.9</v>
      </c>
      <c r="BE20" s="2">
        <f>VLOOKUP(AW20,[1]flawdatabase_16indragFujian!$1:$1048576,11,0)</f>
        <v>1</v>
      </c>
      <c r="BF20" s="2">
        <f>VLOOKUP(AW20,[1]flawdatabase_16indragFujian!$1:$1048576,10,0)</f>
        <v>0</v>
      </c>
      <c r="BG20" s="2" t="str">
        <f>VLOOKUP(AW20,[1]flawdatabase_16indragFujian!$1:$1048576,4,0)</f>
        <v>MFL16S20_P0005</v>
      </c>
    </row>
    <row r="21" s="2" customFormat="1" ht="12.8" spans="1:59">
      <c r="A21" s="2">
        <v>1.6</v>
      </c>
      <c r="B21" s="2">
        <v>11.38</v>
      </c>
      <c r="C21" s="2">
        <v>7.9</v>
      </c>
      <c r="D21" s="2">
        <v>3</v>
      </c>
      <c r="E21" s="2">
        <v>1</v>
      </c>
      <c r="F21" s="2">
        <v>1</v>
      </c>
      <c r="G21" s="2">
        <v>10</v>
      </c>
      <c r="H21" s="2">
        <v>10</v>
      </c>
      <c r="I21" s="2">
        <v>3.9</v>
      </c>
      <c r="J21" s="2">
        <v>0</v>
      </c>
      <c r="K21" s="2">
        <v>0</v>
      </c>
      <c r="L21" s="2">
        <v>0</v>
      </c>
      <c r="M21" s="2">
        <v>0.1</v>
      </c>
      <c r="N21" s="2">
        <v>24</v>
      </c>
      <c r="O21" s="2">
        <v>18</v>
      </c>
      <c r="P21" s="2">
        <v>16</v>
      </c>
      <c r="Q21" s="2">
        <v>0</v>
      </c>
      <c r="R21" s="2">
        <v>90.2386666666667</v>
      </c>
      <c r="S21" s="2">
        <v>74.756</v>
      </c>
      <c r="T21" s="2">
        <v>76.763</v>
      </c>
      <c r="U21" s="2">
        <v>456.7425</v>
      </c>
      <c r="V21" s="2">
        <v>429.9875</v>
      </c>
      <c r="W21" s="2">
        <v>300.5225</v>
      </c>
      <c r="X21" s="2">
        <v>26602.927673625</v>
      </c>
      <c r="Y21" s="2">
        <v>24609.137275625</v>
      </c>
      <c r="Z21" s="2">
        <v>14100.750925625</v>
      </c>
      <c r="AA21" s="2">
        <v>0.1</v>
      </c>
      <c r="AB21" s="2">
        <v>58.3</v>
      </c>
      <c r="AC21" s="2">
        <v>37.1</v>
      </c>
      <c r="AD21" s="2">
        <v>382.084104166667</v>
      </c>
      <c r="AE21" s="2">
        <v>218.600770833333</v>
      </c>
      <c r="AF21" s="2">
        <v>148.700770833333</v>
      </c>
      <c r="AG21" s="2">
        <v>12299.9403450494</v>
      </c>
      <c r="AH21" s="2">
        <v>6027.09460546607</v>
      </c>
      <c r="AI21" s="2">
        <v>3529.7192762994</v>
      </c>
      <c r="AJ21" s="2">
        <v>0.1</v>
      </c>
      <c r="AK21" s="2">
        <v>58.3</v>
      </c>
      <c r="AL21" s="2">
        <v>37.1</v>
      </c>
      <c r="AM21" s="2">
        <v>449.575770833334</v>
      </c>
      <c r="AN21" s="2">
        <v>262.925770833334</v>
      </c>
      <c r="AO21" s="2">
        <v>170.525770833333</v>
      </c>
      <c r="AP21" s="2">
        <v>17062.4260529661</v>
      </c>
      <c r="AQ21" s="2">
        <v>8609.34085574385</v>
      </c>
      <c r="AR21" s="2">
        <v>4663.91854463273</v>
      </c>
      <c r="AS21" s="2">
        <v>115.467426306997</v>
      </c>
      <c r="AT21" s="2">
        <v>5605.79860416666</v>
      </c>
      <c r="AU21" s="2">
        <v>0</v>
      </c>
      <c r="AV21" s="2">
        <v>178</v>
      </c>
      <c r="AW21" s="2" t="str">
        <f t="shared" si="0"/>
        <v>MFL16S20_F0178</v>
      </c>
      <c r="AX21" s="2" t="s">
        <v>230</v>
      </c>
      <c r="AY21" s="2">
        <v>158.27</v>
      </c>
      <c r="AZ21" s="2">
        <v>154.496</v>
      </c>
      <c r="BA21" s="2">
        <v>160.26</v>
      </c>
      <c r="BB21" s="2">
        <f>VLOOKUP(AW21,[1]flawdatabase_16indragFujian!$1:$1048576,7,0)</f>
        <v>10</v>
      </c>
      <c r="BC21" s="2">
        <f>VLOOKUP(AW21,[1]flawdatabase_16indragFujian!$1:$1048576,8,0)</f>
        <v>10</v>
      </c>
      <c r="BD21" s="2">
        <f>VLOOKUP(AW21,[1]flawdatabase_16indragFujian!$1:$1048576,9,0)</f>
        <v>3.9</v>
      </c>
      <c r="BE21" s="2">
        <f>VLOOKUP(AW21,[1]flawdatabase_16indragFujian!$1:$1048576,11,0)</f>
        <v>1</v>
      </c>
      <c r="BF21" s="2">
        <f>VLOOKUP(AW21,[1]flawdatabase_16indragFujian!$1:$1048576,10,0)</f>
        <v>1</v>
      </c>
      <c r="BG21" s="2" t="str">
        <f>VLOOKUP(AW21,[1]flawdatabase_16indragFujian!$1:$1048576,4,0)</f>
        <v>MFL16S20_P0005</v>
      </c>
    </row>
    <row r="22" s="2" customFormat="1" ht="12.8" spans="1:59">
      <c r="A22" s="2">
        <v>1.6</v>
      </c>
      <c r="B22" s="2">
        <v>11.38</v>
      </c>
      <c r="C22" s="2">
        <v>7.9</v>
      </c>
      <c r="D22" s="2">
        <v>3</v>
      </c>
      <c r="E22" s="2">
        <v>1</v>
      </c>
      <c r="F22" s="2">
        <v>1</v>
      </c>
      <c r="G22" s="2">
        <v>20</v>
      </c>
      <c r="H22" s="2">
        <v>10</v>
      </c>
      <c r="I22" s="2">
        <v>0.8</v>
      </c>
      <c r="J22" s="2">
        <v>0</v>
      </c>
      <c r="K22" s="2">
        <v>0</v>
      </c>
      <c r="L22" s="2">
        <v>0</v>
      </c>
      <c r="M22" s="2">
        <v>0.1</v>
      </c>
      <c r="N22" s="2">
        <v>26</v>
      </c>
      <c r="O22" s="2">
        <v>22</v>
      </c>
      <c r="P22" s="2">
        <v>20</v>
      </c>
      <c r="Q22" s="2">
        <v>0</v>
      </c>
      <c r="R22" s="2">
        <v>94.9931666666667</v>
      </c>
      <c r="S22" s="2">
        <v>20.004</v>
      </c>
      <c r="T22" s="2">
        <v>22.514</v>
      </c>
      <c r="U22" s="2">
        <v>187.149</v>
      </c>
      <c r="V22" s="2">
        <v>178.651</v>
      </c>
      <c r="W22" s="2">
        <v>137.269</v>
      </c>
      <c r="X22" s="2">
        <v>3437.753059</v>
      </c>
      <c r="Y22" s="2">
        <v>3250.171249</v>
      </c>
      <c r="Z22" s="2">
        <v>2061.680209</v>
      </c>
      <c r="AA22" s="2">
        <v>0.1</v>
      </c>
      <c r="AB22" s="2">
        <v>68.9</v>
      </c>
      <c r="AC22" s="2">
        <v>37.1</v>
      </c>
      <c r="AD22" s="2">
        <v>120.723</v>
      </c>
      <c r="AE22" s="2">
        <v>79.3230000000002</v>
      </c>
      <c r="AF22" s="2">
        <v>32.4063333333333</v>
      </c>
      <c r="AG22" s="2">
        <v>954.650868022226</v>
      </c>
      <c r="AH22" s="2">
        <v>630.639868022225</v>
      </c>
      <c r="AI22" s="2">
        <v>165.874723577778</v>
      </c>
      <c r="AJ22" s="2">
        <v>0.1</v>
      </c>
      <c r="AK22" s="2">
        <v>47.7</v>
      </c>
      <c r="AL22" s="2">
        <v>37.1</v>
      </c>
      <c r="AM22" s="2">
        <v>101.397333333333</v>
      </c>
      <c r="AN22" s="2">
        <v>56.5306666666667</v>
      </c>
      <c r="AO22" s="2">
        <v>41.9806666666667</v>
      </c>
      <c r="AP22" s="2">
        <v>901.307752533334</v>
      </c>
      <c r="AQ22" s="2">
        <v>436.404863644445</v>
      </c>
      <c r="AR22" s="2">
        <v>285.960363644445</v>
      </c>
      <c r="AS22" s="2">
        <v>73.2880554004969</v>
      </c>
      <c r="AT22" s="2">
        <v>1466.016</v>
      </c>
      <c r="AU22" s="2">
        <v>0</v>
      </c>
      <c r="AV22" s="2">
        <v>181</v>
      </c>
      <c r="AW22" s="2" t="str">
        <f t="shared" si="0"/>
        <v>MFL16S20_F0181</v>
      </c>
      <c r="AX22" s="2" t="s">
        <v>231</v>
      </c>
      <c r="AY22" s="2">
        <v>158.566</v>
      </c>
      <c r="AZ22" s="2">
        <v>154.794</v>
      </c>
      <c r="BA22" s="2">
        <v>160.558</v>
      </c>
      <c r="BB22" s="2">
        <f>VLOOKUP(AW22,[1]flawdatabase_16indragFujian!$1:$1048576,7,0)</f>
        <v>20</v>
      </c>
      <c r="BC22" s="2">
        <f>VLOOKUP(AW22,[1]flawdatabase_16indragFujian!$1:$1048576,8,0)</f>
        <v>10</v>
      </c>
      <c r="BD22" s="2">
        <f>VLOOKUP(AW22,[1]flawdatabase_16indragFujian!$1:$1048576,9,0)</f>
        <v>0.8</v>
      </c>
      <c r="BE22" s="2">
        <f>VLOOKUP(AW22,[1]flawdatabase_16indragFujian!$1:$1048576,11,0)</f>
        <v>1</v>
      </c>
      <c r="BF22" s="2">
        <f>VLOOKUP(AW22,[1]flawdatabase_16indragFujian!$1:$1048576,10,0)</f>
        <v>1</v>
      </c>
      <c r="BG22" s="2" t="str">
        <f>VLOOKUP(AW22,[1]flawdatabase_16indragFujian!$1:$1048576,4,0)</f>
        <v>MFL16S20_P0005</v>
      </c>
    </row>
    <row r="23" s="2" customFormat="1" ht="12.8" spans="1:59">
      <c r="A23" s="2">
        <v>1.6</v>
      </c>
      <c r="B23" s="2">
        <v>11.38</v>
      </c>
      <c r="C23" s="2">
        <v>7.9</v>
      </c>
      <c r="D23" s="2">
        <v>3</v>
      </c>
      <c r="E23" s="2">
        <v>1</v>
      </c>
      <c r="F23" s="2">
        <v>1</v>
      </c>
      <c r="G23" s="2">
        <v>60</v>
      </c>
      <c r="H23" s="2">
        <v>10</v>
      </c>
      <c r="I23" s="2">
        <v>2.4</v>
      </c>
      <c r="J23" s="2">
        <v>0</v>
      </c>
      <c r="K23" s="2">
        <v>0</v>
      </c>
      <c r="L23" s="2">
        <v>0</v>
      </c>
      <c r="M23" s="2">
        <v>0.1</v>
      </c>
      <c r="N23" s="2">
        <v>62</v>
      </c>
      <c r="O23" s="2">
        <v>60</v>
      </c>
      <c r="P23" s="2">
        <v>58</v>
      </c>
      <c r="Q23" s="2">
        <v>48</v>
      </c>
      <c r="R23" s="2">
        <v>95.4791666666667</v>
      </c>
      <c r="S23" s="2">
        <v>14.75</v>
      </c>
      <c r="T23" s="2">
        <v>12.5</v>
      </c>
      <c r="U23" s="2">
        <v>284.125</v>
      </c>
      <c r="V23" s="2">
        <v>268.625</v>
      </c>
      <c r="W23" s="2">
        <v>208.625</v>
      </c>
      <c r="X23" s="2">
        <v>2850.203125</v>
      </c>
      <c r="Y23" s="2">
        <v>2573.828125</v>
      </c>
      <c r="Z23" s="2">
        <v>1619.328125</v>
      </c>
      <c r="AA23" s="2">
        <v>0.1</v>
      </c>
      <c r="AB23" s="2">
        <v>31.8</v>
      </c>
      <c r="AC23" s="2">
        <v>26.5</v>
      </c>
      <c r="AD23" s="2">
        <v>44.2600000000001</v>
      </c>
      <c r="AE23" s="2">
        <v>18.36</v>
      </c>
      <c r="AF23" s="2">
        <v>6.66</v>
      </c>
      <c r="AG23" s="2">
        <v>198.515120000001</v>
      </c>
      <c r="AH23" s="2">
        <v>59.6631200000001</v>
      </c>
      <c r="AI23" s="2">
        <v>10.87412</v>
      </c>
      <c r="AJ23" s="2">
        <v>0.1</v>
      </c>
      <c r="AK23" s="2">
        <v>42.4</v>
      </c>
      <c r="AL23" s="2">
        <v>31.8</v>
      </c>
      <c r="AM23" s="2">
        <v>33.0053333333334</v>
      </c>
      <c r="AN23" s="2">
        <v>28.6886666666667</v>
      </c>
      <c r="AO23" s="2">
        <v>20.4053333333333</v>
      </c>
      <c r="AP23" s="2">
        <v>147.075330133333</v>
      </c>
      <c r="AQ23" s="2">
        <v>126.159274577778</v>
      </c>
      <c r="AR23" s="2">
        <v>76.0720412444446</v>
      </c>
      <c r="AS23" s="2">
        <v>109.767522644783</v>
      </c>
      <c r="AT23" s="2">
        <v>1143.96966666667</v>
      </c>
      <c r="AU23" s="2">
        <v>0</v>
      </c>
      <c r="AV23" s="2">
        <v>185</v>
      </c>
      <c r="AW23" s="2" t="str">
        <f t="shared" si="0"/>
        <v>MFL16S20_F0185</v>
      </c>
      <c r="AX23" s="2" t="s">
        <v>232</v>
      </c>
      <c r="AY23" s="2">
        <v>158.87</v>
      </c>
      <c r="AZ23" s="2">
        <v>155.098</v>
      </c>
      <c r="BA23" s="2">
        <v>160.856</v>
      </c>
      <c r="BB23" s="2">
        <f>VLOOKUP(AW23,[1]flawdatabase_16indragFujian!$1:$1048576,7,0)</f>
        <v>60</v>
      </c>
      <c r="BC23" s="2">
        <f>VLOOKUP(AW23,[1]flawdatabase_16indragFujian!$1:$1048576,8,0)</f>
        <v>10</v>
      </c>
      <c r="BD23" s="2">
        <f>VLOOKUP(AW23,[1]flawdatabase_16indragFujian!$1:$1048576,9,0)</f>
        <v>2.4</v>
      </c>
      <c r="BE23" s="2">
        <f>VLOOKUP(AW23,[1]flawdatabase_16indragFujian!$1:$1048576,11,0)</f>
        <v>1</v>
      </c>
      <c r="BF23" s="2">
        <f>VLOOKUP(AW23,[1]flawdatabase_16indragFujian!$1:$1048576,10,0)</f>
        <v>1</v>
      </c>
      <c r="BG23" s="2" t="str">
        <f>VLOOKUP(AW23,[1]flawdatabase_16indragFujian!$1:$1048576,4,0)</f>
        <v>MFL16S20_P0005</v>
      </c>
    </row>
    <row r="24" s="2" customFormat="1" ht="12.8" spans="1:59">
      <c r="A24" s="2">
        <v>1.6</v>
      </c>
      <c r="B24" s="2">
        <v>11.38</v>
      </c>
      <c r="C24" s="2">
        <v>7.9</v>
      </c>
      <c r="D24" s="2">
        <v>3</v>
      </c>
      <c r="E24" s="2">
        <v>1</v>
      </c>
      <c r="F24" s="2">
        <v>1</v>
      </c>
      <c r="G24" s="2">
        <v>10</v>
      </c>
      <c r="H24" s="2">
        <v>10</v>
      </c>
      <c r="I24" s="2">
        <v>3.8</v>
      </c>
      <c r="J24" s="2">
        <v>0</v>
      </c>
      <c r="K24" s="2">
        <v>0</v>
      </c>
      <c r="L24" s="2">
        <v>0</v>
      </c>
      <c r="M24" s="2">
        <v>0.1</v>
      </c>
      <c r="N24" s="2">
        <v>22</v>
      </c>
      <c r="O24" s="2">
        <v>18</v>
      </c>
      <c r="P24" s="2">
        <v>12</v>
      </c>
      <c r="Q24" s="2">
        <v>0</v>
      </c>
      <c r="R24" s="2">
        <v>89.1161666666667</v>
      </c>
      <c r="S24" s="2">
        <v>81.505</v>
      </c>
      <c r="T24" s="2">
        <v>87.767</v>
      </c>
      <c r="U24" s="2">
        <v>452.04075</v>
      </c>
      <c r="V24" s="2">
        <v>428.28875</v>
      </c>
      <c r="W24" s="2">
        <v>210.42075</v>
      </c>
      <c r="X24" s="2">
        <v>28423.1100293125</v>
      </c>
      <c r="Y24" s="2">
        <v>26855.1533278125</v>
      </c>
      <c r="Z24" s="2">
        <v>9365.57362081251</v>
      </c>
      <c r="AA24" s="2">
        <v>0.1</v>
      </c>
      <c r="AB24" s="2">
        <v>68.9</v>
      </c>
      <c r="AC24" s="2">
        <v>42.4</v>
      </c>
      <c r="AD24" s="2">
        <v>426.139666666667</v>
      </c>
      <c r="AE24" s="2">
        <v>302.689666666667</v>
      </c>
      <c r="AF24" s="2">
        <v>179.306333333333</v>
      </c>
      <c r="AG24" s="2">
        <v>14870.1340458</v>
      </c>
      <c r="AH24" s="2">
        <v>10180.8774680222</v>
      </c>
      <c r="AI24" s="2">
        <v>4835.40572357779</v>
      </c>
      <c r="AJ24" s="2">
        <v>0.1</v>
      </c>
      <c r="AK24" s="2">
        <v>68.9</v>
      </c>
      <c r="AL24" s="2">
        <v>42.4</v>
      </c>
      <c r="AM24" s="2">
        <v>508.010666666667</v>
      </c>
      <c r="AN24" s="2">
        <v>362.044</v>
      </c>
      <c r="AO24" s="2">
        <v>212.994</v>
      </c>
      <c r="AP24" s="2">
        <v>20995.7070316445</v>
      </c>
      <c r="AQ24" s="2">
        <v>14380.3824094222</v>
      </c>
      <c r="AR24" s="2">
        <v>6784.65464275556</v>
      </c>
      <c r="AS24" s="2">
        <v>44.8206960523717</v>
      </c>
      <c r="AT24" s="2">
        <v>5802.54125</v>
      </c>
      <c r="AU24" s="2">
        <v>0</v>
      </c>
      <c r="AV24" s="2">
        <v>189</v>
      </c>
      <c r="AW24" s="2" t="str">
        <f t="shared" si="0"/>
        <v>MFL16S20_F0189</v>
      </c>
      <c r="AX24" s="2" t="s">
        <v>233</v>
      </c>
      <c r="AY24" s="2">
        <v>159.172</v>
      </c>
      <c r="AZ24" s="2">
        <v>155.398</v>
      </c>
      <c r="BA24" s="2">
        <v>161.154</v>
      </c>
      <c r="BB24" s="2">
        <f>VLOOKUP(AW24,[1]flawdatabase_16indragFujian!$1:$1048576,7,0)</f>
        <v>10</v>
      </c>
      <c r="BC24" s="2">
        <f>VLOOKUP(AW24,[1]flawdatabase_16indragFujian!$1:$1048576,8,0)</f>
        <v>10</v>
      </c>
      <c r="BD24" s="2">
        <f>VLOOKUP(AW24,[1]flawdatabase_16indragFujian!$1:$1048576,9,0)</f>
        <v>3.8</v>
      </c>
      <c r="BE24" s="2">
        <f>VLOOKUP(AW24,[1]flawdatabase_16indragFujian!$1:$1048576,11,0)</f>
        <v>1</v>
      </c>
      <c r="BF24" s="2">
        <f>VLOOKUP(AW24,[1]flawdatabase_16indragFujian!$1:$1048576,10,0)</f>
        <v>1</v>
      </c>
      <c r="BG24" s="2" t="str">
        <f>VLOOKUP(AW24,[1]flawdatabase_16indragFujian!$1:$1048576,4,0)</f>
        <v>MFL16S20_P0005</v>
      </c>
    </row>
    <row r="25" s="2" customFormat="1" ht="12.8" spans="1:59">
      <c r="A25" s="2">
        <v>1.6</v>
      </c>
      <c r="B25" s="2">
        <v>11.38</v>
      </c>
      <c r="C25" s="2">
        <v>7.9</v>
      </c>
      <c r="D25" s="2">
        <v>3</v>
      </c>
      <c r="E25" s="2">
        <v>0</v>
      </c>
      <c r="F25" s="2">
        <v>0</v>
      </c>
      <c r="G25" s="2">
        <v>40</v>
      </c>
      <c r="H25" s="2">
        <v>40</v>
      </c>
      <c r="I25" s="2">
        <v>4</v>
      </c>
      <c r="J25" s="2">
        <v>0</v>
      </c>
      <c r="K25" s="2">
        <v>0</v>
      </c>
      <c r="L25" s="2">
        <v>0</v>
      </c>
      <c r="M25" s="2">
        <v>0.1</v>
      </c>
      <c r="N25" s="2">
        <v>52</v>
      </c>
      <c r="O25" s="2">
        <v>34</v>
      </c>
      <c r="P25" s="2">
        <v>14</v>
      </c>
      <c r="Q25" s="2">
        <v>0</v>
      </c>
      <c r="R25" s="2">
        <v>78.6286666666667</v>
      </c>
      <c r="S25" s="2">
        <v>174.509</v>
      </c>
      <c r="T25" s="2">
        <v>170.774</v>
      </c>
      <c r="U25" s="2">
        <v>1631.14472265625</v>
      </c>
      <c r="V25" s="2">
        <v>1222.24972265625</v>
      </c>
      <c r="W25" s="2">
        <v>400.110078125</v>
      </c>
      <c r="X25" s="2">
        <v>187553.10839932</v>
      </c>
      <c r="Y25" s="2">
        <v>132532.060781078</v>
      </c>
      <c r="Z25" s="2">
        <v>27018.3642246086</v>
      </c>
      <c r="AA25" s="2">
        <v>0.1</v>
      </c>
      <c r="AB25" s="2">
        <v>111.3</v>
      </c>
      <c r="AC25" s="2">
        <v>42.4</v>
      </c>
      <c r="AD25" s="2">
        <v>1397.35766666667</v>
      </c>
      <c r="AE25" s="2">
        <v>997.857666666667</v>
      </c>
      <c r="AF25" s="2">
        <v>301.216</v>
      </c>
      <c r="AG25" s="2">
        <v>103230.565260645</v>
      </c>
      <c r="AH25" s="2">
        <v>72098.2417495334</v>
      </c>
      <c r="AI25" s="2">
        <v>13182.5552467556</v>
      </c>
      <c r="AJ25" s="2">
        <v>0.1</v>
      </c>
      <c r="AK25" s="2">
        <v>111.3</v>
      </c>
      <c r="AL25" s="2">
        <v>42.4</v>
      </c>
      <c r="AM25" s="2">
        <v>1693.26733333333</v>
      </c>
      <c r="AN25" s="2">
        <v>1266.20066666667</v>
      </c>
      <c r="AO25" s="2">
        <v>346.679963541667</v>
      </c>
      <c r="AP25" s="2">
        <v>158184.514430533</v>
      </c>
      <c r="AQ25" s="2">
        <v>114663.769563867</v>
      </c>
      <c r="AR25" s="2">
        <v>17255.8313772895</v>
      </c>
      <c r="AS25" s="2">
        <v>125.997636076624</v>
      </c>
      <c r="AT25" s="2">
        <v>30322.2828847656</v>
      </c>
      <c r="AU25" s="2">
        <v>0</v>
      </c>
      <c r="AV25" s="2">
        <v>171</v>
      </c>
      <c r="AW25" s="2" t="str">
        <f t="shared" si="0"/>
        <v>MFL16S20_F0171</v>
      </c>
      <c r="AX25" s="2" t="s">
        <v>234</v>
      </c>
      <c r="AY25" s="2">
        <v>157.642</v>
      </c>
      <c r="AZ25" s="2">
        <v>153.87</v>
      </c>
      <c r="BA25" s="2">
        <v>159.644</v>
      </c>
      <c r="BB25" s="2">
        <f>VLOOKUP(AW25,[1]flawdatabase_16indragFujian!$1:$1048576,7,0)</f>
        <v>40</v>
      </c>
      <c r="BC25" s="2">
        <f>VLOOKUP(AW25,[1]flawdatabase_16indragFujian!$1:$1048576,8,0)</f>
        <v>40</v>
      </c>
      <c r="BD25" s="2">
        <f>VLOOKUP(AW25,[1]flawdatabase_16indragFujian!$1:$1048576,9,0)</f>
        <v>4</v>
      </c>
      <c r="BE25" s="2">
        <f>VLOOKUP(AW25,[1]flawdatabase_16indragFujian!$1:$1048576,11,0)</f>
        <v>0</v>
      </c>
      <c r="BF25" s="2">
        <f>VLOOKUP(AW25,[1]flawdatabase_16indragFujian!$1:$1048576,10,0)</f>
        <v>0</v>
      </c>
      <c r="BG25" s="2" t="str">
        <f>VLOOKUP(AW25,[1]flawdatabase_16indragFujian!$1:$1048576,4,0)</f>
        <v>MFL16S20_P0005</v>
      </c>
    </row>
    <row r="26" s="2" customFormat="1" ht="12.8" spans="1:59">
      <c r="A26" s="2">
        <v>1.6</v>
      </c>
      <c r="B26" s="2">
        <v>11.38</v>
      </c>
      <c r="C26" s="2">
        <v>7.9</v>
      </c>
      <c r="D26" s="2">
        <v>3</v>
      </c>
      <c r="E26" s="2">
        <v>0</v>
      </c>
      <c r="F26" s="2">
        <v>1</v>
      </c>
      <c r="G26" s="2">
        <v>17.32</v>
      </c>
      <c r="H26" s="2">
        <v>20</v>
      </c>
      <c r="I26" s="2">
        <v>4</v>
      </c>
      <c r="J26" s="2">
        <v>0</v>
      </c>
      <c r="K26" s="2">
        <v>0</v>
      </c>
      <c r="L26" s="2">
        <v>0</v>
      </c>
      <c r="M26" s="2">
        <v>0.1</v>
      </c>
      <c r="N26" s="2">
        <v>38</v>
      </c>
      <c r="O26" s="2">
        <v>26</v>
      </c>
      <c r="P26" s="2">
        <v>18</v>
      </c>
      <c r="Q26" s="2">
        <v>0</v>
      </c>
      <c r="R26" s="2">
        <v>94.1171666666667</v>
      </c>
      <c r="S26" s="2">
        <v>64.761</v>
      </c>
      <c r="T26" s="2">
        <v>66.021</v>
      </c>
      <c r="U26" s="2">
        <v>514.56815625</v>
      </c>
      <c r="V26" s="2">
        <v>459.05115625</v>
      </c>
      <c r="W26" s="2">
        <v>223.02353125</v>
      </c>
      <c r="X26" s="2">
        <v>24080.6238096768</v>
      </c>
      <c r="Y26" s="2">
        <v>20915.9474076768</v>
      </c>
      <c r="Z26" s="2">
        <v>7117.95750564551</v>
      </c>
      <c r="AA26" s="2">
        <v>0.1</v>
      </c>
      <c r="AB26" s="2">
        <v>74.2</v>
      </c>
      <c r="AC26" s="2">
        <v>42.4</v>
      </c>
      <c r="AD26" s="2">
        <v>404.195666666667</v>
      </c>
      <c r="AE26" s="2">
        <v>304.229</v>
      </c>
      <c r="AF26" s="2">
        <v>148.929</v>
      </c>
      <c r="AG26" s="2">
        <v>12554.0351548667</v>
      </c>
      <c r="AH26" s="2">
        <v>8878.21911042222</v>
      </c>
      <c r="AI26" s="2">
        <v>3156.36091042222</v>
      </c>
      <c r="AJ26" s="2">
        <v>0.1</v>
      </c>
      <c r="AK26" s="2">
        <v>74.2</v>
      </c>
      <c r="AL26" s="2">
        <v>42.4</v>
      </c>
      <c r="AM26" s="2">
        <v>453.839572916667</v>
      </c>
      <c r="AN26" s="2">
        <v>334.139572916667</v>
      </c>
      <c r="AO26" s="2">
        <v>161.739572916667</v>
      </c>
      <c r="AP26" s="2">
        <v>16026.5914741407</v>
      </c>
      <c r="AQ26" s="2">
        <v>10786.7361970573</v>
      </c>
      <c r="AR26" s="2">
        <v>3714.77566789065</v>
      </c>
      <c r="AS26" s="2">
        <v>155.296762100613</v>
      </c>
      <c r="AT26" s="2">
        <v>7220.5229375</v>
      </c>
      <c r="AU26" s="2">
        <v>0</v>
      </c>
      <c r="AV26" s="2">
        <v>179</v>
      </c>
      <c r="AW26" s="2" t="str">
        <f t="shared" si="0"/>
        <v>MFL16S20_F0179</v>
      </c>
      <c r="AX26" s="2" t="s">
        <v>235</v>
      </c>
      <c r="AY26" s="2">
        <v>158.27</v>
      </c>
      <c r="AZ26" s="2">
        <v>154.496</v>
      </c>
      <c r="BA26" s="2">
        <v>160.26</v>
      </c>
      <c r="BB26" s="2">
        <f>VLOOKUP(AW26,[1]flawdatabase_16indragFujian!$1:$1048576,7,0)</f>
        <v>17.32</v>
      </c>
      <c r="BC26" s="2">
        <f>VLOOKUP(AW26,[1]flawdatabase_16indragFujian!$1:$1048576,8,0)</f>
        <v>20</v>
      </c>
      <c r="BD26" s="2">
        <f>VLOOKUP(AW26,[1]flawdatabase_16indragFujian!$1:$1048576,9,0)</f>
        <v>4</v>
      </c>
      <c r="BE26" s="2">
        <f>VLOOKUP(AW26,[1]flawdatabase_16indragFujian!$1:$1048576,11,0)</f>
        <v>0</v>
      </c>
      <c r="BF26" s="2">
        <f>VLOOKUP(AW26,[1]flawdatabase_16indragFujian!$1:$1048576,10,0)</f>
        <v>1</v>
      </c>
      <c r="BG26" s="2" t="str">
        <f>VLOOKUP(AW26,[1]flawdatabase_16indragFujian!$1:$1048576,4,0)</f>
        <v>MFL16S20_P0005</v>
      </c>
    </row>
    <row r="27" s="2" customFormat="1" ht="12.8" spans="1:59">
      <c r="A27" s="2">
        <v>1.6</v>
      </c>
      <c r="B27" s="2">
        <v>11.38</v>
      </c>
      <c r="C27" s="2">
        <v>7.9</v>
      </c>
      <c r="D27" s="2">
        <v>3</v>
      </c>
      <c r="E27" s="2">
        <v>0</v>
      </c>
      <c r="F27" s="2">
        <v>1</v>
      </c>
      <c r="G27" s="2">
        <v>40</v>
      </c>
      <c r="H27" s="2">
        <v>20</v>
      </c>
      <c r="I27" s="2">
        <v>0.7</v>
      </c>
      <c r="J27" s="2">
        <v>0</v>
      </c>
      <c r="K27" s="2">
        <v>0</v>
      </c>
      <c r="L27" s="2">
        <v>0</v>
      </c>
      <c r="M27" s="2">
        <v>0.1</v>
      </c>
      <c r="N27" s="2">
        <v>52</v>
      </c>
      <c r="O27" s="2">
        <v>44</v>
      </c>
      <c r="P27" s="2">
        <v>34</v>
      </c>
      <c r="Q27" s="2">
        <v>0</v>
      </c>
      <c r="R27" s="2">
        <v>98.6161666666667</v>
      </c>
      <c r="S27" s="2">
        <v>15.013</v>
      </c>
      <c r="T27" s="2">
        <v>16.261</v>
      </c>
      <c r="U27" s="2">
        <v>247.235</v>
      </c>
      <c r="V27" s="2">
        <v>214.011</v>
      </c>
      <c r="W27" s="2">
        <v>110.187</v>
      </c>
      <c r="X27" s="2">
        <v>3114.534161</v>
      </c>
      <c r="Y27" s="2">
        <v>2536.937155</v>
      </c>
      <c r="Z27" s="2">
        <v>856.136352999999</v>
      </c>
      <c r="AA27" s="2">
        <v>0.1</v>
      </c>
      <c r="AB27" s="2">
        <v>53</v>
      </c>
      <c r="AC27" s="2">
        <v>47.7</v>
      </c>
      <c r="AD27" s="2">
        <v>64.9406666666668</v>
      </c>
      <c r="AE27" s="2">
        <v>37.7740000000001</v>
      </c>
      <c r="AF27" s="2">
        <v>27.2740000000001</v>
      </c>
      <c r="AG27" s="2">
        <v>342.505952977779</v>
      </c>
      <c r="AH27" s="2">
        <v>163.891575200001</v>
      </c>
      <c r="AI27" s="2">
        <v>95.5911752000005</v>
      </c>
      <c r="AJ27" s="2">
        <v>0.1</v>
      </c>
      <c r="AK27" s="2">
        <v>58.3</v>
      </c>
      <c r="AL27" s="2">
        <v>47.7</v>
      </c>
      <c r="AM27" s="2">
        <v>93.737</v>
      </c>
      <c r="AN27" s="2">
        <v>60.6203333333333</v>
      </c>
      <c r="AO27" s="2">
        <v>31.437</v>
      </c>
      <c r="AP27" s="2">
        <v>718.078731577778</v>
      </c>
      <c r="AQ27" s="2">
        <v>392.687064911111</v>
      </c>
      <c r="AR27" s="2">
        <v>139.890942688889</v>
      </c>
      <c r="AS27" s="2">
        <v>101.392783203775</v>
      </c>
      <c r="AT27" s="2">
        <v>2387.04266666667</v>
      </c>
      <c r="AU27" s="2">
        <v>0</v>
      </c>
      <c r="AV27" s="2">
        <v>182</v>
      </c>
      <c r="AW27" s="2" t="str">
        <f t="shared" si="0"/>
        <v>MFL16S20_F0182</v>
      </c>
      <c r="AX27" s="2" t="s">
        <v>236</v>
      </c>
      <c r="AY27" s="2">
        <v>158.562</v>
      </c>
      <c r="AZ27" s="2">
        <v>154.79</v>
      </c>
      <c r="BA27" s="2">
        <v>160.554</v>
      </c>
      <c r="BB27" s="2">
        <f>VLOOKUP(AW27,[1]flawdatabase_16indragFujian!$1:$1048576,7,0)</f>
        <v>40</v>
      </c>
      <c r="BC27" s="2">
        <f>VLOOKUP(AW27,[1]flawdatabase_16indragFujian!$1:$1048576,8,0)</f>
        <v>20</v>
      </c>
      <c r="BD27" s="2">
        <f>VLOOKUP(AW27,[1]flawdatabase_16indragFujian!$1:$1048576,9,0)</f>
        <v>0.7</v>
      </c>
      <c r="BE27" s="2">
        <f>VLOOKUP(AW27,[1]flawdatabase_16indragFujian!$1:$1048576,11,0)</f>
        <v>0</v>
      </c>
      <c r="BF27" s="2">
        <f>VLOOKUP(AW27,[1]flawdatabase_16indragFujian!$1:$1048576,10,0)</f>
        <v>1</v>
      </c>
      <c r="BG27" s="2" t="str">
        <f>VLOOKUP(AW27,[1]flawdatabase_16indragFujian!$1:$1048576,4,0)</f>
        <v>MFL16S20_P0005</v>
      </c>
    </row>
    <row r="28" s="2" customFormat="1" ht="12.8" spans="1:59">
      <c r="A28" s="2">
        <v>1.6</v>
      </c>
      <c r="B28" s="2">
        <v>11.38</v>
      </c>
      <c r="C28" s="2">
        <v>7.9</v>
      </c>
      <c r="D28" s="2">
        <v>3</v>
      </c>
      <c r="E28" s="2">
        <v>0</v>
      </c>
      <c r="F28" s="2">
        <v>1</v>
      </c>
      <c r="G28" s="2">
        <v>10</v>
      </c>
      <c r="H28" s="2">
        <v>20</v>
      </c>
      <c r="I28" s="2">
        <v>2.3</v>
      </c>
      <c r="J28" s="2">
        <v>0</v>
      </c>
      <c r="K28" s="2">
        <v>0</v>
      </c>
      <c r="L28" s="2">
        <v>0</v>
      </c>
      <c r="M28" s="2">
        <v>0.1</v>
      </c>
      <c r="N28" s="2">
        <v>22</v>
      </c>
      <c r="O28" s="2">
        <v>16</v>
      </c>
      <c r="P28" s="2">
        <v>12</v>
      </c>
      <c r="Q28" s="2">
        <v>0</v>
      </c>
      <c r="R28" s="2">
        <v>95.3606666666667</v>
      </c>
      <c r="S28" s="2">
        <v>37.506</v>
      </c>
      <c r="T28" s="2">
        <v>37.259</v>
      </c>
      <c r="U28" s="2">
        <v>166.121</v>
      </c>
      <c r="V28" s="2">
        <v>160.409</v>
      </c>
      <c r="W28" s="2">
        <v>98.5975</v>
      </c>
      <c r="X28" s="2">
        <v>4498.38366350001</v>
      </c>
      <c r="Y28" s="2">
        <v>4335.9807815</v>
      </c>
      <c r="Z28" s="2">
        <v>2093.84740225</v>
      </c>
      <c r="AA28" s="2">
        <v>0.1</v>
      </c>
      <c r="AB28" s="2">
        <v>47.7</v>
      </c>
      <c r="AC28" s="2">
        <v>37.1</v>
      </c>
      <c r="AD28" s="2">
        <v>168.361916666667</v>
      </c>
      <c r="AE28" s="2">
        <v>114.511916666667</v>
      </c>
      <c r="AF28" s="2">
        <v>85.8556666666667</v>
      </c>
      <c r="AG28" s="2">
        <v>2822.24445617917</v>
      </c>
      <c r="AH28" s="2">
        <v>1740.97821729028</v>
      </c>
      <c r="AI28" s="2">
        <v>1178.72808656111</v>
      </c>
      <c r="AJ28" s="2">
        <v>0.1</v>
      </c>
      <c r="AK28" s="2">
        <v>47.7</v>
      </c>
      <c r="AL28" s="2">
        <v>31.8</v>
      </c>
      <c r="AM28" s="2">
        <v>172.74025</v>
      </c>
      <c r="AN28" s="2">
        <v>123.79025</v>
      </c>
      <c r="AO28" s="2">
        <v>65.484</v>
      </c>
      <c r="AP28" s="2">
        <v>3050.37960206806</v>
      </c>
      <c r="AQ28" s="2">
        <v>2054.1139465125</v>
      </c>
      <c r="AR28" s="2">
        <v>776.181432450001</v>
      </c>
      <c r="AS28" s="2">
        <v>29.9089056975644</v>
      </c>
      <c r="AT28" s="2">
        <v>1532.37075</v>
      </c>
      <c r="AU28" s="2">
        <v>0</v>
      </c>
      <c r="AV28" s="2">
        <v>186</v>
      </c>
      <c r="AW28" s="2" t="str">
        <f t="shared" si="0"/>
        <v>MFL16S20_F0186</v>
      </c>
      <c r="AX28" s="2" t="s">
        <v>237</v>
      </c>
      <c r="AY28" s="2">
        <v>158.87</v>
      </c>
      <c r="AZ28" s="2">
        <v>155.098</v>
      </c>
      <c r="BA28" s="2">
        <v>160.856</v>
      </c>
      <c r="BB28" s="2">
        <f>VLOOKUP(AW28,[1]flawdatabase_16indragFujian!$1:$1048576,7,0)</f>
        <v>10</v>
      </c>
      <c r="BC28" s="2">
        <f>VLOOKUP(AW28,[1]flawdatabase_16indragFujian!$1:$1048576,8,0)</f>
        <v>20</v>
      </c>
      <c r="BD28" s="2">
        <f>VLOOKUP(AW28,[1]flawdatabase_16indragFujian!$1:$1048576,9,0)</f>
        <v>2.3</v>
      </c>
      <c r="BE28" s="2">
        <f>VLOOKUP(AW28,[1]flawdatabase_16indragFujian!$1:$1048576,11,0)</f>
        <v>0</v>
      </c>
      <c r="BF28" s="2">
        <f>VLOOKUP(AW28,[1]flawdatabase_16indragFujian!$1:$1048576,10,0)</f>
        <v>1</v>
      </c>
      <c r="BG28" s="2" t="str">
        <f>VLOOKUP(AW28,[1]flawdatabase_16indragFujian!$1:$1048576,4,0)</f>
        <v>MFL16S20_P0005</v>
      </c>
    </row>
    <row r="29" s="2" customFormat="1" ht="12.8" spans="1:59">
      <c r="A29" s="2">
        <v>1.6</v>
      </c>
      <c r="B29" s="2">
        <v>11.38</v>
      </c>
      <c r="C29" s="2">
        <v>7.9</v>
      </c>
      <c r="D29" s="2">
        <v>3</v>
      </c>
      <c r="E29" s="2">
        <v>0</v>
      </c>
      <c r="F29" s="2">
        <v>1</v>
      </c>
      <c r="G29" s="2">
        <v>17.3</v>
      </c>
      <c r="H29" s="2">
        <v>20</v>
      </c>
      <c r="I29" s="2">
        <v>3.9</v>
      </c>
      <c r="J29" s="2">
        <v>0</v>
      </c>
      <c r="K29" s="2">
        <v>0</v>
      </c>
      <c r="L29" s="2">
        <v>0</v>
      </c>
      <c r="M29" s="2">
        <v>0.1</v>
      </c>
      <c r="N29" s="2">
        <v>26</v>
      </c>
      <c r="O29" s="2">
        <v>18</v>
      </c>
      <c r="P29" s="2">
        <v>14</v>
      </c>
      <c r="Q29" s="2">
        <v>0</v>
      </c>
      <c r="R29" s="2">
        <v>88.3656666666667</v>
      </c>
      <c r="S29" s="2">
        <v>83.757</v>
      </c>
      <c r="T29" s="2">
        <v>89.018</v>
      </c>
      <c r="U29" s="2">
        <v>541.5931875</v>
      </c>
      <c r="V29" s="2">
        <v>396.5599375</v>
      </c>
      <c r="W29" s="2">
        <v>294.6310625</v>
      </c>
      <c r="X29" s="2">
        <v>35399.2665392539</v>
      </c>
      <c r="Y29" s="2">
        <v>22995.1376038633</v>
      </c>
      <c r="Z29" s="2">
        <v>14504.597129082</v>
      </c>
      <c r="AA29" s="2">
        <v>0.1</v>
      </c>
      <c r="AB29" s="2">
        <v>58.3</v>
      </c>
      <c r="AC29" s="2">
        <v>42.4</v>
      </c>
      <c r="AD29" s="2">
        <v>391.206552083333</v>
      </c>
      <c r="AE29" s="2">
        <v>232.964885416667</v>
      </c>
      <c r="AF29" s="2">
        <v>170.539885416667</v>
      </c>
      <c r="AG29" s="2">
        <v>13264.8239125443</v>
      </c>
      <c r="AH29" s="2">
        <v>6778.20103945402</v>
      </c>
      <c r="AI29" s="2">
        <v>4290.27157955818</v>
      </c>
      <c r="AJ29" s="2">
        <v>0.1</v>
      </c>
      <c r="AK29" s="2">
        <v>58.3</v>
      </c>
      <c r="AL29" s="2">
        <v>37.1</v>
      </c>
      <c r="AM29" s="2">
        <v>541.283451388889</v>
      </c>
      <c r="AN29" s="2">
        <v>319.8445625</v>
      </c>
      <c r="AO29" s="2">
        <v>197.2445625</v>
      </c>
      <c r="AP29" s="2">
        <v>24760.1728464216</v>
      </c>
      <c r="AQ29" s="2">
        <v>12544.7943683352</v>
      </c>
      <c r="AR29" s="2">
        <v>6232.29204333516</v>
      </c>
      <c r="AS29" s="2">
        <v>90.2125369490119</v>
      </c>
      <c r="AT29" s="2">
        <v>6262.42684765625</v>
      </c>
      <c r="AU29" s="2">
        <v>0</v>
      </c>
      <c r="AV29" s="2">
        <v>190</v>
      </c>
      <c r="AW29" s="2" t="str">
        <f t="shared" si="0"/>
        <v>MFL16S20_F0190</v>
      </c>
      <c r="AX29" s="2" t="s">
        <v>238</v>
      </c>
      <c r="AY29" s="2">
        <v>159.174</v>
      </c>
      <c r="AZ29" s="2">
        <v>155.4</v>
      </c>
      <c r="BA29" s="2">
        <v>161.156</v>
      </c>
      <c r="BB29" s="2">
        <f>VLOOKUP(AW29,[1]flawdatabase_16indragFujian!$1:$1048576,7,0)</f>
        <v>17.3</v>
      </c>
      <c r="BC29" s="2">
        <f>VLOOKUP(AW29,[1]flawdatabase_16indragFujian!$1:$1048576,8,0)</f>
        <v>20</v>
      </c>
      <c r="BD29" s="2">
        <f>VLOOKUP(AW29,[1]flawdatabase_16indragFujian!$1:$1048576,9,0)</f>
        <v>3.9</v>
      </c>
      <c r="BE29" s="2">
        <f>VLOOKUP(AW29,[1]flawdatabase_16indragFujian!$1:$1048576,11,0)</f>
        <v>0</v>
      </c>
      <c r="BF29" s="2">
        <f>VLOOKUP(AW29,[1]flawdatabase_16indragFujian!$1:$1048576,10,0)</f>
        <v>1</v>
      </c>
      <c r="BG29" s="2" t="str">
        <f>VLOOKUP(AW29,[1]flawdatabase_16indragFujian!$1:$1048576,4,0)</f>
        <v>MFL16S20_P0005</v>
      </c>
    </row>
    <row r="30" s="2" customFormat="1" ht="12.8" spans="1:59">
      <c r="A30" s="2">
        <v>1.6</v>
      </c>
      <c r="B30" s="2">
        <v>11.38</v>
      </c>
      <c r="C30" s="2">
        <v>7.9</v>
      </c>
      <c r="D30" s="2">
        <v>3</v>
      </c>
      <c r="E30" s="2">
        <v>0</v>
      </c>
      <c r="F30" s="2">
        <v>1</v>
      </c>
      <c r="G30" s="2">
        <v>40</v>
      </c>
      <c r="H30" s="2">
        <v>40</v>
      </c>
      <c r="I30" s="2">
        <v>3.9</v>
      </c>
      <c r="J30" s="2">
        <v>0</v>
      </c>
      <c r="K30" s="2">
        <v>0</v>
      </c>
      <c r="L30" s="2">
        <v>0</v>
      </c>
      <c r="M30" s="2">
        <v>0.1</v>
      </c>
      <c r="N30" s="2">
        <v>54</v>
      </c>
      <c r="O30" s="2">
        <v>44</v>
      </c>
      <c r="P30" s="2">
        <v>16</v>
      </c>
      <c r="Q30" s="2">
        <v>0</v>
      </c>
      <c r="R30" s="2">
        <v>83.3746666666667</v>
      </c>
      <c r="S30" s="2">
        <v>99.008</v>
      </c>
      <c r="T30" s="2">
        <v>104.761</v>
      </c>
      <c r="U30" s="2">
        <v>1147.0795</v>
      </c>
      <c r="V30" s="2">
        <v>917.4895</v>
      </c>
      <c r="W30" s="2">
        <v>408.666</v>
      </c>
      <c r="X30" s="2">
        <v>74865.91289125</v>
      </c>
      <c r="Y30" s="2">
        <v>56103.80645625</v>
      </c>
      <c r="Z30" s="2">
        <v>22756.048994</v>
      </c>
      <c r="AA30" s="2">
        <v>0.1</v>
      </c>
      <c r="AB30" s="2">
        <v>68.9</v>
      </c>
      <c r="AC30" s="2">
        <v>47.7</v>
      </c>
      <c r="AD30" s="2">
        <v>665.541111111111</v>
      </c>
      <c r="AE30" s="2">
        <v>401.53</v>
      </c>
      <c r="AF30" s="2">
        <v>223.096666666667</v>
      </c>
      <c r="AG30" s="2">
        <v>31542.070888642</v>
      </c>
      <c r="AH30" s="2">
        <v>16011.2801355556</v>
      </c>
      <c r="AI30" s="2">
        <v>6532.60835777778</v>
      </c>
      <c r="AJ30" s="2">
        <v>0.1</v>
      </c>
      <c r="AK30" s="2">
        <v>68.9</v>
      </c>
      <c r="AL30" s="2">
        <v>47.7</v>
      </c>
      <c r="AM30" s="2">
        <v>841.649888888889</v>
      </c>
      <c r="AN30" s="2">
        <v>489.961</v>
      </c>
      <c r="AO30" s="2">
        <v>284.044333333333</v>
      </c>
      <c r="AP30" s="2">
        <v>50048.6121232124</v>
      </c>
      <c r="AQ30" s="2">
        <v>24229.9013997556</v>
      </c>
      <c r="AR30" s="2">
        <v>10596.0100886444</v>
      </c>
      <c r="AS30" s="2">
        <v>189.392615908561</v>
      </c>
      <c r="AT30" s="2">
        <v>12331.3299479167</v>
      </c>
      <c r="AU30" s="2">
        <v>0</v>
      </c>
      <c r="AV30" s="2">
        <v>193</v>
      </c>
      <c r="AW30" s="2" t="str">
        <f t="shared" si="0"/>
        <v>MFL16S20_F0193</v>
      </c>
      <c r="AX30" s="2" t="s">
        <v>239</v>
      </c>
      <c r="AY30" s="2">
        <v>159.46</v>
      </c>
      <c r="AZ30" s="2">
        <v>155.684</v>
      </c>
      <c r="BA30" s="2">
        <v>161.436</v>
      </c>
      <c r="BB30" s="2">
        <f>VLOOKUP(AW30,[1]flawdatabase_16indragFujian!$1:$1048576,7,0)</f>
        <v>40</v>
      </c>
      <c r="BC30" s="2">
        <f>VLOOKUP(AW30,[1]flawdatabase_16indragFujian!$1:$1048576,8,0)</f>
        <v>40</v>
      </c>
      <c r="BD30" s="2">
        <f>VLOOKUP(AW30,[1]flawdatabase_16indragFujian!$1:$1048576,9,0)</f>
        <v>3.9</v>
      </c>
      <c r="BE30" s="2">
        <f>VLOOKUP(AW30,[1]flawdatabase_16indragFujian!$1:$1048576,11,0)</f>
        <v>0</v>
      </c>
      <c r="BF30" s="2">
        <f>VLOOKUP(AW30,[1]flawdatabase_16indragFujian!$1:$1048576,10,0)</f>
        <v>1</v>
      </c>
      <c r="BG30" s="2" t="str">
        <f>VLOOKUP(AW30,[1]flawdatabase_16indragFujian!$1:$1048576,4,0)</f>
        <v>MFL16S20_P0005</v>
      </c>
    </row>
    <row r="31" s="2" customFormat="1" ht="12.8" spans="1:59">
      <c r="A31" s="2">
        <v>1.6</v>
      </c>
      <c r="B31" s="2">
        <v>11.38</v>
      </c>
      <c r="C31" s="2">
        <v>7.9</v>
      </c>
      <c r="D31" s="2">
        <v>3</v>
      </c>
      <c r="E31" s="2">
        <v>0</v>
      </c>
      <c r="F31" s="2">
        <v>1</v>
      </c>
      <c r="G31" s="2">
        <v>40</v>
      </c>
      <c r="H31" s="2">
        <v>20</v>
      </c>
      <c r="I31" s="2">
        <v>3.5</v>
      </c>
      <c r="J31" s="2">
        <v>0</v>
      </c>
      <c r="K31" s="2">
        <v>0</v>
      </c>
      <c r="L31" s="2">
        <v>0</v>
      </c>
      <c r="M31" s="2">
        <v>0.1</v>
      </c>
      <c r="N31" s="2">
        <v>46</v>
      </c>
      <c r="O31" s="2">
        <v>40</v>
      </c>
      <c r="P31" s="2">
        <v>36</v>
      </c>
      <c r="Q31" s="2">
        <v>10</v>
      </c>
      <c r="R31" s="2">
        <v>80.2451666666667</v>
      </c>
      <c r="S31" s="2">
        <v>61.758</v>
      </c>
      <c r="T31" s="2">
        <v>73.24</v>
      </c>
      <c r="U31" s="2">
        <v>1214.17946875</v>
      </c>
      <c r="V31" s="2">
        <v>999.0353125</v>
      </c>
      <c r="W31" s="2">
        <v>816.19775</v>
      </c>
      <c r="X31" s="2">
        <v>76397.0855504893</v>
      </c>
      <c r="Y31" s="2">
        <v>56781.154876543</v>
      </c>
      <c r="Z31" s="2">
        <v>40742.9978115391</v>
      </c>
      <c r="AA31" s="2">
        <v>0.1</v>
      </c>
      <c r="AB31" s="2">
        <v>79.5</v>
      </c>
      <c r="AC31" s="2">
        <v>42.4</v>
      </c>
      <c r="AD31" s="2">
        <v>356.808333333334</v>
      </c>
      <c r="AE31" s="2">
        <v>211.575</v>
      </c>
      <c r="AF31" s="2">
        <v>95.525</v>
      </c>
      <c r="AG31" s="2">
        <v>8283.05273611112</v>
      </c>
      <c r="AH31" s="2">
        <v>4148.56162500001</v>
      </c>
      <c r="AI31" s="2">
        <v>1293.826625</v>
      </c>
      <c r="AJ31" s="2">
        <v>0.1</v>
      </c>
      <c r="AK31" s="2">
        <v>79.5</v>
      </c>
      <c r="AL31" s="2">
        <v>42.4</v>
      </c>
      <c r="AM31" s="2">
        <v>675.501666666667</v>
      </c>
      <c r="AN31" s="2">
        <v>356.118333333333</v>
      </c>
      <c r="AO31" s="2">
        <v>168.185</v>
      </c>
      <c r="AP31" s="2">
        <v>28157.9691561111</v>
      </c>
      <c r="AQ31" s="2">
        <v>11852.5217116667</v>
      </c>
      <c r="AR31" s="2">
        <v>4009.90193388889</v>
      </c>
      <c r="AS31" s="2">
        <v>109.365206091059</v>
      </c>
      <c r="AT31" s="2">
        <v>13301.6154270833</v>
      </c>
      <c r="AU31" s="2">
        <v>0</v>
      </c>
      <c r="AV31" s="2">
        <v>197</v>
      </c>
      <c r="AW31" s="2" t="str">
        <f t="shared" si="0"/>
        <v>MFL16S20_F0197</v>
      </c>
      <c r="AX31" s="2" t="s">
        <v>240</v>
      </c>
      <c r="AY31" s="2">
        <v>159.776</v>
      </c>
      <c r="AZ31" s="2">
        <v>156</v>
      </c>
      <c r="BA31" s="2">
        <v>161.752</v>
      </c>
      <c r="BB31" s="2">
        <f>VLOOKUP(AW31,[1]flawdatabase_16indragFujian!$1:$1048576,7,0)</f>
        <v>40</v>
      </c>
      <c r="BC31" s="2">
        <f>VLOOKUP(AW31,[1]flawdatabase_16indragFujian!$1:$1048576,8,0)</f>
        <v>20</v>
      </c>
      <c r="BD31" s="2">
        <f>VLOOKUP(AW31,[1]flawdatabase_16indragFujian!$1:$1048576,9,0)</f>
        <v>3.5</v>
      </c>
      <c r="BE31" s="2">
        <f>VLOOKUP(AW31,[1]flawdatabase_16indragFujian!$1:$1048576,11,0)</f>
        <v>0</v>
      </c>
      <c r="BF31" s="2">
        <f>VLOOKUP(AW31,[1]flawdatabase_16indragFujian!$1:$1048576,10,0)</f>
        <v>1</v>
      </c>
      <c r="BG31" s="2" t="str">
        <f>VLOOKUP(AW31,[1]flawdatabase_16indragFujian!$1:$1048576,4,0)</f>
        <v>MFL16S20_P0005</v>
      </c>
    </row>
    <row r="32" s="2" customFormat="1" ht="12.8" spans="1:59">
      <c r="A32" s="2">
        <v>1.6</v>
      </c>
      <c r="B32" s="2">
        <v>11.38</v>
      </c>
      <c r="C32" s="2">
        <v>7.9</v>
      </c>
      <c r="D32" s="2">
        <v>3</v>
      </c>
      <c r="E32" s="2">
        <v>1</v>
      </c>
      <c r="F32" s="2">
        <v>1</v>
      </c>
      <c r="G32" s="2">
        <v>60</v>
      </c>
      <c r="H32" s="2">
        <v>10</v>
      </c>
      <c r="I32" s="2">
        <v>3.5</v>
      </c>
      <c r="J32" s="2">
        <v>0</v>
      </c>
      <c r="K32" s="2">
        <v>0</v>
      </c>
      <c r="L32" s="2">
        <v>0</v>
      </c>
      <c r="M32" s="2">
        <v>0.1</v>
      </c>
      <c r="N32" s="2">
        <v>64</v>
      </c>
      <c r="O32" s="2">
        <v>60</v>
      </c>
      <c r="P32" s="2">
        <v>56</v>
      </c>
      <c r="Q32" s="2">
        <v>44</v>
      </c>
      <c r="R32" s="2">
        <v>90.2536666666667</v>
      </c>
      <c r="S32" s="2">
        <v>33.006</v>
      </c>
      <c r="T32" s="2">
        <v>26.246</v>
      </c>
      <c r="U32" s="2">
        <v>733.9875</v>
      </c>
      <c r="V32" s="2">
        <v>690.7715</v>
      </c>
      <c r="W32" s="2">
        <v>374.0515</v>
      </c>
      <c r="X32" s="2">
        <v>18954.88183425</v>
      </c>
      <c r="Y32" s="2">
        <v>17160.75158725</v>
      </c>
      <c r="Z32" s="2">
        <v>5743.71341025</v>
      </c>
      <c r="AA32" s="2">
        <v>0.1</v>
      </c>
      <c r="AB32" s="2">
        <v>68.9</v>
      </c>
      <c r="AC32" s="2">
        <v>42.4</v>
      </c>
      <c r="AD32" s="2">
        <v>197.112333333334</v>
      </c>
      <c r="AE32" s="2">
        <v>127.012333333333</v>
      </c>
      <c r="AF32" s="2">
        <v>55.0623333333334</v>
      </c>
      <c r="AG32" s="2">
        <v>2513.98861486667</v>
      </c>
      <c r="AH32" s="2">
        <v>1572.71225931111</v>
      </c>
      <c r="AI32" s="2">
        <v>436.46353708889</v>
      </c>
      <c r="AJ32" s="2">
        <v>0.1</v>
      </c>
      <c r="AK32" s="2">
        <v>63.6</v>
      </c>
      <c r="AL32" s="2">
        <v>37.1</v>
      </c>
      <c r="AM32" s="2">
        <v>211.384333333333</v>
      </c>
      <c r="AN32" s="2">
        <v>148.434333333333</v>
      </c>
      <c r="AO32" s="2">
        <v>74.6676666666667</v>
      </c>
      <c r="AP32" s="2">
        <v>3487.44698464445</v>
      </c>
      <c r="AQ32" s="2">
        <v>2406.40025131111</v>
      </c>
      <c r="AR32" s="2">
        <v>903.705017977779</v>
      </c>
      <c r="AS32" s="2">
        <v>115.750013737218</v>
      </c>
      <c r="AT32" s="2">
        <v>5227.01083333334</v>
      </c>
      <c r="AU32" s="2">
        <v>0</v>
      </c>
      <c r="AV32" s="2">
        <v>196</v>
      </c>
      <c r="AW32" s="2" t="str">
        <f t="shared" si="0"/>
        <v>MFL16S20_F0196</v>
      </c>
      <c r="AX32" s="2" t="s">
        <v>241</v>
      </c>
      <c r="AY32" s="2">
        <v>159.774</v>
      </c>
      <c r="AZ32" s="2">
        <v>155.998</v>
      </c>
      <c r="BA32" s="2">
        <v>161.75</v>
      </c>
      <c r="BB32" s="2">
        <f>VLOOKUP(AW32,[1]flawdatabase_16indragFujian!$1:$1048576,7,0)</f>
        <v>60</v>
      </c>
      <c r="BC32" s="2">
        <f>VLOOKUP(AW32,[1]flawdatabase_16indragFujian!$1:$1048576,8,0)</f>
        <v>10</v>
      </c>
      <c r="BD32" s="2">
        <f>VLOOKUP(AW32,[1]flawdatabase_16indragFujian!$1:$1048576,9,0)</f>
        <v>3.5</v>
      </c>
      <c r="BE32" s="2">
        <f>VLOOKUP(AW32,[1]flawdatabase_16indragFujian!$1:$1048576,11,0)</f>
        <v>1</v>
      </c>
      <c r="BF32" s="2">
        <f>VLOOKUP(AW32,[1]flawdatabase_16indragFujian!$1:$1048576,10,0)</f>
        <v>1</v>
      </c>
      <c r="BG32" s="2" t="str">
        <f>VLOOKUP(AW32,[1]flawdatabase_16indragFujian!$1:$1048576,4,0)</f>
        <v>MFL16S20_P0005</v>
      </c>
    </row>
    <row r="33" s="2" customFormat="1" ht="12.8" spans="1:59">
      <c r="A33" s="2">
        <v>1.6</v>
      </c>
      <c r="B33" s="2">
        <v>11.38</v>
      </c>
      <c r="C33" s="2">
        <v>7.9</v>
      </c>
      <c r="D33" s="2">
        <v>3</v>
      </c>
      <c r="E33" s="2">
        <v>1</v>
      </c>
      <c r="F33" s="2">
        <v>1</v>
      </c>
      <c r="G33" s="2">
        <v>40</v>
      </c>
      <c r="H33" s="2">
        <v>20</v>
      </c>
      <c r="I33" s="2">
        <v>3.8</v>
      </c>
      <c r="J33" s="2">
        <v>0</v>
      </c>
      <c r="K33" s="2">
        <v>0</v>
      </c>
      <c r="L33" s="2">
        <v>0</v>
      </c>
      <c r="M33" s="2">
        <v>0.1</v>
      </c>
      <c r="N33" s="2">
        <v>46</v>
      </c>
      <c r="O33" s="2">
        <v>42</v>
      </c>
      <c r="P33" s="2">
        <v>38</v>
      </c>
      <c r="Q33" s="2">
        <v>30</v>
      </c>
      <c r="R33" s="2">
        <v>87.4971666666667</v>
      </c>
      <c r="S33" s="2">
        <v>49.004</v>
      </c>
      <c r="T33" s="2">
        <v>41.496</v>
      </c>
      <c r="U33" s="2">
        <v>862.8915</v>
      </c>
      <c r="V33" s="2">
        <v>763.9155</v>
      </c>
      <c r="W33" s="2">
        <v>475.6855</v>
      </c>
      <c r="X33" s="2">
        <v>36587.79990025</v>
      </c>
      <c r="Y33" s="2">
        <v>30005.22370525</v>
      </c>
      <c r="Z33" s="2">
        <v>12840.58243125</v>
      </c>
      <c r="AA33" s="2">
        <v>0.1</v>
      </c>
      <c r="AB33" s="2">
        <v>58.3</v>
      </c>
      <c r="AC33" s="2">
        <v>37.1</v>
      </c>
      <c r="AD33" s="2">
        <v>196.704333333334</v>
      </c>
      <c r="AE33" s="2">
        <v>146.254333333333</v>
      </c>
      <c r="AF33" s="2">
        <v>63.9876666666667</v>
      </c>
      <c r="AG33" s="2">
        <v>3539.87557931112</v>
      </c>
      <c r="AH33" s="2">
        <v>2569.39311264445</v>
      </c>
      <c r="AI33" s="2">
        <v>743.259579311112</v>
      </c>
      <c r="AJ33" s="2">
        <v>0.1</v>
      </c>
      <c r="AK33" s="2">
        <v>68.9</v>
      </c>
      <c r="AL33" s="2">
        <v>37.1</v>
      </c>
      <c r="AM33" s="2">
        <v>317.308777777778</v>
      </c>
      <c r="AN33" s="2">
        <v>238.181</v>
      </c>
      <c r="AO33" s="2">
        <v>119.047666666667</v>
      </c>
      <c r="AP33" s="2">
        <v>8191.97825639754</v>
      </c>
      <c r="AQ33" s="2">
        <v>6000.73904775556</v>
      </c>
      <c r="AR33" s="2">
        <v>2295.44130331111</v>
      </c>
      <c r="AS33" s="2">
        <v>50.0789775793686</v>
      </c>
      <c r="AT33" s="2">
        <v>7726.03074999999</v>
      </c>
      <c r="AU33" s="2">
        <v>0</v>
      </c>
      <c r="AV33" s="2">
        <v>192</v>
      </c>
      <c r="AW33" s="2" t="str">
        <f t="shared" si="0"/>
        <v>MFL16S20_F0192</v>
      </c>
      <c r="AX33" s="2" t="s">
        <v>242</v>
      </c>
      <c r="AY33" s="2">
        <v>159.472</v>
      </c>
      <c r="AZ33" s="2">
        <v>155.696</v>
      </c>
      <c r="BA33" s="2">
        <v>161.448</v>
      </c>
      <c r="BB33" s="2">
        <f>VLOOKUP(AW33,[1]flawdatabase_16indragFujian!$1:$1048576,7,0)</f>
        <v>40</v>
      </c>
      <c r="BC33" s="2">
        <f>VLOOKUP(AW33,[1]flawdatabase_16indragFujian!$1:$1048576,8,0)</f>
        <v>20</v>
      </c>
      <c r="BD33" s="2">
        <f>VLOOKUP(AW33,[1]flawdatabase_16indragFujian!$1:$1048576,9,0)</f>
        <v>3.8</v>
      </c>
      <c r="BE33" s="2">
        <f>VLOOKUP(AW33,[1]flawdatabase_16indragFujian!$1:$1048576,11,0)</f>
        <v>1</v>
      </c>
      <c r="BF33" s="2">
        <f>VLOOKUP(AW33,[1]flawdatabase_16indragFujian!$1:$1048576,10,0)</f>
        <v>1</v>
      </c>
      <c r="BG33" s="2" t="str">
        <f>VLOOKUP(AW33,[1]flawdatabase_16indragFujian!$1:$1048576,4,0)</f>
        <v>MFL16S20_P0005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N1</vt:lpstr>
      <vt:lpstr>N2</vt:lpstr>
      <vt:lpstr>N3</vt:lpstr>
      <vt:lpstr>N4</vt:lpstr>
      <vt:lpstr>N5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LiuSijiao</dc:creator>
  <dcterms:created xsi:type="dcterms:W3CDTF">2021-01-27T15:09:57Z</dcterms:created>
  <dcterms:modified xsi:type="dcterms:W3CDTF">2021-01-27T15:36:01Z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