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<sst xmlns="http://schemas.openxmlformats.org/spreadsheetml/2006/main" count="258" uniqueCount="103">
  <si>
    <t>Range Distance 3</t>
  </si>
  <si>
    <t>TOPIC</t>
  </si>
  <si>
    <t>Good or bad cluster?</t>
  </si>
  <si>
    <t>Range Distance 4</t>
  </si>
  <si>
    <t>Range Distance 5</t>
  </si>
  <si>
    <t>Range Distance 6</t>
  </si>
  <si>
    <t>Range Distance 8</t>
  </si>
  <si>
    <t>Range Distance 9</t>
  </si>
  <si>
    <t>Cluster 1</t>
  </si>
  <si>
    <t>Credit reporting / credit fraud / re-establish credit</t>
  </si>
  <si>
    <t>Good</t>
  </si>
  <si>
    <t>False contact information</t>
  </si>
  <si>
    <t>bank account</t>
  </si>
  <si>
    <t>mortgage + fraud</t>
  </si>
  <si>
    <t>Bad</t>
  </si>
  <si>
    <t>credit reporting + company issue + fraudulent account/credit reporting</t>
  </si>
  <si>
    <t>Average</t>
  </si>
  <si>
    <t>No proof of ownership / debt / violation that infects credit rating</t>
  </si>
  <si>
    <t>Cluster 2</t>
  </si>
  <si>
    <t>Debt (student loan, general loan), debt investigation</t>
  </si>
  <si>
    <t>Questions about payment and getting it back because of miscommunication (not answering of the company)</t>
  </si>
  <si>
    <t>(student) loans + identity theft</t>
  </si>
  <si>
    <t>fraudulant/wrong charges + personal account</t>
  </si>
  <si>
    <t xml:space="preserve">credit reporting + false damage payments + personal information </t>
  </si>
  <si>
    <t>Incorrect information (Credit Report) / No proof of ownership / problem site / removal of negative items in Credit Report</t>
  </si>
  <si>
    <t>Cluster 3</t>
  </si>
  <si>
    <t>Fraud / identity theft / contract issues</t>
  </si>
  <si>
    <t>False payment on credit card + incorrect debt</t>
  </si>
  <si>
    <t>debt collection + fraud</t>
  </si>
  <si>
    <t>complaint about bank + credit bureau</t>
  </si>
  <si>
    <t>credit reporting/data breach + account issues</t>
  </si>
  <si>
    <t>Incorrect information Credit Report / identity theft / wrong information on Credit Report</t>
  </si>
  <si>
    <t>Cluster 4</t>
  </si>
  <si>
    <t>Variety of problems specifically with Chase (IRS / equifax / credit issues)</t>
  </si>
  <si>
    <t>Incorrect personal information being used / fraude</t>
  </si>
  <si>
    <t>fraud + mortage + student loan</t>
  </si>
  <si>
    <t>wrongful charges + personal information compromised + credit reporting</t>
  </si>
  <si>
    <t xml:space="preserve">bank statement + payment problems + debt collection </t>
  </si>
  <si>
    <t>Erroneous information on Credit Report</t>
  </si>
  <si>
    <t>Cluster 5</t>
  </si>
  <si>
    <t>Debt issues and credit reporting</t>
  </si>
  <si>
    <t>Fraud (payment) + Sharing of personal information without permission</t>
  </si>
  <si>
    <t>account issues</t>
  </si>
  <si>
    <t>credit reporting + credit card</t>
  </si>
  <si>
    <t>identity theft/fraud + loan + bank account issue</t>
  </si>
  <si>
    <t>Incorrect information spread (University) -&gt; Refund Student Education / Refund needed / Difficulty paying loan back</t>
  </si>
  <si>
    <t>Cluster 6</t>
  </si>
  <si>
    <t>Fraudulant credit reporting and fraudulant money transfers</t>
  </si>
  <si>
    <t>No respons, resulted in time/money loss + Equifax 2x</t>
  </si>
  <si>
    <t>credit reporting</t>
  </si>
  <si>
    <t>credit reporting + payment dispute + mortage account</t>
  </si>
  <si>
    <t>credit reporting + prepaird card + company issue</t>
  </si>
  <si>
    <t>Cluster 7</t>
  </si>
  <si>
    <t>Fraud / incorrect reporting / identity theft</t>
  </si>
  <si>
    <t>Identity theft</t>
  </si>
  <si>
    <t>debt collection + payment?</t>
  </si>
  <si>
    <t>payment dispute + credit reporting/identity theft + mortgage payments</t>
  </si>
  <si>
    <t>Cluster 8</t>
  </si>
  <si>
    <t>Court (debt collection, mortgage) / violation of rights and laws</t>
  </si>
  <si>
    <t>Lack of good service resulting in payment problems</t>
  </si>
  <si>
    <t>account issues + credit reporting + debt collection</t>
  </si>
  <si>
    <t>Cluster 9</t>
  </si>
  <si>
    <t>Credit reporting / fee issues</t>
  </si>
  <si>
    <t>3 different subjects</t>
  </si>
  <si>
    <t>loan + credit reporting</t>
  </si>
  <si>
    <t>mortage + identity theft + complaint about lease</t>
  </si>
  <si>
    <t>credit reporting + account issue + mortgage</t>
  </si>
  <si>
    <t>Cluster 10</t>
  </si>
  <si>
    <t>Debt collection / credit score issues / unwanted calls about a refi</t>
  </si>
  <si>
    <t>Unwanted emails + no respons on emails</t>
  </si>
  <si>
    <t>credit reporting + vehicle loan + debt collection</t>
  </si>
  <si>
    <t>Cluster 11</t>
  </si>
  <si>
    <t>Debt issue and account issues</t>
  </si>
  <si>
    <t>Service Problem (false promises with result in problems), false claim, false advertising</t>
  </si>
  <si>
    <t>credit reporting + credit file</t>
  </si>
  <si>
    <t>late/no payments</t>
  </si>
  <si>
    <t>Cluster 12</t>
  </si>
  <si>
    <t>Credit (card) issues / loan interest</t>
  </si>
  <si>
    <t>Miscommunication -&gt; repayment problem, miscommunication -&gt; extra costs, burglary of credit cards</t>
  </si>
  <si>
    <t>personal info +wrongful payments</t>
  </si>
  <si>
    <t>Cluster 13</t>
  </si>
  <si>
    <t>Loan issues (mortgage / vehicle / student loan)</t>
  </si>
  <si>
    <t>Complaints against companies (credit card, house, bank) -&gt; unfair behaviour</t>
  </si>
  <si>
    <t>Cluster 14</t>
  </si>
  <si>
    <t>Refinancing  / morgage issues / bankruptcy</t>
  </si>
  <si>
    <t>Denial of Credit Card -&gt; no trust in contact, can't get money back, wrong debt collection</t>
  </si>
  <si>
    <t>Cluster 15</t>
  </si>
  <si>
    <t>Credit reporting / credit card and car loan</t>
  </si>
  <si>
    <t>No contact after reaching out</t>
  </si>
  <si>
    <t>Cluster 16</t>
  </si>
  <si>
    <t>Fraud / credit reporting and loan consolidation</t>
  </si>
  <si>
    <t>Cluster 17</t>
  </si>
  <si>
    <t>Credit score / credit fraud and wrongfully closure of account</t>
  </si>
  <si>
    <t>Cluster 18</t>
  </si>
  <si>
    <t>Discrimination / loan issues / credit reporting</t>
  </si>
  <si>
    <t>Cluster 19</t>
  </si>
  <si>
    <t>Credit reporting and loan issues</t>
  </si>
  <si>
    <t>Cluster 20</t>
  </si>
  <si>
    <t>Credit reporting and account fee issues</t>
  </si>
  <si>
    <t>Cluster 21</t>
  </si>
  <si>
    <t>Loan issues</t>
  </si>
  <si>
    <t>Cluster 22</t>
  </si>
  <si>
    <t>Debt collection / account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</si>
</sst>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3" max="3" width="62.57"/>
    <col customWidth="1" min="4" max="4" width="19.86"/>
    <col customWidth="1" min="6" max="6" width="15.86"/>
    <col customWidth="1" min="8" max="8" width="89.86"/>
    <col customWidth="1" min="9" max="9" width="19.86"/>
    <col customWidth="1" min="11" max="11" width="15.86"/>
    <col customWidth="1" min="13" max="13" width="39.43"/>
    <col customWidth="1" min="14" max="14" width="19.86"/>
    <col customWidth="1" min="16" max="16" width="15.86"/>
    <col customWidth="1" min="18" max="18" width="60.43"/>
    <col customWidth="1" min="19" max="19" width="19.86"/>
    <col customWidth="1" min="21" max="21" width="15.86"/>
    <col customWidth="1" min="23" max="23" width="58.29"/>
    <col customWidth="1" min="24" max="24" width="19.86"/>
    <col customWidth="1" min="26" max="26" width="15.86"/>
    <col customWidth="1" min="28" max="28" width="98.43"/>
    <col customWidth="1" min="29" max="29" width="19.86"/>
  </cols>
  <sheetData>
    <row r="1">
      <c r="A1" s="1" t="s">
        <v>0</v>
      </c>
      <c r="C1" s="2" t="s">
        <v>1</v>
      </c>
      <c r="D1" s="2" t="s">
        <v>2</v>
      </c>
      <c r="F1" s="3" t="s">
        <v>3</v>
      </c>
      <c r="H1" s="4" t="s">
        <v>1</v>
      </c>
      <c r="I1" s="4" t="s">
        <v>2</v>
      </c>
      <c r="K1" s="1" t="s">
        <v>4</v>
      </c>
      <c r="M1" s="4" t="s">
        <v>1</v>
      </c>
      <c r="N1" s="4" t="s">
        <v>2</v>
      </c>
      <c r="P1" s="1" t="s">
        <v>5</v>
      </c>
      <c r="R1" s="4" t="s">
        <v>1</v>
      </c>
      <c r="S1" s="4" t="s">
        <v>2</v>
      </c>
      <c r="U1" s="1" t="s">
        <v>6</v>
      </c>
      <c r="W1" s="2" t="s">
        <v>1</v>
      </c>
      <c r="X1" s="4" t="s">
        <v>2</v>
      </c>
      <c r="Z1" s="1" t="s">
        <v>7</v>
      </c>
      <c r="AB1" s="4" t="s">
        <v>1</v>
      </c>
      <c r="AC1" s="4" t="s">
        <v>2</v>
      </c>
    </row>
    <row r="2">
      <c r="B2" s="3" t="s">
        <v>8</v>
      </c>
      <c r="C2" s="1" t="s">
        <v>9</v>
      </c>
      <c r="D2" s="1" t="s">
        <v>10</v>
      </c>
      <c r="G2" s="3" t="s">
        <v>8</v>
      </c>
      <c r="H2" s="3" t="s">
        <v>11</v>
      </c>
      <c r="I2" s="1" t="s">
        <v>10</v>
      </c>
      <c r="L2" s="3" t="s">
        <v>8</v>
      </c>
      <c r="M2" s="3" t="s">
        <v>12</v>
      </c>
      <c r="N2" s="1" t="s">
        <v>10</v>
      </c>
      <c r="Q2" s="3" t="s">
        <v>8</v>
      </c>
      <c r="R2" s="3" t="s">
        <v>13</v>
      </c>
      <c r="S2" s="1" t="s">
        <v>14</v>
      </c>
      <c r="V2" s="3" t="s">
        <v>8</v>
      </c>
      <c r="W2" s="3" t="s">
        <v>15</v>
      </c>
      <c r="X2" s="1" t="s">
        <v>16</v>
      </c>
      <c r="AA2" s="3" t="s">
        <v>8</v>
      </c>
      <c r="AB2" s="1" t="s">
        <v>17</v>
      </c>
      <c r="AC2" s="3" t="s">
        <v>16</v>
      </c>
    </row>
    <row r="3">
      <c r="B3" s="3" t="s">
        <v>18</v>
      </c>
      <c r="C3" s="3" t="s">
        <v>19</v>
      </c>
      <c r="D3" s="3" t="s">
        <v>10</v>
      </c>
      <c r="G3" s="3" t="s">
        <v>18</v>
      </c>
      <c r="H3" s="3" t="s">
        <v>20</v>
      </c>
      <c r="I3" s="1" t="s">
        <v>10</v>
      </c>
      <c r="L3" s="3" t="s">
        <v>18</v>
      </c>
      <c r="M3" s="3" t="s">
        <v>21</v>
      </c>
      <c r="N3" s="1" t="s">
        <v>14</v>
      </c>
      <c r="Q3" s="3" t="s">
        <v>18</v>
      </c>
      <c r="R3" s="3" t="s">
        <v>22</v>
      </c>
      <c r="S3" s="1" t="s">
        <v>14</v>
      </c>
      <c r="V3" s="3" t="s">
        <v>18</v>
      </c>
      <c r="W3" s="3" t="s">
        <v>23</v>
      </c>
      <c r="X3" s="1" t="s">
        <v>14</v>
      </c>
      <c r="AA3" s="3" t="s">
        <v>18</v>
      </c>
      <c r="AB3" s="3" t="s">
        <v>24</v>
      </c>
      <c r="AC3" s="1" t="s">
        <v>14</v>
      </c>
    </row>
    <row r="4">
      <c r="B4" s="3" t="s">
        <v>25</v>
      </c>
      <c r="C4" s="3" t="s">
        <v>26</v>
      </c>
      <c r="D4" s="3" t="s">
        <v>10</v>
      </c>
      <c r="G4" s="3" t="s">
        <v>25</v>
      </c>
      <c r="H4" s="1" t="s">
        <v>27</v>
      </c>
      <c r="I4" s="1" t="s">
        <v>16</v>
      </c>
      <c r="L4" s="3" t="s">
        <v>25</v>
      </c>
      <c r="M4" s="1" t="s">
        <v>28</v>
      </c>
      <c r="N4" s="1" t="s">
        <v>14</v>
      </c>
      <c r="Q4" s="3" t="s">
        <v>25</v>
      </c>
      <c r="R4" s="3" t="s">
        <v>29</v>
      </c>
      <c r="S4" s="1" t="s">
        <v>16</v>
      </c>
      <c r="V4" s="3" t="s">
        <v>25</v>
      </c>
      <c r="W4" s="3" t="s">
        <v>30</v>
      </c>
      <c r="X4" s="1" t="s">
        <v>16</v>
      </c>
      <c r="AA4" s="3" t="s">
        <v>25</v>
      </c>
      <c r="AB4" s="3" t="s">
        <v>31</v>
      </c>
      <c r="AC4" s="1" t="s">
        <v>10</v>
      </c>
    </row>
    <row r="5">
      <c r="B5" s="3" t="s">
        <v>32</v>
      </c>
      <c r="C5" s="3" t="s">
        <v>33</v>
      </c>
      <c r="D5" s="3" t="s">
        <v>16</v>
      </c>
      <c r="G5" s="3" t="s">
        <v>32</v>
      </c>
      <c r="H5" s="3" t="s">
        <v>34</v>
      </c>
      <c r="I5" s="1" t="s">
        <v>16</v>
      </c>
      <c r="L5" s="3" t="s">
        <v>32</v>
      </c>
      <c r="M5" s="3" t="s">
        <v>35</v>
      </c>
      <c r="N5" s="1" t="s">
        <v>14</v>
      </c>
      <c r="Q5" s="3" t="s">
        <v>32</v>
      </c>
      <c r="R5" s="3" t="s">
        <v>36</v>
      </c>
      <c r="S5" s="1" t="s">
        <v>14</v>
      </c>
      <c r="V5" s="3" t="s">
        <v>32</v>
      </c>
      <c r="W5" s="1" t="s">
        <v>37</v>
      </c>
      <c r="X5" s="1" t="s">
        <v>14</v>
      </c>
      <c r="AA5" s="3" t="s">
        <v>32</v>
      </c>
      <c r="AB5" s="1" t="s">
        <v>38</v>
      </c>
      <c r="AC5" s="3" t="s">
        <v>10</v>
      </c>
    </row>
    <row r="6">
      <c r="B6" s="3" t="s">
        <v>39</v>
      </c>
      <c r="C6" s="3" t="s">
        <v>40</v>
      </c>
      <c r="D6" s="3" t="s">
        <v>14</v>
      </c>
      <c r="G6" s="3" t="s">
        <v>39</v>
      </c>
      <c r="H6" s="1" t="s">
        <v>41</v>
      </c>
      <c r="I6" s="1" t="s">
        <v>14</v>
      </c>
      <c r="L6" s="3" t="s">
        <v>39</v>
      </c>
      <c r="M6" s="3" t="s">
        <v>42</v>
      </c>
      <c r="N6" s="1" t="s">
        <v>10</v>
      </c>
      <c r="Q6" s="3" t="s">
        <v>39</v>
      </c>
      <c r="R6" s="3" t="s">
        <v>43</v>
      </c>
      <c r="S6" s="1" t="s">
        <v>10</v>
      </c>
      <c r="V6" s="3" t="s">
        <v>39</v>
      </c>
      <c r="W6" s="1" t="s">
        <v>44</v>
      </c>
      <c r="X6" s="1" t="s">
        <v>14</v>
      </c>
      <c r="AA6" s="3" t="s">
        <v>39</v>
      </c>
      <c r="AB6" s="3" t="s">
        <v>45</v>
      </c>
      <c r="AC6" s="3" t="s">
        <v>16</v>
      </c>
    </row>
    <row r="7">
      <c r="B7" s="3" t="s">
        <v>46</v>
      </c>
      <c r="C7" s="3" t="s">
        <v>47</v>
      </c>
      <c r="D7" s="3" t="s">
        <v>10</v>
      </c>
      <c r="G7" s="3" t="s">
        <v>46</v>
      </c>
      <c r="H7" s="1" t="s">
        <v>48</v>
      </c>
      <c r="I7" s="1" t="s">
        <v>16</v>
      </c>
      <c r="L7" s="3" t="s">
        <v>46</v>
      </c>
      <c r="M7" s="3" t="s">
        <v>49</v>
      </c>
      <c r="N7" s="1" t="s">
        <v>10</v>
      </c>
      <c r="Q7" s="3" t="s">
        <v>46</v>
      </c>
      <c r="R7" s="3" t="s">
        <v>50</v>
      </c>
      <c r="S7" s="1" t="s">
        <v>14</v>
      </c>
      <c r="V7" s="3" t="s">
        <v>46</v>
      </c>
      <c r="W7" s="3" t="s">
        <v>51</v>
      </c>
      <c r="X7" s="1" t="s">
        <v>14</v>
      </c>
    </row>
    <row r="8">
      <c r="B8" s="3" t="s">
        <v>52</v>
      </c>
      <c r="C8" s="3" t="s">
        <v>53</v>
      </c>
      <c r="D8" s="3" t="s">
        <v>10</v>
      </c>
      <c r="G8" s="3" t="s">
        <v>52</v>
      </c>
      <c r="H8" s="3" t="s">
        <v>54</v>
      </c>
      <c r="I8" s="1" t="s">
        <v>10</v>
      </c>
      <c r="L8" s="3" t="s">
        <v>52</v>
      </c>
      <c r="M8" s="3" t="s">
        <v>42</v>
      </c>
      <c r="N8" s="1" t="s">
        <v>10</v>
      </c>
      <c r="Q8" s="3" t="s">
        <v>52</v>
      </c>
      <c r="R8" s="3" t="s">
        <v>55</v>
      </c>
      <c r="S8" s="1" t="s">
        <v>16</v>
      </c>
      <c r="V8" s="3" t="s">
        <v>52</v>
      </c>
      <c r="W8" s="1" t="s">
        <v>56</v>
      </c>
      <c r="X8" s="1" t="s">
        <v>14</v>
      </c>
    </row>
    <row r="9">
      <c r="B9" s="3" t="s">
        <v>57</v>
      </c>
      <c r="C9" s="3" t="s">
        <v>58</v>
      </c>
      <c r="D9" s="3" t="s">
        <v>10</v>
      </c>
      <c r="G9" s="3" t="s">
        <v>57</v>
      </c>
      <c r="H9" s="1" t="s">
        <v>59</v>
      </c>
      <c r="I9" s="3" t="s">
        <v>10</v>
      </c>
      <c r="L9" s="3" t="s">
        <v>57</v>
      </c>
      <c r="M9" s="3" t="s">
        <v>49</v>
      </c>
      <c r="N9" s="1" t="s">
        <v>10</v>
      </c>
      <c r="Q9" s="3" t="s">
        <v>57</v>
      </c>
      <c r="R9" s="3" t="s">
        <v>60</v>
      </c>
      <c r="S9" s="1" t="s">
        <v>14</v>
      </c>
      <c r="V9" s="3" t="s">
        <v>57</v>
      </c>
      <c r="W9" s="3" t="s">
        <v>49</v>
      </c>
      <c r="X9" s="1" t="s">
        <v>10</v>
      </c>
    </row>
    <row r="10">
      <c r="B10" s="3" t="s">
        <v>61</v>
      </c>
      <c r="C10" s="3" t="s">
        <v>62</v>
      </c>
      <c r="D10" s="1" t="s">
        <v>16</v>
      </c>
      <c r="G10" s="3" t="s">
        <v>61</v>
      </c>
      <c r="H10" s="3" t="s">
        <v>63</v>
      </c>
      <c r="I10" s="1" t="s">
        <v>14</v>
      </c>
      <c r="L10" s="3" t="s">
        <v>61</v>
      </c>
      <c r="M10" s="3" t="s">
        <v>64</v>
      </c>
      <c r="N10" s="1" t="s">
        <v>14</v>
      </c>
      <c r="Q10" s="3" t="s">
        <v>61</v>
      </c>
      <c r="R10" s="3" t="s">
        <v>65</v>
      </c>
      <c r="S10" s="1" t="s">
        <v>14</v>
      </c>
      <c r="V10" s="3" t="s">
        <v>61</v>
      </c>
      <c r="W10" s="3" t="s">
        <v>66</v>
      </c>
      <c r="X10" s="1" t="s">
        <v>14</v>
      </c>
    </row>
    <row r="11">
      <c r="B11" s="3" t="s">
        <v>67</v>
      </c>
      <c r="C11" s="1" t="s">
        <v>68</v>
      </c>
      <c r="D11" s="3" t="s">
        <v>14</v>
      </c>
      <c r="G11" s="3" t="s">
        <v>67</v>
      </c>
      <c r="H11" s="3" t="s">
        <v>69</v>
      </c>
      <c r="I11" s="1" t="s">
        <v>16</v>
      </c>
      <c r="L11" s="3" t="s">
        <v>67</v>
      </c>
      <c r="M11" s="1" t="s">
        <v>70</v>
      </c>
      <c r="N11" s="1" t="s">
        <v>14</v>
      </c>
      <c r="Q11" s="3" t="s">
        <v>67</v>
      </c>
      <c r="R11" s="3" t="s">
        <v>49</v>
      </c>
      <c r="S11" s="1" t="s">
        <v>10</v>
      </c>
    </row>
    <row r="12">
      <c r="B12" s="3" t="s">
        <v>71</v>
      </c>
      <c r="C12" s="3" t="s">
        <v>72</v>
      </c>
      <c r="D12" s="1" t="s">
        <v>16</v>
      </c>
      <c r="G12" s="3" t="s">
        <v>71</v>
      </c>
      <c r="H12" s="3" t="s">
        <v>73</v>
      </c>
      <c r="I12" s="3" t="s">
        <v>16</v>
      </c>
      <c r="L12" s="3" t="s">
        <v>71</v>
      </c>
      <c r="M12" s="3" t="s">
        <v>74</v>
      </c>
      <c r="N12" s="1" t="s">
        <v>10</v>
      </c>
      <c r="Q12" s="3" t="s">
        <v>71</v>
      </c>
      <c r="R12" s="1" t="s">
        <v>75</v>
      </c>
      <c r="S12" s="1" t="s">
        <v>10</v>
      </c>
    </row>
    <row r="13">
      <c r="B13" s="3" t="s">
        <v>76</v>
      </c>
      <c r="C13" s="3" t="s">
        <v>77</v>
      </c>
      <c r="D13" s="1" t="s">
        <v>16</v>
      </c>
      <c r="G13" s="3" t="s">
        <v>76</v>
      </c>
      <c r="H13" s="3" t="s">
        <v>78</v>
      </c>
      <c r="I13" s="3" t="s">
        <v>16</v>
      </c>
      <c r="L13" s="3" t="s">
        <v>76</v>
      </c>
      <c r="M13" s="3" t="s">
        <v>79</v>
      </c>
      <c r="N13" s="1" t="s">
        <v>14</v>
      </c>
    </row>
    <row r="14">
      <c r="B14" s="3" t="s">
        <v>80</v>
      </c>
      <c r="C14" s="3" t="s">
        <v>81</v>
      </c>
      <c r="D14" s="3" t="s">
        <v>10</v>
      </c>
      <c r="G14" s="3" t="s">
        <v>80</v>
      </c>
      <c r="H14" s="1" t="s">
        <v>82</v>
      </c>
      <c r="I14" s="3" t="s">
        <v>10</v>
      </c>
    </row>
    <row r="15">
      <c r="B15" s="3" t="s">
        <v>83</v>
      </c>
      <c r="C15" s="3" t="s">
        <v>84</v>
      </c>
      <c r="D15" s="3" t="s">
        <v>10</v>
      </c>
      <c r="G15" s="3" t="s">
        <v>83</v>
      </c>
      <c r="H15" s="1" t="s">
        <v>85</v>
      </c>
      <c r="I15" s="3" t="s">
        <v>14</v>
      </c>
    </row>
    <row r="16">
      <c r="B16" s="3" t="s">
        <v>86</v>
      </c>
      <c r="C16" s="3" t="s">
        <v>87</v>
      </c>
      <c r="D16" s="3" t="s">
        <v>14</v>
      </c>
      <c r="G16" s="3" t="s">
        <v>86</v>
      </c>
      <c r="H16" s="3" t="s">
        <v>88</v>
      </c>
      <c r="I16" s="3" t="s">
        <v>10</v>
      </c>
    </row>
    <row r="17">
      <c r="B17" s="3" t="s">
        <v>89</v>
      </c>
      <c r="C17" s="1" t="s">
        <v>90</v>
      </c>
      <c r="D17" s="1" t="s">
        <v>16</v>
      </c>
    </row>
    <row r="18">
      <c r="B18" s="3" t="s">
        <v>91</v>
      </c>
      <c r="C18" s="3" t="s">
        <v>92</v>
      </c>
      <c r="D18" s="3" t="s">
        <v>16</v>
      </c>
    </row>
    <row r="19">
      <c r="B19" s="3" t="s">
        <v>93</v>
      </c>
      <c r="C19" s="1" t="s">
        <v>94</v>
      </c>
      <c r="D19" s="3" t="s">
        <v>14</v>
      </c>
    </row>
    <row r="20">
      <c r="B20" s="3" t="s">
        <v>95</v>
      </c>
      <c r="C20" s="3" t="s">
        <v>96</v>
      </c>
      <c r="D20" s="3" t="s">
        <v>16</v>
      </c>
    </row>
    <row r="21">
      <c r="B21" s="3" t="s">
        <v>97</v>
      </c>
      <c r="C21" s="3" t="s">
        <v>98</v>
      </c>
      <c r="D21" s="3" t="s">
        <v>10</v>
      </c>
    </row>
    <row r="22">
      <c r="B22" s="3" t="s">
        <v>99</v>
      </c>
      <c r="C22" s="1" t="s">
        <v>100</v>
      </c>
      <c r="D22" s="3" t="s">
        <v>10</v>
      </c>
    </row>
    <row r="23">
      <c r="B23" s="3" t="s">
        <v>101</v>
      </c>
      <c r="C23" s="3" t="s">
        <v>102</v>
      </c>
      <c r="D23" s="3" t="s">
        <v>16</v>
      </c>
    </row>
    <row r="24">
      <c r="N24" s="5"/>
    </row>
    <row r="25">
      <c r="C25" s="3" t="s">
        <v>10</v>
      </c>
      <c r="D25" s="5">
        <f>10/22</f>
        <v>0.4545454545</v>
      </c>
      <c r="H25" s="3" t="s">
        <v>10</v>
      </c>
      <c r="I25" s="5">
        <f t="shared" ref="I25:I26" si="1">6/15</f>
        <v>0.4</v>
      </c>
      <c r="M25" s="1" t="s">
        <v>10</v>
      </c>
      <c r="N25" s="5">
        <f>6/12</f>
        <v>0.5</v>
      </c>
      <c r="R25" s="3" t="s">
        <v>10</v>
      </c>
      <c r="S25" s="5">
        <f>3/11</f>
        <v>0.2727272727</v>
      </c>
      <c r="W25" s="3" t="s">
        <v>10</v>
      </c>
      <c r="X25" s="5">
        <f>1/9</f>
        <v>0.1111111111</v>
      </c>
      <c r="AB25" s="3" t="s">
        <v>10</v>
      </c>
      <c r="AC25" s="5">
        <f t="shared" ref="AC25:AC26" si="2">2/5</f>
        <v>0.4</v>
      </c>
    </row>
    <row r="26">
      <c r="C26" s="3" t="s">
        <v>16</v>
      </c>
      <c r="D26" s="5">
        <f>8/22</f>
        <v>0.3636363636</v>
      </c>
      <c r="H26" s="3" t="s">
        <v>16</v>
      </c>
      <c r="I26" s="5">
        <f t="shared" si="1"/>
        <v>0.4</v>
      </c>
      <c r="M26" s="3" t="s">
        <v>16</v>
      </c>
      <c r="N26" s="5">
        <f>0</f>
        <v>0</v>
      </c>
      <c r="R26" s="3" t="s">
        <v>16</v>
      </c>
      <c r="S26" s="5">
        <f>2/11</f>
        <v>0.1818181818</v>
      </c>
      <c r="W26" s="3" t="s">
        <v>16</v>
      </c>
      <c r="X26" s="5">
        <f>2/9</f>
        <v>0.2222222222</v>
      </c>
      <c r="AB26" s="3" t="s">
        <v>16</v>
      </c>
      <c r="AC26" s="5">
        <f t="shared" si="2"/>
        <v>0.4</v>
      </c>
    </row>
    <row r="27">
      <c r="C27" s="3" t="s">
        <v>14</v>
      </c>
      <c r="D27" s="5">
        <f>4/22</f>
        <v>0.1818181818</v>
      </c>
      <c r="H27" s="3" t="s">
        <v>14</v>
      </c>
      <c r="I27" s="5">
        <f>3/15</f>
        <v>0.2</v>
      </c>
      <c r="M27" s="3" t="s">
        <v>14</v>
      </c>
      <c r="N27" s="5">
        <f>6/12</f>
        <v>0.5</v>
      </c>
      <c r="R27" s="3" t="s">
        <v>14</v>
      </c>
      <c r="S27" s="5">
        <f>6/11</f>
        <v>0.5454545455</v>
      </c>
      <c r="W27" s="3" t="s">
        <v>14</v>
      </c>
      <c r="X27" s="5">
        <f>6/9</f>
        <v>0.6666666667</v>
      </c>
      <c r="AB27" s="3" t="s">
        <v>14</v>
      </c>
      <c r="AC27" s="5">
        <f>1/5</f>
        <v>0.2</v>
      </c>
    </row>
  </sheetData>
  <drawing r:id="rId1"/>
</worksheet>
</file>