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\02.DataAnalysis\"/>
    </mc:Choice>
  </mc:AlternateContent>
  <bookViews>
    <workbookView xWindow="0" yWindow="0" windowWidth="21705" windowHeight="11565" activeTab="1"/>
  </bookViews>
  <sheets>
    <sheet name="Sheet1" sheetId="2" r:id="rId1"/>
    <sheet name="피벗데이터" sheetId="1" r:id="rId2"/>
  </sheets>
  <externalReferences>
    <externalReference r:id="rId3"/>
  </externalReferences>
  <definedNames>
    <definedName name="_xlnm._FilterDatabase" localSheetId="1" hidden="1">피벗데이터!$A$2:$H$58</definedName>
    <definedName name="금액합계">[1]시트보호!$E$10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H58" i="1" s="1"/>
  <c r="F57" i="1"/>
  <c r="H57" i="1" s="1"/>
  <c r="B57" i="1"/>
  <c r="B58" i="1" s="1"/>
  <c r="F56" i="1"/>
  <c r="H56" i="1" s="1"/>
  <c r="F55" i="1"/>
  <c r="H55" i="1" s="1"/>
  <c r="F54" i="1"/>
  <c r="H54" i="1" s="1"/>
  <c r="B54" i="1"/>
  <c r="B55" i="1" s="1"/>
  <c r="F53" i="1"/>
  <c r="H53" i="1" s="1"/>
  <c r="F52" i="1"/>
  <c r="H52" i="1" s="1"/>
  <c r="F51" i="1"/>
  <c r="H51" i="1" s="1"/>
  <c r="B51" i="1"/>
  <c r="B52" i="1" s="1"/>
  <c r="F50" i="1"/>
  <c r="H50" i="1" s="1"/>
  <c r="F49" i="1"/>
  <c r="H49" i="1" s="1"/>
  <c r="H48" i="1"/>
  <c r="F48" i="1"/>
  <c r="B48" i="1"/>
  <c r="B49" i="1" s="1"/>
  <c r="F47" i="1"/>
  <c r="H47" i="1" s="1"/>
  <c r="F46" i="1"/>
  <c r="H46" i="1" s="1"/>
  <c r="F45" i="1"/>
  <c r="H45" i="1" s="1"/>
  <c r="B45" i="1"/>
  <c r="B46" i="1" s="1"/>
  <c r="F44" i="1"/>
  <c r="H44" i="1" s="1"/>
  <c r="F43" i="1"/>
  <c r="H43" i="1" s="1"/>
  <c r="H42" i="1"/>
  <c r="F42" i="1"/>
  <c r="B42" i="1"/>
  <c r="B43" i="1" s="1"/>
  <c r="F41" i="1"/>
  <c r="H41" i="1" s="1"/>
  <c r="B41" i="1"/>
  <c r="H40" i="1"/>
  <c r="F40" i="1"/>
  <c r="F39" i="1"/>
  <c r="H39" i="1" s="1"/>
  <c r="B39" i="1"/>
  <c r="F38" i="1"/>
  <c r="H38" i="1" s="1"/>
  <c r="B38" i="1"/>
  <c r="F37" i="1"/>
  <c r="H37" i="1" s="1"/>
  <c r="F36" i="1"/>
  <c r="H36" i="1" s="1"/>
  <c r="B36" i="1"/>
  <c r="F35" i="1"/>
  <c r="H35" i="1" s="1"/>
  <c r="B35" i="1"/>
  <c r="H34" i="1"/>
  <c r="F34" i="1"/>
  <c r="H33" i="1"/>
  <c r="F33" i="1"/>
  <c r="B33" i="1"/>
  <c r="F32" i="1"/>
  <c r="H32" i="1" s="1"/>
  <c r="F31" i="1"/>
  <c r="H31" i="1" s="1"/>
  <c r="H30" i="1"/>
  <c r="F30" i="1"/>
  <c r="F29" i="1"/>
  <c r="H29" i="1" s="1"/>
  <c r="B29" i="1"/>
  <c r="B30" i="1" s="1"/>
  <c r="B31" i="1" s="1"/>
  <c r="F28" i="1"/>
  <c r="H28" i="1" s="1"/>
  <c r="F27" i="1"/>
  <c r="H27" i="1" s="1"/>
  <c r="F26" i="1"/>
  <c r="H26" i="1" s="1"/>
  <c r="F25" i="1"/>
  <c r="H25" i="1" s="1"/>
  <c r="B25" i="1"/>
  <c r="B26" i="1" s="1"/>
  <c r="B27" i="1" s="1"/>
  <c r="F24" i="1"/>
  <c r="H24" i="1" s="1"/>
  <c r="F23" i="1"/>
  <c r="H23" i="1" s="1"/>
  <c r="F22" i="1"/>
  <c r="H22" i="1" s="1"/>
  <c r="F21" i="1"/>
  <c r="H21" i="1" s="1"/>
  <c r="F20" i="1"/>
  <c r="H20" i="1" s="1"/>
  <c r="B20" i="1"/>
  <c r="B21" i="1" s="1"/>
  <c r="B22" i="1" s="1"/>
  <c r="B23" i="1" s="1"/>
  <c r="F19" i="1"/>
  <c r="H19" i="1" s="1"/>
  <c r="F18" i="1"/>
  <c r="H18" i="1" s="1"/>
  <c r="F17" i="1"/>
  <c r="H17" i="1" s="1"/>
  <c r="B17" i="1"/>
  <c r="B18" i="1" s="1"/>
  <c r="F16" i="1"/>
  <c r="H16" i="1" s="1"/>
  <c r="F15" i="1"/>
  <c r="H15" i="1" s="1"/>
  <c r="B15" i="1"/>
  <c r="F14" i="1"/>
  <c r="H14" i="1" s="1"/>
  <c r="F13" i="1"/>
  <c r="H13" i="1" s="1"/>
  <c r="F12" i="1"/>
  <c r="H12" i="1" s="1"/>
  <c r="F11" i="1"/>
  <c r="H11" i="1" s="1"/>
  <c r="B11" i="1"/>
  <c r="B12" i="1" s="1"/>
  <c r="B13" i="1" s="1"/>
  <c r="F10" i="1"/>
  <c r="H10" i="1" s="1"/>
  <c r="F9" i="1"/>
  <c r="H9" i="1" s="1"/>
  <c r="F8" i="1"/>
  <c r="H8" i="1" s="1"/>
  <c r="B8" i="1"/>
  <c r="B9" i="1" s="1"/>
  <c r="F7" i="1"/>
  <c r="H7" i="1" s="1"/>
  <c r="B7" i="1"/>
  <c r="F6" i="1"/>
  <c r="H6" i="1" s="1"/>
  <c r="F5" i="1"/>
  <c r="H5" i="1" s="1"/>
  <c r="B5" i="1"/>
  <c r="F4" i="1"/>
  <c r="H4" i="1" s="1"/>
  <c r="B4" i="1"/>
  <c r="F3" i="1"/>
  <c r="H3" i="1" s="1"/>
</calcChain>
</file>

<file path=xl/sharedStrings.xml><?xml version="1.0" encoding="utf-8"?>
<sst xmlns="http://schemas.openxmlformats.org/spreadsheetml/2006/main" count="81" uniqueCount="34">
  <si>
    <t>일자</t>
    <phoneticPr fontId="5" type="noConversion"/>
  </si>
  <si>
    <t>지점명</t>
    <phoneticPr fontId="5" type="noConversion"/>
  </si>
  <si>
    <t>품명</t>
    <phoneticPr fontId="5" type="noConversion"/>
  </si>
  <si>
    <t>단가</t>
    <phoneticPr fontId="5" type="noConversion"/>
  </si>
  <si>
    <t>수량</t>
    <phoneticPr fontId="5" type="noConversion"/>
  </si>
  <si>
    <t>금액</t>
    <phoneticPr fontId="5" type="noConversion"/>
  </si>
  <si>
    <t>입금액</t>
    <phoneticPr fontId="5" type="noConversion"/>
  </si>
  <si>
    <t>미수금액</t>
    <phoneticPr fontId="5" type="noConversion"/>
  </si>
  <si>
    <t>가야점</t>
    <phoneticPr fontId="4" type="noConversion"/>
  </si>
  <si>
    <t>잉크젯프린터</t>
  </si>
  <si>
    <t>아이패드</t>
  </si>
  <si>
    <t>노트북</t>
  </si>
  <si>
    <t>기장점</t>
    <phoneticPr fontId="4" type="noConversion"/>
  </si>
  <si>
    <t>빔프로젝트</t>
  </si>
  <si>
    <t>PC</t>
  </si>
  <si>
    <t>남천점</t>
    <phoneticPr fontId="4" type="noConversion"/>
  </si>
  <si>
    <t>마우스패드(스틸)</t>
    <phoneticPr fontId="4" type="noConversion"/>
  </si>
  <si>
    <t>마우스</t>
    <phoneticPr fontId="4" type="noConversion"/>
  </si>
  <si>
    <t>대연점</t>
  </si>
  <si>
    <t>대천점</t>
    <phoneticPr fontId="4" type="noConversion"/>
  </si>
  <si>
    <t>동래점</t>
  </si>
  <si>
    <t>민락점</t>
    <phoneticPr fontId="4" type="noConversion"/>
  </si>
  <si>
    <t>마우스패드(스틸)</t>
    <phoneticPr fontId="4" type="noConversion"/>
  </si>
  <si>
    <t>부평점</t>
    <phoneticPr fontId="4" type="noConversion"/>
  </si>
  <si>
    <t>서동점</t>
    <phoneticPr fontId="4" type="noConversion"/>
  </si>
  <si>
    <t>수정점</t>
  </si>
  <si>
    <t>장전점</t>
    <phoneticPr fontId="4" type="noConversion"/>
  </si>
  <si>
    <t>좌천점</t>
    <phoneticPr fontId="4" type="noConversion"/>
  </si>
  <si>
    <t>마우스</t>
    <phoneticPr fontId="4" type="noConversion"/>
  </si>
  <si>
    <t>주례점</t>
    <phoneticPr fontId="4" type="noConversion"/>
  </si>
  <si>
    <t>중동점</t>
    <phoneticPr fontId="4" type="noConversion"/>
  </si>
  <si>
    <t>초량점</t>
    <phoneticPr fontId="4" type="noConversion"/>
  </si>
  <si>
    <t>해운대점</t>
  </si>
  <si>
    <t>화명점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</si>
</sst>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0" fontId="6" fillId="0" borderId="0" xfId="3" applyFont="1">
      <alignment vertical="center"/>
    </xf>
    <xf numFmtId="58" fontId="7" fillId="0" borderId="1" xfId="3" applyNumberFormat="1" applyFont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176" fontId="6" fillId="0" borderId="0" xfId="3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4">
    <cellStyle name="쉼표 [0]" xfId="1" builtinId="6"/>
    <cellStyle name="표준" xfId="0" builtinId="0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ue\Desktop\&#45348;&#51060;&#48260;&#54252;&#49828;&#53944;\&#50641;&#49472;_&#45936;&#51060;&#53552;\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Sheet2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zen" refreshedDate="44659.375757175927" createdVersion="5" refreshedVersion="5" minRefreshableVersion="3" recordCount="57">
  <cacheSource type="worksheet">
    <worksheetSource ref="A2:H59" sheet="피벗데이터"/>
  </cacheSource>
  <cacheFields count="8">
    <cacheField name="일자" numFmtId="0">
      <sharedItems containsSemiMixedTypes="0" containsNonDate="0" containsDate="1" containsString="0" minDate="2015-01-07T00:00:00" maxDate="2017-01-01T00:00:00" count="50">
        <d v="2015-10-30T00:00:00"/>
        <d v="2015-12-21T00:00:00"/>
        <d v="2015-06-14T00:00:00"/>
        <d v="2015-03-04T00:00:00"/>
        <d v="2015-06-17T00:00:00"/>
        <d v="2015-11-29T00:00:00"/>
        <d v="2015-12-17T00:00:00"/>
        <d v="2015-05-31T00:00:00"/>
        <d v="2015-08-05T00:00:00"/>
        <d v="2015-01-30T00:00:00"/>
        <d v="2015-09-01T00:00:00"/>
        <d v="2015-03-20T00:00:00"/>
        <d v="2015-12-04T00:00:00"/>
        <d v="2015-06-28T00:00:00"/>
        <d v="2015-05-24T00:00:00"/>
        <d v="2015-01-20T00:00:00"/>
        <d v="2015-09-17T00:00:00"/>
        <d v="2015-07-26T00:00:00"/>
        <d v="2015-04-04T00:00:00"/>
        <d v="2015-02-06T00:00:00"/>
        <d v="2015-10-10T00:00:00"/>
        <d v="2015-12-30T00:00:00"/>
        <d v="2015-06-09T00:00:00"/>
        <d v="2015-07-06T00:00:00"/>
        <d v="2015-09-20T00:00:00"/>
        <d v="2015-07-16T00:00:00"/>
        <d v="2015-03-02T00:00:00"/>
        <d v="2015-08-07T00:00:00"/>
        <d v="2015-05-15T00:00:00"/>
        <d v="2015-10-06T00:00:00"/>
        <d v="2015-11-28T00:00:00"/>
        <d v="2015-07-31T00:00:00"/>
        <d v="2015-04-30T00:00:00"/>
        <d v="2015-02-19T00:00:00"/>
        <d v="2015-12-27T00:00:00"/>
        <d v="2015-06-13T00:00:00"/>
        <d v="2015-08-30T00:00:00"/>
        <d v="2015-04-10T00:00:00"/>
        <d v="2015-10-26T00:00:00"/>
        <d v="2015-10-20T00:00:00"/>
        <d v="2015-01-09T00:00:00"/>
        <d v="2015-02-03T00:00:00"/>
        <d v="2015-12-07T00:00:00"/>
        <d v="2015-03-28T00:00:00"/>
        <d v="2015-09-30T00:00:00"/>
        <d v="2015-08-01T00:00:00"/>
        <d v="2015-11-26T00:00:00"/>
        <d v="2015-01-16T00:00:00"/>
        <d v="2015-01-07T00:00:00"/>
        <d v="2016-12-31T00:00:00"/>
      </sharedItems>
    </cacheField>
    <cacheField name="지점명" numFmtId="0">
      <sharedItems count="17">
        <s v="가야점"/>
        <s v="기장점"/>
        <s v="남천점"/>
        <s v="대연점"/>
        <s v="대천점"/>
        <s v="동래점"/>
        <s v="민락점"/>
        <s v="부평점"/>
        <s v="서동점"/>
        <s v="수정점"/>
        <s v="장전점"/>
        <s v="좌천점"/>
        <s v="주례점"/>
        <s v="중동점"/>
        <s v="초량점"/>
        <s v="해운대점"/>
        <s v="화명점"/>
      </sharedItems>
    </cacheField>
    <cacheField name="품명" numFmtId="0">
      <sharedItems count="7">
        <s v="잉크젯프린터"/>
        <s v="아이패드"/>
        <s v="노트북"/>
        <s v="빔프로젝트"/>
        <s v="PC"/>
        <s v="마우스패드(스틸)"/>
        <s v="마우스"/>
      </sharedItems>
    </cacheField>
    <cacheField name="단가" numFmtId="0">
      <sharedItems containsSemiMixedTypes="0" containsString="0" containsNumber="1" containsInteger="1" minValue="8000" maxValue="67000" count="7">
        <n v="16000"/>
        <n v="23000"/>
        <n v="67000"/>
        <n v="44000"/>
        <n v="24500"/>
        <n v="8000"/>
        <n v="15000"/>
      </sharedItems>
    </cacheField>
    <cacheField name="수량" numFmtId="0">
      <sharedItems containsSemiMixedTypes="0" containsString="0" containsNumber="1" containsInteger="1" minValue="10" maxValue="1000" count="28">
        <n v="50"/>
        <n v="46"/>
        <n v="44"/>
        <n v="37"/>
        <n v="52"/>
        <n v="41"/>
        <n v="49"/>
        <n v="59"/>
        <n v="35"/>
        <n v="42"/>
        <n v="54"/>
        <n v="58"/>
        <n v="64"/>
        <n v="39"/>
        <n v="53"/>
        <n v="55"/>
        <n v="51"/>
        <n v="65"/>
        <n v="75"/>
        <n v="40"/>
        <n v="60"/>
        <n v="10"/>
        <n v="57"/>
        <n v="47"/>
        <n v="45"/>
        <n v="43"/>
        <n v="63"/>
        <n v="1000"/>
      </sharedItems>
    </cacheField>
    <cacheField name="금액" numFmtId="0">
      <sharedItems containsSemiMixedTypes="0" containsString="0" containsNumber="1" containsInteger="1" minValue="245000" maxValue="67000000"/>
    </cacheField>
    <cacheField name="입금액" numFmtId="0">
      <sharedItems containsString="0" containsBlank="1" containsNumber="1" containsInteger="1" minValue="0" maxValue="1005000"/>
    </cacheField>
    <cacheField name="미수금액" numFmtId="0">
      <sharedItems containsSemiMixedTypes="0" containsString="0" containsNumber="1" containsInteger="1" minValue="0" maxValue="50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x v="0"/>
    <x v="0"/>
    <x v="0"/>
    <n v="800000"/>
    <n v="675000"/>
    <n v="125000"/>
  </r>
  <r>
    <x v="1"/>
    <x v="0"/>
    <x v="1"/>
    <x v="1"/>
    <x v="1"/>
    <n v="1058000"/>
    <n v="709000"/>
    <n v="349000"/>
  </r>
  <r>
    <x v="2"/>
    <x v="0"/>
    <x v="2"/>
    <x v="2"/>
    <x v="2"/>
    <n v="2948000"/>
    <n v="905000"/>
    <n v="2043000"/>
  </r>
  <r>
    <x v="3"/>
    <x v="1"/>
    <x v="3"/>
    <x v="3"/>
    <x v="3"/>
    <n v="1628000"/>
    <n v="465000"/>
    <n v="1163000"/>
  </r>
  <r>
    <x v="4"/>
    <x v="1"/>
    <x v="2"/>
    <x v="2"/>
    <x v="0"/>
    <n v="3350000"/>
    <n v="465000"/>
    <n v="2885000"/>
  </r>
  <r>
    <x v="5"/>
    <x v="1"/>
    <x v="2"/>
    <x v="2"/>
    <x v="3"/>
    <n v="2479000"/>
    <n v="474000"/>
    <n v="2005000"/>
  </r>
  <r>
    <x v="6"/>
    <x v="1"/>
    <x v="4"/>
    <x v="4"/>
    <x v="4"/>
    <n v="1274000"/>
    <n v="511000"/>
    <n v="763000"/>
  </r>
  <r>
    <x v="7"/>
    <x v="2"/>
    <x v="1"/>
    <x v="1"/>
    <x v="5"/>
    <n v="943000"/>
    <n v="41950"/>
    <n v="901050"/>
  </r>
  <r>
    <x v="8"/>
    <x v="2"/>
    <x v="0"/>
    <x v="0"/>
    <x v="6"/>
    <n v="784000"/>
    <n v="61800"/>
    <n v="722200"/>
  </r>
  <r>
    <x v="9"/>
    <x v="2"/>
    <x v="5"/>
    <x v="5"/>
    <x v="5"/>
    <n v="328000"/>
    <n v="73700"/>
    <n v="254300"/>
  </r>
  <r>
    <x v="10"/>
    <x v="2"/>
    <x v="6"/>
    <x v="6"/>
    <x v="0"/>
    <n v="750000"/>
    <n v="74200"/>
    <n v="675800"/>
  </r>
  <r>
    <x v="11"/>
    <x v="3"/>
    <x v="3"/>
    <x v="3"/>
    <x v="7"/>
    <n v="2596000"/>
    <n v="25000"/>
    <n v="2571000"/>
  </r>
  <r>
    <x v="12"/>
    <x v="3"/>
    <x v="4"/>
    <x v="4"/>
    <x v="8"/>
    <n v="857500"/>
    <n v="34400"/>
    <n v="823100"/>
  </r>
  <r>
    <x v="13"/>
    <x v="4"/>
    <x v="4"/>
    <x v="4"/>
    <x v="9"/>
    <n v="1029000"/>
    <n v="281000"/>
    <n v="748000"/>
  </r>
  <r>
    <x v="14"/>
    <x v="4"/>
    <x v="2"/>
    <x v="2"/>
    <x v="0"/>
    <n v="3350000"/>
    <n v="305000"/>
    <n v="3045000"/>
  </r>
  <r>
    <x v="15"/>
    <x v="4"/>
    <x v="2"/>
    <x v="2"/>
    <x v="6"/>
    <n v="3283000"/>
    <n v="309000"/>
    <n v="2974000"/>
  </r>
  <r>
    <x v="16"/>
    <x v="5"/>
    <x v="3"/>
    <x v="3"/>
    <x v="10"/>
    <n v="2376000"/>
    <n v="74500"/>
    <n v="2301500"/>
  </r>
  <r>
    <x v="17"/>
    <x v="5"/>
    <x v="0"/>
    <x v="0"/>
    <x v="11"/>
    <n v="928000"/>
    <n v="83000"/>
    <n v="845000"/>
  </r>
  <r>
    <x v="18"/>
    <x v="5"/>
    <x v="1"/>
    <x v="1"/>
    <x v="8"/>
    <n v="805000"/>
    <n v="91000"/>
    <n v="714000"/>
  </r>
  <r>
    <x v="19"/>
    <x v="5"/>
    <x v="4"/>
    <x v="4"/>
    <x v="7"/>
    <n v="1445500"/>
    <n v="94000"/>
    <n v="1351500"/>
  </r>
  <r>
    <x v="20"/>
    <x v="5"/>
    <x v="2"/>
    <x v="2"/>
    <x v="12"/>
    <n v="4288000"/>
    <n v="99000"/>
    <n v="4189000"/>
  </r>
  <r>
    <x v="21"/>
    <x v="6"/>
    <x v="1"/>
    <x v="1"/>
    <x v="8"/>
    <n v="805000"/>
    <n v="125000"/>
    <n v="680000"/>
  </r>
  <r>
    <x v="22"/>
    <x v="6"/>
    <x v="4"/>
    <x v="4"/>
    <x v="8"/>
    <n v="857500"/>
    <n v="127500"/>
    <n v="730000"/>
  </r>
  <r>
    <x v="23"/>
    <x v="6"/>
    <x v="0"/>
    <x v="0"/>
    <x v="5"/>
    <n v="656000"/>
    <n v="129000"/>
    <n v="527000"/>
  </r>
  <r>
    <x v="24"/>
    <x v="6"/>
    <x v="5"/>
    <x v="5"/>
    <x v="13"/>
    <n v="312000"/>
    <n v="149000"/>
    <n v="163000"/>
  </r>
  <r>
    <x v="11"/>
    <x v="7"/>
    <x v="1"/>
    <x v="1"/>
    <x v="14"/>
    <n v="1219000"/>
    <n v="389000"/>
    <n v="830000"/>
  </r>
  <r>
    <x v="25"/>
    <x v="7"/>
    <x v="0"/>
    <x v="0"/>
    <x v="15"/>
    <n v="880000"/>
    <n v="397000"/>
    <n v="483000"/>
  </r>
  <r>
    <x v="26"/>
    <x v="7"/>
    <x v="4"/>
    <x v="4"/>
    <x v="6"/>
    <n v="1200500"/>
    <n v="442000"/>
    <n v="758500"/>
  </r>
  <r>
    <x v="27"/>
    <x v="7"/>
    <x v="4"/>
    <x v="4"/>
    <x v="16"/>
    <n v="1249500"/>
    <n v="463000"/>
    <n v="786500"/>
  </r>
  <r>
    <x v="28"/>
    <x v="8"/>
    <x v="4"/>
    <x v="4"/>
    <x v="17"/>
    <n v="1592500"/>
    <m/>
    <n v="1592500"/>
  </r>
  <r>
    <x v="29"/>
    <x v="8"/>
    <x v="2"/>
    <x v="2"/>
    <x v="18"/>
    <n v="5025000"/>
    <m/>
    <n v="5025000"/>
  </r>
  <r>
    <x v="30"/>
    <x v="9"/>
    <x v="3"/>
    <x v="3"/>
    <x v="19"/>
    <n v="1760000"/>
    <n v="165000"/>
    <n v="1595000"/>
  </r>
  <r>
    <x v="31"/>
    <x v="9"/>
    <x v="2"/>
    <x v="2"/>
    <x v="9"/>
    <n v="2814000"/>
    <n v="197000"/>
    <n v="2617000"/>
  </r>
  <r>
    <x v="32"/>
    <x v="9"/>
    <x v="0"/>
    <x v="0"/>
    <x v="20"/>
    <n v="960000"/>
    <n v="202000"/>
    <n v="758000"/>
  </r>
  <r>
    <x v="33"/>
    <x v="10"/>
    <x v="2"/>
    <x v="2"/>
    <x v="2"/>
    <n v="2948000"/>
    <n v="205000"/>
    <n v="2743000"/>
  </r>
  <r>
    <x v="34"/>
    <x v="10"/>
    <x v="1"/>
    <x v="1"/>
    <x v="3"/>
    <n v="851000"/>
    <n v="211000"/>
    <n v="640000"/>
  </r>
  <r>
    <x v="23"/>
    <x v="10"/>
    <x v="3"/>
    <x v="3"/>
    <x v="3"/>
    <n v="1628000"/>
    <n v="244000"/>
    <n v="1384000"/>
  </r>
  <r>
    <x v="35"/>
    <x v="11"/>
    <x v="2"/>
    <x v="2"/>
    <x v="7"/>
    <n v="3953000"/>
    <n v="105000"/>
    <n v="3848000"/>
  </r>
  <r>
    <x v="36"/>
    <x v="11"/>
    <x v="4"/>
    <x v="4"/>
    <x v="8"/>
    <n v="857500"/>
    <n v="120000"/>
    <n v="737500"/>
  </r>
  <r>
    <x v="37"/>
    <x v="11"/>
    <x v="6"/>
    <x v="6"/>
    <x v="16"/>
    <n v="765000"/>
    <n v="123000"/>
    <n v="642000"/>
  </r>
  <r>
    <x v="38"/>
    <x v="11"/>
    <x v="4"/>
    <x v="4"/>
    <x v="21"/>
    <n v="245000"/>
    <n v="125000"/>
    <n v="120000"/>
  </r>
  <r>
    <x v="39"/>
    <x v="12"/>
    <x v="2"/>
    <x v="2"/>
    <x v="22"/>
    <n v="3819000"/>
    <n v="973000"/>
    <n v="2846000"/>
  </r>
  <r>
    <x v="40"/>
    <x v="12"/>
    <x v="1"/>
    <x v="1"/>
    <x v="15"/>
    <n v="1265000"/>
    <n v="1005000"/>
    <n v="260000"/>
  </r>
  <r>
    <x v="41"/>
    <x v="12"/>
    <x v="1"/>
    <x v="1"/>
    <x v="3"/>
    <n v="851000"/>
    <m/>
    <n v="851000"/>
  </r>
  <r>
    <x v="42"/>
    <x v="13"/>
    <x v="4"/>
    <x v="4"/>
    <x v="23"/>
    <n v="1151500"/>
    <n v="155000"/>
    <n v="996500"/>
  </r>
  <r>
    <x v="43"/>
    <x v="13"/>
    <x v="1"/>
    <x v="1"/>
    <x v="15"/>
    <n v="1265000"/>
    <n v="155000"/>
    <n v="1110000"/>
  </r>
  <r>
    <x v="44"/>
    <x v="13"/>
    <x v="0"/>
    <x v="0"/>
    <x v="24"/>
    <n v="720000"/>
    <n v="161000"/>
    <n v="559000"/>
  </r>
  <r>
    <x v="45"/>
    <x v="14"/>
    <x v="4"/>
    <x v="4"/>
    <x v="4"/>
    <n v="1274000"/>
    <n v="357000"/>
    <n v="917000"/>
  </r>
  <r>
    <x v="21"/>
    <x v="14"/>
    <x v="2"/>
    <x v="2"/>
    <x v="4"/>
    <n v="3484000"/>
    <n v="357000"/>
    <n v="3127000"/>
  </r>
  <r>
    <x v="44"/>
    <x v="14"/>
    <x v="4"/>
    <x v="4"/>
    <x v="0"/>
    <n v="1225000"/>
    <n v="365000"/>
    <n v="860000"/>
  </r>
  <r>
    <x v="9"/>
    <x v="15"/>
    <x v="0"/>
    <x v="0"/>
    <x v="0"/>
    <n v="800000"/>
    <n v="317000"/>
    <n v="483000"/>
  </r>
  <r>
    <x v="46"/>
    <x v="15"/>
    <x v="4"/>
    <x v="4"/>
    <x v="25"/>
    <n v="1053500"/>
    <n v="320000"/>
    <n v="733500"/>
  </r>
  <r>
    <x v="47"/>
    <x v="15"/>
    <x v="2"/>
    <x v="2"/>
    <x v="26"/>
    <n v="4221000"/>
    <n v="325000"/>
    <n v="3896000"/>
  </r>
  <r>
    <x v="2"/>
    <x v="16"/>
    <x v="0"/>
    <x v="0"/>
    <x v="7"/>
    <n v="944000"/>
    <n v="577000"/>
    <n v="367000"/>
  </r>
  <r>
    <x v="48"/>
    <x v="16"/>
    <x v="0"/>
    <x v="0"/>
    <x v="16"/>
    <n v="816000"/>
    <n v="614000"/>
    <n v="202000"/>
  </r>
  <r>
    <x v="13"/>
    <x v="16"/>
    <x v="0"/>
    <x v="0"/>
    <x v="20"/>
    <n v="960000"/>
    <n v="675000"/>
    <n v="285000"/>
  </r>
  <r>
    <x v="49"/>
    <x v="16"/>
    <x v="2"/>
    <x v="2"/>
    <x v="27"/>
    <n v="670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C20" firstHeaderRow="1" firstDataRow="1" firstDataCol="0"/>
  <pivotFields count="8">
    <pivotField showAll="0">
      <items count="51">
        <item x="48"/>
        <item x="40"/>
        <item x="47"/>
        <item x="15"/>
        <item x="9"/>
        <item x="41"/>
        <item x="19"/>
        <item x="33"/>
        <item x="26"/>
        <item x="3"/>
        <item x="11"/>
        <item x="43"/>
        <item x="18"/>
        <item x="37"/>
        <item x="32"/>
        <item x="28"/>
        <item x="14"/>
        <item x="7"/>
        <item x="22"/>
        <item x="35"/>
        <item x="2"/>
        <item x="4"/>
        <item x="13"/>
        <item x="23"/>
        <item x="25"/>
        <item x="17"/>
        <item x="31"/>
        <item x="45"/>
        <item x="8"/>
        <item x="27"/>
        <item x="36"/>
        <item x="10"/>
        <item x="16"/>
        <item x="24"/>
        <item x="44"/>
        <item x="29"/>
        <item x="20"/>
        <item x="39"/>
        <item x="38"/>
        <item x="0"/>
        <item x="46"/>
        <item x="30"/>
        <item x="5"/>
        <item x="12"/>
        <item x="42"/>
        <item x="6"/>
        <item x="1"/>
        <item x="34"/>
        <item x="21"/>
        <item x="49"/>
        <item t="default"/>
      </items>
    </pivotField>
    <pivotField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8">
        <item x="4"/>
        <item x="2"/>
        <item x="6"/>
        <item x="5"/>
        <item x="3"/>
        <item x="1"/>
        <item x="0"/>
        <item t="default"/>
      </items>
    </pivotField>
    <pivotField showAll="0">
      <items count="8">
        <item x="5"/>
        <item x="6"/>
        <item x="0"/>
        <item x="1"/>
        <item x="4"/>
        <item x="3"/>
        <item x="2"/>
        <item t="default"/>
      </items>
    </pivotField>
    <pivotField showAll="0">
      <items count="29">
        <item x="21"/>
        <item x="8"/>
        <item x="3"/>
        <item x="13"/>
        <item x="19"/>
        <item x="5"/>
        <item x="9"/>
        <item x="25"/>
        <item x="2"/>
        <item x="24"/>
        <item x="1"/>
        <item x="23"/>
        <item x="6"/>
        <item x="0"/>
        <item x="16"/>
        <item x="4"/>
        <item x="14"/>
        <item x="10"/>
        <item x="15"/>
        <item x="22"/>
        <item x="11"/>
        <item x="7"/>
        <item x="20"/>
        <item x="26"/>
        <item x="12"/>
        <item x="17"/>
        <item x="18"/>
        <item x="27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H7" sqref="H7"/>
    </sheetView>
  </sheetViews>
  <sheetFormatPr defaultRowHeight="16.5" x14ac:dyDescent="0.3"/>
  <cols>
    <col min="1" max="2" width="15.25" customWidth="1"/>
    <col min="3" max="3" width="15.25" bestFit="1" customWidth="1"/>
    <col min="4" max="5" width="15.25" customWidth="1"/>
    <col min="6" max="6" width="15.25" bestFit="1" customWidth="1"/>
    <col min="7" max="8" width="7.375" customWidth="1"/>
    <col min="9" max="9" width="7.375" bestFit="1" customWidth="1"/>
    <col min="10" max="10" width="8.5" bestFit="1" customWidth="1"/>
    <col min="11" max="13" width="7.375" bestFit="1" customWidth="1"/>
    <col min="14" max="15" width="8.5" bestFit="1" customWidth="1"/>
    <col min="16" max="16" width="7.375" bestFit="1" customWidth="1"/>
    <col min="17" max="17" width="8.5" customWidth="1"/>
    <col min="18" max="18" width="7.375" customWidth="1"/>
    <col min="19" max="22" width="7.375" bestFit="1" customWidth="1"/>
    <col min="23" max="23" width="8.5" bestFit="1" customWidth="1"/>
    <col min="24" max="25" width="7.375" customWidth="1"/>
    <col min="26" max="29" width="7.375" bestFit="1" customWidth="1"/>
    <col min="30" max="30" width="9.625" bestFit="1" customWidth="1"/>
    <col min="31" max="35" width="4" bestFit="1" customWidth="1"/>
    <col min="36" max="36" width="11.875" bestFit="1" customWidth="1"/>
    <col min="37" max="37" width="9.5" bestFit="1" customWidth="1"/>
    <col min="38" max="40" width="4" bestFit="1" customWidth="1"/>
    <col min="41" max="41" width="11.875" bestFit="1" customWidth="1"/>
    <col min="42" max="42" width="9.5" bestFit="1" customWidth="1"/>
    <col min="43" max="52" width="4" bestFit="1" customWidth="1"/>
    <col min="53" max="53" width="6.25" bestFit="1" customWidth="1"/>
    <col min="54" max="54" width="11.875" bestFit="1" customWidth="1"/>
    <col min="55" max="55" width="7.375" bestFit="1" customWidth="1"/>
  </cols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N59"/>
  <sheetViews>
    <sheetView tabSelected="1" topLeftCell="A53" zoomScale="115" zoomScaleNormal="115" workbookViewId="0">
      <selection activeCell="H59" sqref="A59:H59"/>
    </sheetView>
  </sheetViews>
  <sheetFormatPr defaultRowHeight="16.5" x14ac:dyDescent="0.3"/>
  <cols>
    <col min="1" max="1" width="12.5" style="2" customWidth="1"/>
    <col min="2" max="2" width="19.25" style="2" customWidth="1"/>
    <col min="3" max="3" width="16.5" style="2" customWidth="1"/>
    <col min="4" max="4" width="11.75" style="2" customWidth="1"/>
    <col min="5" max="5" width="10.25" style="2" customWidth="1"/>
    <col min="6" max="8" width="13.25" style="2" customWidth="1"/>
    <col min="9" max="16384" width="9" style="2"/>
  </cols>
  <sheetData>
    <row r="2" spans="1:14" ht="21.7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N2"/>
    </row>
    <row r="3" spans="1:14" ht="21.75" customHeight="1" x14ac:dyDescent="0.3">
      <c r="A3" s="3">
        <v>42307</v>
      </c>
      <c r="B3" s="4" t="s">
        <v>8</v>
      </c>
      <c r="C3" s="4" t="s">
        <v>9</v>
      </c>
      <c r="D3" s="5">
        <v>16000</v>
      </c>
      <c r="E3" s="5">
        <v>50</v>
      </c>
      <c r="F3" s="5">
        <f t="shared" ref="F3:F59" si="0">D3*E3</f>
        <v>800000</v>
      </c>
      <c r="G3" s="5">
        <v>675000</v>
      </c>
      <c r="H3" s="5">
        <f t="shared" ref="H3:H58" si="1">F3-G3</f>
        <v>125000</v>
      </c>
    </row>
    <row r="4" spans="1:14" ht="21.75" customHeight="1" x14ac:dyDescent="0.3">
      <c r="A4" s="3">
        <v>42359</v>
      </c>
      <c r="B4" s="4" t="str">
        <f>B3</f>
        <v>가야점</v>
      </c>
      <c r="C4" s="4" t="s">
        <v>10</v>
      </c>
      <c r="D4" s="5">
        <v>23000</v>
      </c>
      <c r="E4" s="5">
        <v>46</v>
      </c>
      <c r="F4" s="5">
        <f t="shared" si="0"/>
        <v>1058000</v>
      </c>
      <c r="G4" s="5">
        <v>709000</v>
      </c>
      <c r="H4" s="5">
        <f t="shared" si="1"/>
        <v>349000</v>
      </c>
    </row>
    <row r="5" spans="1:14" ht="21.75" customHeight="1" x14ac:dyDescent="0.3">
      <c r="A5" s="3">
        <v>42169</v>
      </c>
      <c r="B5" s="4" t="str">
        <f>B4</f>
        <v>가야점</v>
      </c>
      <c r="C5" s="4" t="s">
        <v>11</v>
      </c>
      <c r="D5" s="5">
        <v>67000</v>
      </c>
      <c r="E5" s="5">
        <v>44</v>
      </c>
      <c r="F5" s="5">
        <f t="shared" si="0"/>
        <v>2948000</v>
      </c>
      <c r="G5" s="5">
        <v>905000</v>
      </c>
      <c r="H5" s="5">
        <f t="shared" si="1"/>
        <v>2043000</v>
      </c>
    </row>
    <row r="6" spans="1:14" ht="21.75" customHeight="1" x14ac:dyDescent="0.3">
      <c r="A6" s="3">
        <v>42067</v>
      </c>
      <c r="B6" s="4" t="s">
        <v>12</v>
      </c>
      <c r="C6" s="4" t="s">
        <v>13</v>
      </c>
      <c r="D6" s="5">
        <v>44000</v>
      </c>
      <c r="E6" s="5">
        <v>37</v>
      </c>
      <c r="F6" s="5">
        <f t="shared" si="0"/>
        <v>1628000</v>
      </c>
      <c r="G6" s="5">
        <v>465000</v>
      </c>
      <c r="H6" s="5">
        <f t="shared" si="1"/>
        <v>1163000</v>
      </c>
    </row>
    <row r="7" spans="1:14" ht="21.75" customHeight="1" x14ac:dyDescent="0.3">
      <c r="A7" s="3">
        <v>42172</v>
      </c>
      <c r="B7" s="4" t="str">
        <f>B6</f>
        <v>기장점</v>
      </c>
      <c r="C7" s="4" t="s">
        <v>11</v>
      </c>
      <c r="D7" s="5">
        <v>67000</v>
      </c>
      <c r="E7" s="5">
        <v>50</v>
      </c>
      <c r="F7" s="5">
        <f t="shared" si="0"/>
        <v>3350000</v>
      </c>
      <c r="G7" s="5">
        <v>465000</v>
      </c>
      <c r="H7" s="5">
        <f t="shared" si="1"/>
        <v>2885000</v>
      </c>
    </row>
    <row r="8" spans="1:14" ht="21.75" customHeight="1" x14ac:dyDescent="0.3">
      <c r="A8" s="3">
        <v>42337</v>
      </c>
      <c r="B8" s="4" t="str">
        <f>B7</f>
        <v>기장점</v>
      </c>
      <c r="C8" s="4" t="s">
        <v>11</v>
      </c>
      <c r="D8" s="5">
        <v>67000</v>
      </c>
      <c r="E8" s="5">
        <v>37</v>
      </c>
      <c r="F8" s="5">
        <f t="shared" si="0"/>
        <v>2479000</v>
      </c>
      <c r="G8" s="5">
        <v>474000</v>
      </c>
      <c r="H8" s="5">
        <f t="shared" si="1"/>
        <v>2005000</v>
      </c>
    </row>
    <row r="9" spans="1:14" ht="21.75" customHeight="1" x14ac:dyDescent="0.3">
      <c r="A9" s="3">
        <v>42355</v>
      </c>
      <c r="B9" s="4" t="str">
        <f>B8</f>
        <v>기장점</v>
      </c>
      <c r="C9" s="4" t="s">
        <v>14</v>
      </c>
      <c r="D9" s="5">
        <v>24500</v>
      </c>
      <c r="E9" s="5">
        <v>52</v>
      </c>
      <c r="F9" s="5">
        <f t="shared" si="0"/>
        <v>1274000</v>
      </c>
      <c r="G9" s="5">
        <v>511000</v>
      </c>
      <c r="H9" s="5">
        <f t="shared" si="1"/>
        <v>763000</v>
      </c>
    </row>
    <row r="10" spans="1:14" ht="21.75" customHeight="1" x14ac:dyDescent="0.3">
      <c r="A10" s="3">
        <v>42155</v>
      </c>
      <c r="B10" s="4" t="s">
        <v>15</v>
      </c>
      <c r="C10" s="4" t="s">
        <v>10</v>
      </c>
      <c r="D10" s="5">
        <v>23000</v>
      </c>
      <c r="E10" s="5">
        <v>41</v>
      </c>
      <c r="F10" s="5">
        <f t="shared" si="0"/>
        <v>943000</v>
      </c>
      <c r="G10" s="5">
        <v>41950</v>
      </c>
      <c r="H10" s="5">
        <f t="shared" si="1"/>
        <v>901050</v>
      </c>
    </row>
    <row r="11" spans="1:14" ht="21.75" customHeight="1" x14ac:dyDescent="0.3">
      <c r="A11" s="3">
        <v>42221</v>
      </c>
      <c r="B11" s="4" t="str">
        <f>B10</f>
        <v>남천점</v>
      </c>
      <c r="C11" s="4" t="s">
        <v>9</v>
      </c>
      <c r="D11" s="5">
        <v>16000</v>
      </c>
      <c r="E11" s="5">
        <v>49</v>
      </c>
      <c r="F11" s="5">
        <f t="shared" si="0"/>
        <v>784000</v>
      </c>
      <c r="G11" s="5">
        <v>61800</v>
      </c>
      <c r="H11" s="5">
        <f t="shared" si="1"/>
        <v>722200</v>
      </c>
    </row>
    <row r="12" spans="1:14" ht="21.75" customHeight="1" x14ac:dyDescent="0.3">
      <c r="A12" s="3">
        <v>42034</v>
      </c>
      <c r="B12" s="4" t="str">
        <f>B11</f>
        <v>남천점</v>
      </c>
      <c r="C12" s="4" t="s">
        <v>16</v>
      </c>
      <c r="D12" s="5">
        <v>8000</v>
      </c>
      <c r="E12" s="5">
        <v>41</v>
      </c>
      <c r="F12" s="5">
        <f t="shared" si="0"/>
        <v>328000</v>
      </c>
      <c r="G12" s="5">
        <v>73700</v>
      </c>
      <c r="H12" s="5">
        <f t="shared" si="1"/>
        <v>254300</v>
      </c>
    </row>
    <row r="13" spans="1:14" ht="21.75" customHeight="1" x14ac:dyDescent="0.3">
      <c r="A13" s="3">
        <v>42248</v>
      </c>
      <c r="B13" s="4" t="str">
        <f>B12</f>
        <v>남천점</v>
      </c>
      <c r="C13" s="4" t="s">
        <v>17</v>
      </c>
      <c r="D13" s="5">
        <v>15000</v>
      </c>
      <c r="E13" s="5">
        <v>50</v>
      </c>
      <c r="F13" s="5">
        <f t="shared" si="0"/>
        <v>750000</v>
      </c>
      <c r="G13" s="5">
        <v>74200</v>
      </c>
      <c r="H13" s="5">
        <f t="shared" si="1"/>
        <v>675800</v>
      </c>
    </row>
    <row r="14" spans="1:14" ht="21.75" customHeight="1" x14ac:dyDescent="0.3">
      <c r="A14" s="3">
        <v>42083</v>
      </c>
      <c r="B14" s="4" t="s">
        <v>18</v>
      </c>
      <c r="C14" s="4" t="s">
        <v>13</v>
      </c>
      <c r="D14" s="5">
        <v>44000</v>
      </c>
      <c r="E14" s="5">
        <v>59</v>
      </c>
      <c r="F14" s="5">
        <f t="shared" si="0"/>
        <v>2596000</v>
      </c>
      <c r="G14" s="5">
        <v>25000</v>
      </c>
      <c r="H14" s="5">
        <f t="shared" si="1"/>
        <v>2571000</v>
      </c>
    </row>
    <row r="15" spans="1:14" ht="21.75" customHeight="1" x14ac:dyDescent="0.3">
      <c r="A15" s="3">
        <v>42342</v>
      </c>
      <c r="B15" s="4" t="str">
        <f>B14</f>
        <v>대연점</v>
      </c>
      <c r="C15" s="4" t="s">
        <v>14</v>
      </c>
      <c r="D15" s="5">
        <v>24500</v>
      </c>
      <c r="E15" s="5">
        <v>35</v>
      </c>
      <c r="F15" s="5">
        <f t="shared" si="0"/>
        <v>857500</v>
      </c>
      <c r="G15" s="5">
        <v>34400</v>
      </c>
      <c r="H15" s="5">
        <f t="shared" si="1"/>
        <v>823100</v>
      </c>
    </row>
    <row r="16" spans="1:14" ht="21.75" customHeight="1" x14ac:dyDescent="0.3">
      <c r="A16" s="3">
        <v>42183</v>
      </c>
      <c r="B16" s="4" t="s">
        <v>19</v>
      </c>
      <c r="C16" s="4" t="s">
        <v>14</v>
      </c>
      <c r="D16" s="5">
        <v>24500</v>
      </c>
      <c r="E16" s="5">
        <v>42</v>
      </c>
      <c r="F16" s="5">
        <f t="shared" si="0"/>
        <v>1029000</v>
      </c>
      <c r="G16" s="5">
        <v>281000</v>
      </c>
      <c r="H16" s="5">
        <f t="shared" si="1"/>
        <v>748000</v>
      </c>
    </row>
    <row r="17" spans="1:8" ht="21.75" customHeight="1" x14ac:dyDescent="0.3">
      <c r="A17" s="3">
        <v>42148</v>
      </c>
      <c r="B17" s="4" t="str">
        <f>B16</f>
        <v>대천점</v>
      </c>
      <c r="C17" s="4" t="s">
        <v>11</v>
      </c>
      <c r="D17" s="5">
        <v>67000</v>
      </c>
      <c r="E17" s="5">
        <v>50</v>
      </c>
      <c r="F17" s="5">
        <f t="shared" si="0"/>
        <v>3350000</v>
      </c>
      <c r="G17" s="5">
        <v>305000</v>
      </c>
      <c r="H17" s="5">
        <f t="shared" si="1"/>
        <v>3045000</v>
      </c>
    </row>
    <row r="18" spans="1:8" ht="21.75" customHeight="1" x14ac:dyDescent="0.3">
      <c r="A18" s="3">
        <v>42024</v>
      </c>
      <c r="B18" s="4" t="str">
        <f>B17</f>
        <v>대천점</v>
      </c>
      <c r="C18" s="4" t="s">
        <v>11</v>
      </c>
      <c r="D18" s="5">
        <v>67000</v>
      </c>
      <c r="E18" s="5">
        <v>49</v>
      </c>
      <c r="F18" s="5">
        <f t="shared" si="0"/>
        <v>3283000</v>
      </c>
      <c r="G18" s="5">
        <v>309000</v>
      </c>
      <c r="H18" s="5">
        <f t="shared" si="1"/>
        <v>2974000</v>
      </c>
    </row>
    <row r="19" spans="1:8" ht="21.75" customHeight="1" x14ac:dyDescent="0.3">
      <c r="A19" s="3">
        <v>42264</v>
      </c>
      <c r="B19" s="4" t="s">
        <v>20</v>
      </c>
      <c r="C19" s="4" t="s">
        <v>13</v>
      </c>
      <c r="D19" s="5">
        <v>44000</v>
      </c>
      <c r="E19" s="5">
        <v>54</v>
      </c>
      <c r="F19" s="5">
        <f t="shared" si="0"/>
        <v>2376000</v>
      </c>
      <c r="G19" s="5">
        <v>74500</v>
      </c>
      <c r="H19" s="5">
        <f t="shared" si="1"/>
        <v>2301500</v>
      </c>
    </row>
    <row r="20" spans="1:8" ht="21.75" customHeight="1" x14ac:dyDescent="0.3">
      <c r="A20" s="3">
        <v>42211</v>
      </c>
      <c r="B20" s="4" t="str">
        <f>B19</f>
        <v>동래점</v>
      </c>
      <c r="C20" s="4" t="s">
        <v>9</v>
      </c>
      <c r="D20" s="5">
        <v>16000</v>
      </c>
      <c r="E20" s="5">
        <v>58</v>
      </c>
      <c r="F20" s="5">
        <f t="shared" si="0"/>
        <v>928000</v>
      </c>
      <c r="G20" s="5">
        <v>83000</v>
      </c>
      <c r="H20" s="5">
        <f t="shared" si="1"/>
        <v>845000</v>
      </c>
    </row>
    <row r="21" spans="1:8" ht="21.75" customHeight="1" x14ac:dyDescent="0.3">
      <c r="A21" s="3">
        <v>42098</v>
      </c>
      <c r="B21" s="4" t="str">
        <f>B20</f>
        <v>동래점</v>
      </c>
      <c r="C21" s="4" t="s">
        <v>10</v>
      </c>
      <c r="D21" s="5">
        <v>23000</v>
      </c>
      <c r="E21" s="5">
        <v>35</v>
      </c>
      <c r="F21" s="5">
        <f t="shared" si="0"/>
        <v>805000</v>
      </c>
      <c r="G21" s="5">
        <v>91000</v>
      </c>
      <c r="H21" s="5">
        <f t="shared" si="1"/>
        <v>714000</v>
      </c>
    </row>
    <row r="22" spans="1:8" ht="21.75" customHeight="1" x14ac:dyDescent="0.3">
      <c r="A22" s="3">
        <v>42041</v>
      </c>
      <c r="B22" s="4" t="str">
        <f>B21</f>
        <v>동래점</v>
      </c>
      <c r="C22" s="4" t="s">
        <v>14</v>
      </c>
      <c r="D22" s="5">
        <v>24500</v>
      </c>
      <c r="E22" s="5">
        <v>59</v>
      </c>
      <c r="F22" s="5">
        <f t="shared" si="0"/>
        <v>1445500</v>
      </c>
      <c r="G22" s="5">
        <v>94000</v>
      </c>
      <c r="H22" s="5">
        <f t="shared" si="1"/>
        <v>1351500</v>
      </c>
    </row>
    <row r="23" spans="1:8" ht="21.75" customHeight="1" x14ac:dyDescent="0.3">
      <c r="A23" s="3">
        <v>42287</v>
      </c>
      <c r="B23" s="4" t="str">
        <f>B22</f>
        <v>동래점</v>
      </c>
      <c r="C23" s="4" t="s">
        <v>11</v>
      </c>
      <c r="D23" s="5">
        <v>67000</v>
      </c>
      <c r="E23" s="5">
        <v>64</v>
      </c>
      <c r="F23" s="5">
        <f t="shared" si="0"/>
        <v>4288000</v>
      </c>
      <c r="G23" s="5">
        <v>99000</v>
      </c>
      <c r="H23" s="5">
        <f t="shared" si="1"/>
        <v>4189000</v>
      </c>
    </row>
    <row r="24" spans="1:8" ht="21.75" customHeight="1" x14ac:dyDescent="0.3">
      <c r="A24" s="3">
        <v>42368</v>
      </c>
      <c r="B24" s="4" t="s">
        <v>21</v>
      </c>
      <c r="C24" s="4" t="s">
        <v>10</v>
      </c>
      <c r="D24" s="5">
        <v>23000</v>
      </c>
      <c r="E24" s="5">
        <v>35</v>
      </c>
      <c r="F24" s="5">
        <f t="shared" si="0"/>
        <v>805000</v>
      </c>
      <c r="G24" s="5">
        <v>125000</v>
      </c>
      <c r="H24" s="5">
        <f t="shared" si="1"/>
        <v>680000</v>
      </c>
    </row>
    <row r="25" spans="1:8" ht="21.75" customHeight="1" x14ac:dyDescent="0.3">
      <c r="A25" s="3">
        <v>42164</v>
      </c>
      <c r="B25" s="4" t="str">
        <f>B24</f>
        <v>민락점</v>
      </c>
      <c r="C25" s="4" t="s">
        <v>14</v>
      </c>
      <c r="D25" s="5">
        <v>24500</v>
      </c>
      <c r="E25" s="5">
        <v>35</v>
      </c>
      <c r="F25" s="5">
        <f t="shared" si="0"/>
        <v>857500</v>
      </c>
      <c r="G25" s="5">
        <v>127500</v>
      </c>
      <c r="H25" s="5">
        <f t="shared" si="1"/>
        <v>730000</v>
      </c>
    </row>
    <row r="26" spans="1:8" ht="21.75" customHeight="1" x14ac:dyDescent="0.3">
      <c r="A26" s="3">
        <v>42191</v>
      </c>
      <c r="B26" s="4" t="str">
        <f>B25</f>
        <v>민락점</v>
      </c>
      <c r="C26" s="4" t="s">
        <v>9</v>
      </c>
      <c r="D26" s="5">
        <v>16000</v>
      </c>
      <c r="E26" s="5">
        <v>41</v>
      </c>
      <c r="F26" s="5">
        <f t="shared" si="0"/>
        <v>656000</v>
      </c>
      <c r="G26" s="5">
        <v>129000</v>
      </c>
      <c r="H26" s="5">
        <f t="shared" si="1"/>
        <v>527000</v>
      </c>
    </row>
    <row r="27" spans="1:8" ht="21.75" customHeight="1" x14ac:dyDescent="0.3">
      <c r="A27" s="3">
        <v>42267</v>
      </c>
      <c r="B27" s="4" t="str">
        <f>B26</f>
        <v>민락점</v>
      </c>
      <c r="C27" s="4" t="s">
        <v>22</v>
      </c>
      <c r="D27" s="5">
        <v>8000</v>
      </c>
      <c r="E27" s="5">
        <v>39</v>
      </c>
      <c r="F27" s="5">
        <f t="shared" si="0"/>
        <v>312000</v>
      </c>
      <c r="G27" s="5">
        <v>149000</v>
      </c>
      <c r="H27" s="5">
        <f t="shared" si="1"/>
        <v>163000</v>
      </c>
    </row>
    <row r="28" spans="1:8" ht="21.75" customHeight="1" x14ac:dyDescent="0.3">
      <c r="A28" s="3">
        <v>42083</v>
      </c>
      <c r="B28" s="4" t="s">
        <v>23</v>
      </c>
      <c r="C28" s="4" t="s">
        <v>10</v>
      </c>
      <c r="D28" s="5">
        <v>23000</v>
      </c>
      <c r="E28" s="5">
        <v>53</v>
      </c>
      <c r="F28" s="5">
        <f t="shared" si="0"/>
        <v>1219000</v>
      </c>
      <c r="G28" s="5">
        <v>389000</v>
      </c>
      <c r="H28" s="5">
        <f t="shared" si="1"/>
        <v>830000</v>
      </c>
    </row>
    <row r="29" spans="1:8" ht="21.75" customHeight="1" x14ac:dyDescent="0.3">
      <c r="A29" s="3">
        <v>42201</v>
      </c>
      <c r="B29" s="4" t="str">
        <f>B28</f>
        <v>부평점</v>
      </c>
      <c r="C29" s="4" t="s">
        <v>9</v>
      </c>
      <c r="D29" s="5">
        <v>16000</v>
      </c>
      <c r="E29" s="5">
        <v>55</v>
      </c>
      <c r="F29" s="5">
        <f t="shared" si="0"/>
        <v>880000</v>
      </c>
      <c r="G29" s="5">
        <v>397000</v>
      </c>
      <c r="H29" s="5">
        <f t="shared" si="1"/>
        <v>483000</v>
      </c>
    </row>
    <row r="30" spans="1:8" ht="21.75" customHeight="1" x14ac:dyDescent="0.3">
      <c r="A30" s="3">
        <v>42065</v>
      </c>
      <c r="B30" s="4" t="str">
        <f>B29</f>
        <v>부평점</v>
      </c>
      <c r="C30" s="4" t="s">
        <v>14</v>
      </c>
      <c r="D30" s="5">
        <v>24500</v>
      </c>
      <c r="E30" s="5">
        <v>49</v>
      </c>
      <c r="F30" s="5">
        <f t="shared" si="0"/>
        <v>1200500</v>
      </c>
      <c r="G30" s="5">
        <v>442000</v>
      </c>
      <c r="H30" s="5">
        <f t="shared" si="1"/>
        <v>758500</v>
      </c>
    </row>
    <row r="31" spans="1:8" ht="21.75" customHeight="1" x14ac:dyDescent="0.3">
      <c r="A31" s="3">
        <v>42223</v>
      </c>
      <c r="B31" s="4" t="str">
        <f>B30</f>
        <v>부평점</v>
      </c>
      <c r="C31" s="4" t="s">
        <v>14</v>
      </c>
      <c r="D31" s="5">
        <v>24500</v>
      </c>
      <c r="E31" s="5">
        <v>51</v>
      </c>
      <c r="F31" s="5">
        <f t="shared" si="0"/>
        <v>1249500</v>
      </c>
      <c r="G31" s="5">
        <v>463000</v>
      </c>
      <c r="H31" s="5">
        <f t="shared" si="1"/>
        <v>786500</v>
      </c>
    </row>
    <row r="32" spans="1:8" ht="21.75" customHeight="1" x14ac:dyDescent="0.3">
      <c r="A32" s="3">
        <v>42139</v>
      </c>
      <c r="B32" s="4" t="s">
        <v>24</v>
      </c>
      <c r="C32" s="4" t="s">
        <v>14</v>
      </c>
      <c r="D32" s="5">
        <v>24500</v>
      </c>
      <c r="E32" s="5">
        <v>65</v>
      </c>
      <c r="F32" s="5">
        <f t="shared" si="0"/>
        <v>1592500</v>
      </c>
      <c r="G32" s="5"/>
      <c r="H32" s="5">
        <f t="shared" si="1"/>
        <v>1592500</v>
      </c>
    </row>
    <row r="33" spans="1:8" ht="21.75" customHeight="1" x14ac:dyDescent="0.3">
      <c r="A33" s="3">
        <v>42283</v>
      </c>
      <c r="B33" s="4" t="str">
        <f>B32</f>
        <v>서동점</v>
      </c>
      <c r="C33" s="4" t="s">
        <v>11</v>
      </c>
      <c r="D33" s="5">
        <v>67000</v>
      </c>
      <c r="E33" s="5">
        <v>75</v>
      </c>
      <c r="F33" s="5">
        <f t="shared" si="0"/>
        <v>5025000</v>
      </c>
      <c r="G33" s="5"/>
      <c r="H33" s="5">
        <f t="shared" si="1"/>
        <v>5025000</v>
      </c>
    </row>
    <row r="34" spans="1:8" ht="21.75" customHeight="1" x14ac:dyDescent="0.3">
      <c r="A34" s="3">
        <v>42336</v>
      </c>
      <c r="B34" s="4" t="s">
        <v>25</v>
      </c>
      <c r="C34" s="4" t="s">
        <v>13</v>
      </c>
      <c r="D34" s="5">
        <v>44000</v>
      </c>
      <c r="E34" s="5">
        <v>40</v>
      </c>
      <c r="F34" s="5">
        <f t="shared" si="0"/>
        <v>1760000</v>
      </c>
      <c r="G34" s="5">
        <v>165000</v>
      </c>
      <c r="H34" s="5">
        <f t="shared" si="1"/>
        <v>1595000</v>
      </c>
    </row>
    <row r="35" spans="1:8" ht="21.75" customHeight="1" x14ac:dyDescent="0.3">
      <c r="A35" s="3">
        <v>42216</v>
      </c>
      <c r="B35" s="4" t="str">
        <f>B34</f>
        <v>수정점</v>
      </c>
      <c r="C35" s="4" t="s">
        <v>11</v>
      </c>
      <c r="D35" s="5">
        <v>67000</v>
      </c>
      <c r="E35" s="5">
        <v>42</v>
      </c>
      <c r="F35" s="5">
        <f t="shared" si="0"/>
        <v>2814000</v>
      </c>
      <c r="G35" s="5">
        <v>197000</v>
      </c>
      <c r="H35" s="5">
        <f t="shared" si="1"/>
        <v>2617000</v>
      </c>
    </row>
    <row r="36" spans="1:8" ht="21.75" customHeight="1" x14ac:dyDescent="0.3">
      <c r="A36" s="3">
        <v>42124</v>
      </c>
      <c r="B36" s="4" t="str">
        <f>B35</f>
        <v>수정점</v>
      </c>
      <c r="C36" s="4" t="s">
        <v>9</v>
      </c>
      <c r="D36" s="5">
        <v>16000</v>
      </c>
      <c r="E36" s="5">
        <v>60</v>
      </c>
      <c r="F36" s="5">
        <f t="shared" si="0"/>
        <v>960000</v>
      </c>
      <c r="G36" s="5">
        <v>202000</v>
      </c>
      <c r="H36" s="5">
        <f t="shared" si="1"/>
        <v>758000</v>
      </c>
    </row>
    <row r="37" spans="1:8" ht="21.75" customHeight="1" x14ac:dyDescent="0.3">
      <c r="A37" s="3">
        <v>42054</v>
      </c>
      <c r="B37" s="4" t="s">
        <v>26</v>
      </c>
      <c r="C37" s="4" t="s">
        <v>11</v>
      </c>
      <c r="D37" s="5">
        <v>67000</v>
      </c>
      <c r="E37" s="5">
        <v>44</v>
      </c>
      <c r="F37" s="5">
        <f t="shared" si="0"/>
        <v>2948000</v>
      </c>
      <c r="G37" s="5">
        <v>205000</v>
      </c>
      <c r="H37" s="5">
        <f t="shared" si="1"/>
        <v>2743000</v>
      </c>
    </row>
    <row r="38" spans="1:8" ht="21.75" customHeight="1" x14ac:dyDescent="0.3">
      <c r="A38" s="3">
        <v>42365</v>
      </c>
      <c r="B38" s="4" t="str">
        <f>B37</f>
        <v>장전점</v>
      </c>
      <c r="C38" s="4" t="s">
        <v>10</v>
      </c>
      <c r="D38" s="5">
        <v>23000</v>
      </c>
      <c r="E38" s="5">
        <v>37</v>
      </c>
      <c r="F38" s="5">
        <f t="shared" si="0"/>
        <v>851000</v>
      </c>
      <c r="G38" s="5">
        <v>211000</v>
      </c>
      <c r="H38" s="5">
        <f t="shared" si="1"/>
        <v>640000</v>
      </c>
    </row>
    <row r="39" spans="1:8" ht="21.75" customHeight="1" x14ac:dyDescent="0.3">
      <c r="A39" s="3">
        <v>42191</v>
      </c>
      <c r="B39" s="4" t="str">
        <f>B38</f>
        <v>장전점</v>
      </c>
      <c r="C39" s="4" t="s">
        <v>13</v>
      </c>
      <c r="D39" s="5">
        <v>44000</v>
      </c>
      <c r="E39" s="5">
        <v>37</v>
      </c>
      <c r="F39" s="5">
        <f t="shared" si="0"/>
        <v>1628000</v>
      </c>
      <c r="G39" s="5">
        <v>244000</v>
      </c>
      <c r="H39" s="5">
        <f t="shared" si="1"/>
        <v>1384000</v>
      </c>
    </row>
    <row r="40" spans="1:8" ht="21.75" customHeight="1" x14ac:dyDescent="0.3">
      <c r="A40" s="3">
        <v>42168</v>
      </c>
      <c r="B40" s="4" t="s">
        <v>27</v>
      </c>
      <c r="C40" s="4" t="s">
        <v>11</v>
      </c>
      <c r="D40" s="5">
        <v>67000</v>
      </c>
      <c r="E40" s="5">
        <v>59</v>
      </c>
      <c r="F40" s="5">
        <f t="shared" si="0"/>
        <v>3953000</v>
      </c>
      <c r="G40" s="5">
        <v>105000</v>
      </c>
      <c r="H40" s="5">
        <f t="shared" si="1"/>
        <v>3848000</v>
      </c>
    </row>
    <row r="41" spans="1:8" ht="21.75" customHeight="1" x14ac:dyDescent="0.3">
      <c r="A41" s="3">
        <v>42246</v>
      </c>
      <c r="B41" s="4" t="str">
        <f>B40</f>
        <v>좌천점</v>
      </c>
      <c r="C41" s="4" t="s">
        <v>14</v>
      </c>
      <c r="D41" s="5">
        <v>24500</v>
      </c>
      <c r="E41" s="5">
        <v>35</v>
      </c>
      <c r="F41" s="5">
        <f t="shared" si="0"/>
        <v>857500</v>
      </c>
      <c r="G41" s="5">
        <v>120000</v>
      </c>
      <c r="H41" s="5">
        <f t="shared" si="1"/>
        <v>737500</v>
      </c>
    </row>
    <row r="42" spans="1:8" ht="21.75" customHeight="1" x14ac:dyDescent="0.3">
      <c r="A42" s="3">
        <v>42104</v>
      </c>
      <c r="B42" s="4" t="str">
        <f>B41</f>
        <v>좌천점</v>
      </c>
      <c r="C42" s="4" t="s">
        <v>28</v>
      </c>
      <c r="D42" s="5">
        <v>15000</v>
      </c>
      <c r="E42" s="5">
        <v>51</v>
      </c>
      <c r="F42" s="5">
        <f t="shared" si="0"/>
        <v>765000</v>
      </c>
      <c r="G42" s="5">
        <v>123000</v>
      </c>
      <c r="H42" s="5">
        <f t="shared" si="1"/>
        <v>642000</v>
      </c>
    </row>
    <row r="43" spans="1:8" ht="21.75" customHeight="1" x14ac:dyDescent="0.3">
      <c r="A43" s="3">
        <v>42303</v>
      </c>
      <c r="B43" s="4" t="str">
        <f>B42</f>
        <v>좌천점</v>
      </c>
      <c r="C43" s="4" t="s">
        <v>14</v>
      </c>
      <c r="D43" s="5">
        <v>24500</v>
      </c>
      <c r="E43" s="5">
        <v>10</v>
      </c>
      <c r="F43" s="5">
        <f t="shared" si="0"/>
        <v>245000</v>
      </c>
      <c r="G43" s="5">
        <v>125000</v>
      </c>
      <c r="H43" s="5">
        <f t="shared" si="1"/>
        <v>120000</v>
      </c>
    </row>
    <row r="44" spans="1:8" ht="21.75" customHeight="1" x14ac:dyDescent="0.3">
      <c r="A44" s="3">
        <v>42297</v>
      </c>
      <c r="B44" s="4" t="s">
        <v>29</v>
      </c>
      <c r="C44" s="4" t="s">
        <v>11</v>
      </c>
      <c r="D44" s="5">
        <v>67000</v>
      </c>
      <c r="E44" s="5">
        <v>57</v>
      </c>
      <c r="F44" s="5">
        <f t="shared" si="0"/>
        <v>3819000</v>
      </c>
      <c r="G44" s="5">
        <v>973000</v>
      </c>
      <c r="H44" s="5">
        <f t="shared" si="1"/>
        <v>2846000</v>
      </c>
    </row>
    <row r="45" spans="1:8" ht="21.75" customHeight="1" x14ac:dyDescent="0.3">
      <c r="A45" s="3">
        <v>42013</v>
      </c>
      <c r="B45" s="4" t="str">
        <f>B44</f>
        <v>주례점</v>
      </c>
      <c r="C45" s="4" t="s">
        <v>10</v>
      </c>
      <c r="D45" s="5">
        <v>23000</v>
      </c>
      <c r="E45" s="5">
        <v>55</v>
      </c>
      <c r="F45" s="5">
        <f t="shared" si="0"/>
        <v>1265000</v>
      </c>
      <c r="G45" s="5">
        <v>1005000</v>
      </c>
      <c r="H45" s="5">
        <f t="shared" si="1"/>
        <v>260000</v>
      </c>
    </row>
    <row r="46" spans="1:8" ht="21.75" customHeight="1" x14ac:dyDescent="0.3">
      <c r="A46" s="3">
        <v>42038</v>
      </c>
      <c r="B46" s="4" t="str">
        <f>B45</f>
        <v>주례점</v>
      </c>
      <c r="C46" s="4" t="s">
        <v>10</v>
      </c>
      <c r="D46" s="5">
        <v>23000</v>
      </c>
      <c r="E46" s="5">
        <v>37</v>
      </c>
      <c r="F46" s="5">
        <f t="shared" si="0"/>
        <v>851000</v>
      </c>
      <c r="G46" s="5"/>
      <c r="H46" s="5">
        <f t="shared" si="1"/>
        <v>851000</v>
      </c>
    </row>
    <row r="47" spans="1:8" ht="21.75" customHeight="1" x14ac:dyDescent="0.3">
      <c r="A47" s="3">
        <v>42345</v>
      </c>
      <c r="B47" s="4" t="s">
        <v>30</v>
      </c>
      <c r="C47" s="4" t="s">
        <v>14</v>
      </c>
      <c r="D47" s="5">
        <v>24500</v>
      </c>
      <c r="E47" s="5">
        <v>47</v>
      </c>
      <c r="F47" s="5">
        <f t="shared" si="0"/>
        <v>1151500</v>
      </c>
      <c r="G47" s="5">
        <v>155000</v>
      </c>
      <c r="H47" s="5">
        <f t="shared" si="1"/>
        <v>996500</v>
      </c>
    </row>
    <row r="48" spans="1:8" ht="21.75" customHeight="1" x14ac:dyDescent="0.3">
      <c r="A48" s="3">
        <v>42091</v>
      </c>
      <c r="B48" s="4" t="str">
        <f>B47</f>
        <v>중동점</v>
      </c>
      <c r="C48" s="4" t="s">
        <v>10</v>
      </c>
      <c r="D48" s="5">
        <v>23000</v>
      </c>
      <c r="E48" s="5">
        <v>55</v>
      </c>
      <c r="F48" s="5">
        <f t="shared" si="0"/>
        <v>1265000</v>
      </c>
      <c r="G48" s="5">
        <v>155000</v>
      </c>
      <c r="H48" s="5">
        <f t="shared" si="1"/>
        <v>1110000</v>
      </c>
    </row>
    <row r="49" spans="1:8" ht="21.75" customHeight="1" x14ac:dyDescent="0.3">
      <c r="A49" s="3">
        <v>42277</v>
      </c>
      <c r="B49" s="4" t="str">
        <f>B48</f>
        <v>중동점</v>
      </c>
      <c r="C49" s="4" t="s">
        <v>9</v>
      </c>
      <c r="D49" s="5">
        <v>16000</v>
      </c>
      <c r="E49" s="5">
        <v>45</v>
      </c>
      <c r="F49" s="5">
        <f t="shared" si="0"/>
        <v>720000</v>
      </c>
      <c r="G49" s="5">
        <v>161000</v>
      </c>
      <c r="H49" s="5">
        <f t="shared" si="1"/>
        <v>559000</v>
      </c>
    </row>
    <row r="50" spans="1:8" ht="21.75" customHeight="1" x14ac:dyDescent="0.3">
      <c r="A50" s="3">
        <v>42217</v>
      </c>
      <c r="B50" s="4" t="s">
        <v>31</v>
      </c>
      <c r="C50" s="4" t="s">
        <v>14</v>
      </c>
      <c r="D50" s="5">
        <v>24500</v>
      </c>
      <c r="E50" s="5">
        <v>52</v>
      </c>
      <c r="F50" s="5">
        <f t="shared" si="0"/>
        <v>1274000</v>
      </c>
      <c r="G50" s="5">
        <v>357000</v>
      </c>
      <c r="H50" s="5">
        <f t="shared" si="1"/>
        <v>917000</v>
      </c>
    </row>
    <row r="51" spans="1:8" ht="21.75" customHeight="1" x14ac:dyDescent="0.3">
      <c r="A51" s="3">
        <v>42368</v>
      </c>
      <c r="B51" s="4" t="str">
        <f>B50</f>
        <v>초량점</v>
      </c>
      <c r="C51" s="4" t="s">
        <v>11</v>
      </c>
      <c r="D51" s="5">
        <v>67000</v>
      </c>
      <c r="E51" s="5">
        <v>52</v>
      </c>
      <c r="F51" s="5">
        <f t="shared" si="0"/>
        <v>3484000</v>
      </c>
      <c r="G51" s="5">
        <v>357000</v>
      </c>
      <c r="H51" s="5">
        <f t="shared" si="1"/>
        <v>3127000</v>
      </c>
    </row>
    <row r="52" spans="1:8" ht="21.75" customHeight="1" x14ac:dyDescent="0.3">
      <c r="A52" s="3">
        <v>42277</v>
      </c>
      <c r="B52" s="4" t="str">
        <f>B51</f>
        <v>초량점</v>
      </c>
      <c r="C52" s="4" t="s">
        <v>14</v>
      </c>
      <c r="D52" s="5">
        <v>24500</v>
      </c>
      <c r="E52" s="5">
        <v>50</v>
      </c>
      <c r="F52" s="5">
        <f t="shared" si="0"/>
        <v>1225000</v>
      </c>
      <c r="G52" s="5">
        <v>365000</v>
      </c>
      <c r="H52" s="5">
        <f t="shared" si="1"/>
        <v>860000</v>
      </c>
    </row>
    <row r="53" spans="1:8" ht="21.75" customHeight="1" x14ac:dyDescent="0.3">
      <c r="A53" s="3">
        <v>42034</v>
      </c>
      <c r="B53" s="4" t="s">
        <v>32</v>
      </c>
      <c r="C53" s="4" t="s">
        <v>9</v>
      </c>
      <c r="D53" s="5">
        <v>16000</v>
      </c>
      <c r="E53" s="5">
        <v>50</v>
      </c>
      <c r="F53" s="5">
        <f t="shared" si="0"/>
        <v>800000</v>
      </c>
      <c r="G53" s="5">
        <v>317000</v>
      </c>
      <c r="H53" s="5">
        <f t="shared" si="1"/>
        <v>483000</v>
      </c>
    </row>
    <row r="54" spans="1:8" ht="21.75" customHeight="1" x14ac:dyDescent="0.3">
      <c r="A54" s="3">
        <v>42334</v>
      </c>
      <c r="B54" s="4" t="str">
        <f>B53</f>
        <v>해운대점</v>
      </c>
      <c r="C54" s="4" t="s">
        <v>14</v>
      </c>
      <c r="D54" s="5">
        <v>24500</v>
      </c>
      <c r="E54" s="5">
        <v>43</v>
      </c>
      <c r="F54" s="5">
        <f t="shared" si="0"/>
        <v>1053500</v>
      </c>
      <c r="G54" s="5">
        <v>320000</v>
      </c>
      <c r="H54" s="5">
        <f t="shared" si="1"/>
        <v>733500</v>
      </c>
    </row>
    <row r="55" spans="1:8" ht="21.75" customHeight="1" x14ac:dyDescent="0.3">
      <c r="A55" s="3">
        <v>42020</v>
      </c>
      <c r="B55" s="4" t="str">
        <f>B54</f>
        <v>해운대점</v>
      </c>
      <c r="C55" s="4" t="s">
        <v>11</v>
      </c>
      <c r="D55" s="5">
        <v>67000</v>
      </c>
      <c r="E55" s="5">
        <v>63</v>
      </c>
      <c r="F55" s="5">
        <f t="shared" si="0"/>
        <v>4221000</v>
      </c>
      <c r="G55" s="5">
        <v>325000</v>
      </c>
      <c r="H55" s="5">
        <f t="shared" si="1"/>
        <v>3896000</v>
      </c>
    </row>
    <row r="56" spans="1:8" ht="21.75" customHeight="1" x14ac:dyDescent="0.3">
      <c r="A56" s="3">
        <v>42169</v>
      </c>
      <c r="B56" s="4" t="s">
        <v>33</v>
      </c>
      <c r="C56" s="4" t="s">
        <v>9</v>
      </c>
      <c r="D56" s="5">
        <v>16000</v>
      </c>
      <c r="E56" s="5">
        <v>59</v>
      </c>
      <c r="F56" s="5">
        <f t="shared" si="0"/>
        <v>944000</v>
      </c>
      <c r="G56" s="5">
        <v>577000</v>
      </c>
      <c r="H56" s="5">
        <f t="shared" si="1"/>
        <v>367000</v>
      </c>
    </row>
    <row r="57" spans="1:8" ht="21.75" customHeight="1" x14ac:dyDescent="0.3">
      <c r="A57" s="3">
        <v>42011</v>
      </c>
      <c r="B57" s="4" t="str">
        <f>B56</f>
        <v>화명점</v>
      </c>
      <c r="C57" s="4" t="s">
        <v>9</v>
      </c>
      <c r="D57" s="5">
        <v>16000</v>
      </c>
      <c r="E57" s="5">
        <v>51</v>
      </c>
      <c r="F57" s="5">
        <f t="shared" si="0"/>
        <v>816000</v>
      </c>
      <c r="G57" s="5">
        <v>614000</v>
      </c>
      <c r="H57" s="5">
        <f t="shared" si="1"/>
        <v>202000</v>
      </c>
    </row>
    <row r="58" spans="1:8" ht="21.75" customHeight="1" x14ac:dyDescent="0.3">
      <c r="A58" s="3">
        <v>42183</v>
      </c>
      <c r="B58" s="4" t="str">
        <f>B57</f>
        <v>화명점</v>
      </c>
      <c r="C58" s="4" t="s">
        <v>9</v>
      </c>
      <c r="D58" s="5">
        <v>16000</v>
      </c>
      <c r="E58" s="5">
        <v>60</v>
      </c>
      <c r="F58" s="5">
        <f t="shared" si="0"/>
        <v>960000</v>
      </c>
      <c r="G58" s="5">
        <v>675000</v>
      </c>
      <c r="H58" s="5">
        <f t="shared" si="1"/>
        <v>285000</v>
      </c>
    </row>
    <row r="59" spans="1:8" x14ac:dyDescent="0.3">
      <c r="A59" s="6"/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피벗데이터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kos</cp:lastModifiedBy>
  <dcterms:created xsi:type="dcterms:W3CDTF">2017-02-12T05:20:19Z</dcterms:created>
  <dcterms:modified xsi:type="dcterms:W3CDTF">2022-04-08T03:45:42Z</dcterms:modified>
</cp:coreProperties>
</file>