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cuments\Git\ELEC241-P1\"/>
    </mc:Choice>
  </mc:AlternateContent>
  <xr:revisionPtr revIDLastSave="0" documentId="13_ncr:1_{26489C8E-9657-4CED-BC63-0CDD5B9A43C5}" xr6:coauthVersionLast="47" xr6:coauthVersionMax="47" xr10:uidLastSave="{00000000-0000-0000-0000-000000000000}"/>
  <bookViews>
    <workbookView xWindow="-108" yWindow="-108" windowWidth="23256" windowHeight="12576" xr2:uid="{189DD5CD-A247-410F-AB8F-D8EBD6BB7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" l="1"/>
  <c r="J5" i="1"/>
  <c r="K5" i="1"/>
  <c r="H6" i="1"/>
  <c r="H5" i="1"/>
  <c r="H10" i="1" s="1"/>
  <c r="M5" i="1" s="1"/>
  <c r="G8" i="1"/>
  <c r="G7" i="1"/>
  <c r="G6" i="1"/>
  <c r="G10" i="1" s="1"/>
  <c r="G5" i="1"/>
</calcChain>
</file>

<file path=xl/sharedStrings.xml><?xml version="1.0" encoding="utf-8"?>
<sst xmlns="http://schemas.openxmlformats.org/spreadsheetml/2006/main" count="18" uniqueCount="18">
  <si>
    <t>INPUT REG CONFIG</t>
  </si>
  <si>
    <t>CONTROL MODE</t>
  </si>
  <si>
    <t>COMMAND</t>
  </si>
  <si>
    <t>PWM ENABLE</t>
  </si>
  <si>
    <t>BIT NUMBER</t>
  </si>
  <si>
    <t>BITS</t>
  </si>
  <si>
    <t>0000000</t>
  </si>
  <si>
    <t>OUTPUT INPUTR VALUE</t>
  </si>
  <si>
    <t>PWM PERIOD[ns]</t>
  </si>
  <si>
    <t>DESIRED ANGLE[deg]</t>
  </si>
  <si>
    <t>4000</t>
  </si>
  <si>
    <t>ON</t>
  </si>
  <si>
    <t>10</t>
  </si>
  <si>
    <t>CONTINUOUS</t>
  </si>
  <si>
    <t>BANG BANG</t>
  </si>
  <si>
    <t>Simple way to calculate input register binary value</t>
  </si>
  <si>
    <t>This is to be used for testing purposes only</t>
  </si>
  <si>
    <t xml:space="preserve">change yellow cells and copy the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</si>
</sst>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2" borderId="17" xfId="0" applyNumberFormat="1" applyFill="1" applyBorder="1" applyAlignment="1">
      <alignment horizontal="center"/>
    </xf>
    <xf numFmtId="49" fontId="0" fillId="2" borderId="14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0" xfId="0" applyFill="1"/>
    <xf numFmtId="0" fontId="0" fillId="3" borderId="0" xfId="0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2" fillId="3" borderId="0" xfId="0" applyFont="1" applyFill="1"/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F221-D09B-41BC-BE01-02D05C6CB32F}">
  <dimension ref="B2:S19"/>
  <sheetViews>
    <sheetView tabSelected="1" workbookViewId="0">
      <selection activeCell="N23" sqref="N23"/>
    </sheetView>
  </sheetViews>
  <sheetFormatPr defaultRowHeight="14.4" x14ac:dyDescent="0.3"/>
  <cols>
    <col min="1" max="1" width="8.88671875" style="5"/>
    <col min="2" max="2" width="11.88671875" style="5" bestFit="1" customWidth="1"/>
    <col min="3" max="3" width="19.5546875" style="5" bestFit="1" customWidth="1"/>
    <col min="4" max="4" width="15.109375" style="5" bestFit="1" customWidth="1"/>
    <col min="5" max="5" width="8.88671875" style="5"/>
    <col min="6" max="6" width="2" style="5" bestFit="1" customWidth="1"/>
    <col min="7" max="8" width="3" style="5" bestFit="1" customWidth="1"/>
    <col min="9" max="9" width="8" style="5" bestFit="1" customWidth="1"/>
    <col min="10" max="10" width="9" style="5" bestFit="1" customWidth="1"/>
    <col min="11" max="11" width="13.109375" style="5" bestFit="1" customWidth="1"/>
    <col min="12" max="12" width="8.88671875" style="5"/>
    <col min="13" max="13" width="11" style="5" bestFit="1" customWidth="1"/>
    <col min="14" max="16384" width="8.88671875" style="5"/>
  </cols>
  <sheetData>
    <row r="2" spans="2:19" ht="15" thickBot="1" x14ac:dyDescent="0.35"/>
    <row r="3" spans="2:19" x14ac:dyDescent="0.3">
      <c r="B3" s="9" t="s">
        <v>4</v>
      </c>
      <c r="C3" s="9" t="s">
        <v>0</v>
      </c>
      <c r="D3" s="14" t="s">
        <v>5</v>
      </c>
      <c r="M3" s="25" t="s">
        <v>7</v>
      </c>
      <c r="N3" s="26"/>
      <c r="O3" s="26"/>
      <c r="P3" s="26"/>
      <c r="Q3" s="26"/>
      <c r="R3" s="26"/>
      <c r="S3" s="27"/>
    </row>
    <row r="4" spans="2:19" ht="15" thickBot="1" x14ac:dyDescent="0.35">
      <c r="B4" s="10"/>
      <c r="C4" s="10"/>
      <c r="D4" s="15"/>
      <c r="M4" s="28"/>
      <c r="N4" s="29"/>
      <c r="O4" s="29"/>
      <c r="P4" s="29"/>
      <c r="Q4" s="29"/>
      <c r="R4" s="29"/>
      <c r="S4" s="30"/>
    </row>
    <row r="5" spans="2:19" x14ac:dyDescent="0.3">
      <c r="B5" s="11">
        <v>12</v>
      </c>
      <c r="C5" s="11" t="s">
        <v>9</v>
      </c>
      <c r="D5" s="1" t="s">
        <v>12</v>
      </c>
      <c r="F5" s="19" t="str">
        <f>IF(D9="ON","1","0")</f>
        <v>1</v>
      </c>
      <c r="G5" s="19" t="str">
        <f>IF(D8="CONTINUOUS","00","")</f>
        <v>00</v>
      </c>
      <c r="H5" s="19" t="str">
        <f>IF(D7="BANG BANG","00","")</f>
        <v>00</v>
      </c>
      <c r="I5" s="20" t="s">
        <v>6</v>
      </c>
      <c r="J5" s="21" t="str">
        <f>_xlfn.BASE(D6/20,2,8)</f>
        <v>11001000</v>
      </c>
      <c r="K5" s="21" t="str">
        <f>_xlfn.BASE(ROUND(D5/((360/1006)),0),2,12)</f>
        <v>000000011100</v>
      </c>
      <c r="M5" s="31" t="str">
        <f>_xlfn.CONCAT(F5,G10,H10,I5,J5,K5)</f>
        <v>10000000000011001000000000011100</v>
      </c>
      <c r="N5" s="32"/>
      <c r="O5" s="32"/>
      <c r="P5" s="32"/>
      <c r="Q5" s="32"/>
      <c r="R5" s="32"/>
      <c r="S5" s="33"/>
    </row>
    <row r="6" spans="2:19" ht="15" thickBot="1" x14ac:dyDescent="0.35">
      <c r="B6" s="12">
        <v>8</v>
      </c>
      <c r="C6" s="12" t="s">
        <v>8</v>
      </c>
      <c r="D6" s="2" t="s">
        <v>10</v>
      </c>
      <c r="F6" s="22"/>
      <c r="G6" s="22" t="str">
        <f>IF(D8="RESET","01","")</f>
        <v/>
      </c>
      <c r="H6" s="22" t="str">
        <f>IF(D7="PROPORTIONAL","01","")</f>
        <v/>
      </c>
      <c r="I6" s="22"/>
      <c r="J6" s="22"/>
      <c r="K6" s="22"/>
      <c r="M6" s="34"/>
      <c r="N6" s="35"/>
      <c r="O6" s="35"/>
      <c r="P6" s="35"/>
      <c r="Q6" s="35"/>
      <c r="R6" s="35"/>
      <c r="S6" s="36"/>
    </row>
    <row r="7" spans="2:19" x14ac:dyDescent="0.3">
      <c r="B7" s="12">
        <v>2</v>
      </c>
      <c r="C7" s="12" t="s">
        <v>1</v>
      </c>
      <c r="D7" s="3" t="s">
        <v>14</v>
      </c>
      <c r="F7" s="22"/>
      <c r="G7" s="22" t="str">
        <f>IF(D8="NC","10","")</f>
        <v/>
      </c>
      <c r="H7" s="22"/>
      <c r="I7" s="22"/>
      <c r="J7" s="22"/>
      <c r="K7" s="22"/>
    </row>
    <row r="8" spans="2:19" ht="15" thickBot="1" x14ac:dyDescent="0.35">
      <c r="B8" s="12">
        <v>2</v>
      </c>
      <c r="C8" s="12" t="s">
        <v>2</v>
      </c>
      <c r="D8" s="3" t="s">
        <v>13</v>
      </c>
      <c r="F8" s="23"/>
      <c r="G8" s="23" t="str">
        <f>IF(D8="BRAKE","11","")</f>
        <v/>
      </c>
      <c r="H8" s="23"/>
      <c r="I8" s="23"/>
      <c r="J8" s="23"/>
      <c r="K8" s="23"/>
    </row>
    <row r="9" spans="2:19" ht="15" thickBot="1" x14ac:dyDescent="0.35">
      <c r="B9" s="13">
        <v>1</v>
      </c>
      <c r="C9" s="13" t="s">
        <v>3</v>
      </c>
      <c r="D9" s="4" t="s">
        <v>11</v>
      </c>
    </row>
    <row r="10" spans="2:19" x14ac:dyDescent="0.3">
      <c r="F10" s="24"/>
      <c r="G10" s="24" t="str">
        <f>_xlfn.CONCAT(G5,G6,G7,G8)</f>
        <v>00</v>
      </c>
      <c r="H10" s="24" t="str">
        <f>_xlfn.CONCAT(H5,H6,H7,H8)</f>
        <v>00</v>
      </c>
    </row>
    <row r="11" spans="2:19" x14ac:dyDescent="0.3">
      <c r="B11" s="6" t="s">
        <v>15</v>
      </c>
      <c r="C11" s="6"/>
      <c r="D11" s="6"/>
      <c r="E11" s="6"/>
    </row>
    <row r="12" spans="2:19" x14ac:dyDescent="0.3">
      <c r="B12" s="6" t="s">
        <v>16</v>
      </c>
      <c r="C12" s="6"/>
      <c r="D12" s="6"/>
      <c r="E12" s="6"/>
    </row>
    <row r="13" spans="2:19" x14ac:dyDescent="0.3">
      <c r="B13" s="7" t="s">
        <v>17</v>
      </c>
      <c r="C13" s="8"/>
      <c r="D13" s="8"/>
      <c r="E13" s="8"/>
    </row>
    <row r="14" spans="2:19" x14ac:dyDescent="0.3">
      <c r="B14" s="16"/>
      <c r="C14" s="17"/>
      <c r="D14" s="18"/>
    </row>
    <row r="15" spans="2:19" x14ac:dyDescent="0.3">
      <c r="B15" s="16"/>
      <c r="C15" s="17"/>
      <c r="D15" s="18"/>
    </row>
    <row r="16" spans="2:19" x14ac:dyDescent="0.3">
      <c r="B16" s="18"/>
      <c r="C16" s="18"/>
      <c r="D16" s="18"/>
    </row>
    <row r="17" spans="2:4" x14ac:dyDescent="0.3">
      <c r="B17" s="16"/>
      <c r="C17" s="18"/>
      <c r="D17" s="18"/>
    </row>
    <row r="18" spans="2:4" x14ac:dyDescent="0.3">
      <c r="B18" s="16"/>
      <c r="C18" s="18"/>
      <c r="D18" s="18"/>
    </row>
    <row r="19" spans="2:4" x14ac:dyDescent="0.3">
      <c r="B19" s="18"/>
      <c r="C19" s="18"/>
      <c r="D19" s="18"/>
    </row>
  </sheetData>
  <mergeCells count="8">
    <mergeCell ref="B11:E11"/>
    <mergeCell ref="B12:E12"/>
    <mergeCell ref="B13:E13"/>
    <mergeCell ref="M5:S6"/>
    <mergeCell ref="M3:S4"/>
    <mergeCell ref="B3:B4"/>
    <mergeCell ref="C3:C4"/>
    <mergeCell ref="D3:D4"/>
  </mergeCells>
  <dataValidations disablePrompts="1" count="3">
    <dataValidation type="list" allowBlank="1" showInputMessage="1" showErrorMessage="1" sqref="D8" xr:uid="{0C6A0F93-0F98-4186-A6C7-24D36675B122}">
      <formula1>"CONTINUOUS,RESET,NC,BRAKE"</formula1>
    </dataValidation>
    <dataValidation type="list" allowBlank="1" showInputMessage="1" showErrorMessage="1" sqref="D7" xr:uid="{CEB2C42D-0104-40EE-8C78-9819B5F4B461}">
      <formula1>"BANG BANG, PROPORTIONAL"</formula1>
    </dataValidation>
    <dataValidation type="list" allowBlank="1" showInputMessage="1" showErrorMessage="1" sqref="D9" xr:uid="{F79E24EA-9D82-4C95-9616-3992D397E63B}">
      <formula1>"ON,OFF"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Plymouth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James Davis 2</dc:creator>
  <cp:lastModifiedBy>Jamie Davis</cp:lastModifiedBy>
  <dcterms:created xsi:type="dcterms:W3CDTF">2022-05-12T12:07:45Z</dcterms:created>
  <dcterms:modified xsi:type="dcterms:W3CDTF">2022-05-12T22:40:51Z</dcterms:modified>
</cp:coreProperties>
</file>