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2915" windowHeight="74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L11" i="1"/>
  <c r="L10" i="1"/>
  <c r="L9" i="1"/>
  <c r="L8" i="1"/>
  <c r="L7" i="1"/>
  <c r="L6" i="1"/>
  <c r="L5" i="1"/>
  <c r="L4" i="1"/>
  <c r="K11" i="1"/>
  <c r="K10" i="1"/>
  <c r="K9" i="1"/>
  <c r="K8" i="1"/>
  <c r="K7" i="1"/>
  <c r="K6" i="1"/>
  <c r="K5" i="1"/>
  <c r="K4" i="1"/>
  <c r="J11" i="1" l="1"/>
  <c r="J10" i="1"/>
  <c r="J9" i="1"/>
  <c r="J8" i="1"/>
  <c r="J7" i="1"/>
  <c r="J6" i="1"/>
  <c r="J5" i="1"/>
  <c r="J4" i="1"/>
  <c r="I11" i="1"/>
  <c r="I10" i="1"/>
  <c r="I9" i="1"/>
  <c r="I8" i="1"/>
  <c r="I7" i="1"/>
  <c r="I6" i="1"/>
  <c r="I5" i="1"/>
  <c r="I4" i="1"/>
  <c r="H11" i="1"/>
  <c r="H10" i="1"/>
  <c r="H9" i="1"/>
  <c r="H8" i="1"/>
  <c r="H7" i="1"/>
  <c r="H6" i="1"/>
  <c r="H5" i="1"/>
  <c r="H4" i="1"/>
  <c r="G11" i="1"/>
  <c r="G10" i="1"/>
  <c r="G9" i="1"/>
  <c r="G8" i="1"/>
  <c r="G7" i="1"/>
  <c r="G6" i="1" l="1"/>
  <c r="G5" i="1"/>
  <c r="G4" i="1"/>
  <c r="F11" i="1"/>
  <c r="F10" i="1"/>
  <c r="F9" i="1"/>
  <c r="F8" i="1"/>
  <c r="F7" i="1"/>
  <c r="F6" i="1"/>
  <c r="F5" i="1"/>
  <c r="F4" i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C11" i="1"/>
  <c r="C10" i="1"/>
  <c r="C9" i="1"/>
  <c r="C8" i="1"/>
  <c r="C7" i="1"/>
  <c r="C6" i="1"/>
  <c r="C5" i="1"/>
  <c r="C4" i="1"/>
  <c r="B11" i="1"/>
  <c r="B10" i="1"/>
  <c r="B9" i="1"/>
  <c r="B8" i="1"/>
  <c r="B7" i="1"/>
  <c r="B6" i="1"/>
  <c r="B5" i="1"/>
  <c r="B4" i="1" l="1"/>
</calcChain>
</file>

<file path=xl/sharedStrings.xml><?xml version="1.0" encoding="utf-8"?>
<sst xmlns="http://schemas.openxmlformats.org/spreadsheetml/2006/main" count="91" uniqueCount="65">
  <si>
    <t>Reclusorio Preventivo Oriente</t>
  </si>
  <si>
    <t>Preso No.</t>
  </si>
  <si>
    <t>Nombre:</t>
  </si>
  <si>
    <t>Paterno:</t>
  </si>
  <si>
    <t>Materno:</t>
  </si>
  <si>
    <t>Edad:</t>
  </si>
  <si>
    <t>Estado Civil:</t>
  </si>
  <si>
    <t>Fecha de Ingreso:</t>
  </si>
  <si>
    <t>Delito:</t>
  </si>
  <si>
    <t>Condena:</t>
  </si>
  <si>
    <t>Preso No:</t>
  </si>
  <si>
    <t>Nombre</t>
  </si>
  <si>
    <t>Paterno</t>
  </si>
  <si>
    <t>Materno</t>
  </si>
  <si>
    <t>Edad</t>
  </si>
  <si>
    <t>Estado Civil</t>
  </si>
  <si>
    <t>Fecha de Ingreso</t>
  </si>
  <si>
    <t>Delito</t>
  </si>
  <si>
    <t>Condena</t>
  </si>
  <si>
    <t>ERNESTO</t>
  </si>
  <si>
    <t>CARLOS</t>
  </si>
  <si>
    <t>MAURICIO</t>
  </si>
  <si>
    <t>ALEJANDRO</t>
  </si>
  <si>
    <t>ANDRES</t>
  </si>
  <si>
    <t>PORFIRIO</t>
  </si>
  <si>
    <t>ARMANDO</t>
  </si>
  <si>
    <t>LUCIANO</t>
  </si>
  <si>
    <t>ANTONIO</t>
  </si>
  <si>
    <t>VALLEJO</t>
  </si>
  <si>
    <t>HIDALAP</t>
  </si>
  <si>
    <t>ORDORICA</t>
  </si>
  <si>
    <t>FLORES</t>
  </si>
  <si>
    <t>FRANCO</t>
  </si>
  <si>
    <t>DIAZ</t>
  </si>
  <si>
    <t>LOREDO</t>
  </si>
  <si>
    <t>RASGADO</t>
  </si>
  <si>
    <t>VASQUEZ</t>
  </si>
  <si>
    <t>CAMACHO</t>
  </si>
  <si>
    <t>HERNANDEZ</t>
  </si>
  <si>
    <t>RUIZ</t>
  </si>
  <si>
    <t>VENEGAS</t>
  </si>
  <si>
    <t>AGUILAR</t>
  </si>
  <si>
    <t>LUGO</t>
  </si>
  <si>
    <t>LAGUNA</t>
  </si>
  <si>
    <t>PERALTA</t>
  </si>
  <si>
    <t>VELAZCO</t>
  </si>
  <si>
    <t>PLATA</t>
  </si>
  <si>
    <t>SOLIS</t>
  </si>
  <si>
    <t>EZQUIVEL</t>
  </si>
  <si>
    <t>HUERTA</t>
  </si>
  <si>
    <t>Soltero</t>
  </si>
  <si>
    <t>Casado</t>
  </si>
  <si>
    <t>Robo a mano Armada</t>
  </si>
  <si>
    <t>Violación</t>
  </si>
  <si>
    <t>Tráfico de Drogas</t>
  </si>
  <si>
    <t>Homicidio</t>
  </si>
  <si>
    <t>Homicidio Imprudencia</t>
  </si>
  <si>
    <t>5 años</t>
  </si>
  <si>
    <t>10 años</t>
  </si>
  <si>
    <t>7 años</t>
  </si>
  <si>
    <t>15 años</t>
  </si>
  <si>
    <t>2 años</t>
  </si>
  <si>
    <t>4 años</t>
  </si>
  <si>
    <t>12 años</t>
  </si>
  <si>
    <t>9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</si>
</sst>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85" zoomScaleNormal="85" workbookViewId="0">
      <selection activeCell="G2" sqref="G2"/>
    </sheetView>
  </sheetViews>
  <sheetFormatPr baseColWidth="10" defaultRowHeight="15" x14ac:dyDescent="0.25"/>
  <cols>
    <col min="1" max="1" width="16.5703125" bestFit="1" customWidth="1"/>
    <col min="2" max="2" width="21" bestFit="1" customWidth="1"/>
    <col min="4" max="4" width="17.28515625" bestFit="1" customWidth="1"/>
    <col min="7" max="8" width="23" bestFit="1" customWidth="1"/>
    <col min="9" max="10" width="13.5703125" bestFit="1" customWidth="1"/>
    <col min="11" max="11" width="17.28515625" bestFit="1" customWidth="1"/>
    <col min="13" max="13" width="17.28515625" bestFit="1" customWidth="1"/>
  </cols>
  <sheetData>
    <row r="1" spans="1:13" ht="21" x14ac:dyDescent="0.35">
      <c r="A1" s="5" t="s">
        <v>0</v>
      </c>
      <c r="B1" s="6"/>
      <c r="C1" s="6"/>
      <c r="D1" s="6"/>
      <c r="E1" s="6"/>
      <c r="F1" s="6"/>
      <c r="G1" s="6"/>
      <c r="H1" s="6"/>
      <c r="I1" s="6"/>
    </row>
    <row r="3" spans="1:13" x14ac:dyDescent="0.25">
      <c r="A3" t="s">
        <v>10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</row>
    <row r="4" spans="1:13" x14ac:dyDescent="0.25">
      <c r="A4" t="s">
        <v>2</v>
      </c>
      <c r="B4" t="str">
        <f>VLOOKUP(B3,A14:A14:I26,2,FALSE)</f>
        <v>ERNESTO</v>
      </c>
      <c r="C4" t="str">
        <f>VLOOKUP(C3,A14:I26,2,FALSE)</f>
        <v>CARLOS</v>
      </c>
      <c r="D4" t="str">
        <f>VLOOKUP(D3,A14:I26,2,FALSE)</f>
        <v>MAURICIO</v>
      </c>
      <c r="E4" t="str">
        <f>VLOOKUP(E3,A14:I26,2,FALSE)</f>
        <v>ALEJANDRO</v>
      </c>
      <c r="F4" t="str">
        <f>VLOOKUP(F3,A14:I26,2,FALSE)</f>
        <v>ANDRES</v>
      </c>
      <c r="G4" t="str">
        <f>VLOOKUP(G3,A14:I26,2,FALSE)</f>
        <v>PORFIRIO</v>
      </c>
      <c r="H4" t="str">
        <f>VLOOKUP(H3,A14:I26,2,FALSE)</f>
        <v>CARLOS</v>
      </c>
      <c r="I4" t="str">
        <f>VLOOKUP(I3,A14:I26,2,FALSE)</f>
        <v>ARMANDO</v>
      </c>
      <c r="J4" t="str">
        <f>VLOOKUP(J3,A14:I26,2,FALSE)</f>
        <v>LUCIANO</v>
      </c>
      <c r="K4" t="str">
        <f>VLOOKUP(K3,A14:I26,2,FALSE)</f>
        <v>CARLOS</v>
      </c>
      <c r="L4" t="str">
        <f>VLOOKUP(L3,A14:I26,2,FALSE)</f>
        <v>ANTONIO</v>
      </c>
      <c r="M4" t="str">
        <f>VLOOKUP(M3,A14:I26,2,FALSE)</f>
        <v>CARLOS</v>
      </c>
    </row>
    <row r="5" spans="1:13" x14ac:dyDescent="0.25">
      <c r="A5" t="s">
        <v>3</v>
      </c>
      <c r="B5" t="str">
        <f>VLOOKUP(B3,A14:I26,3,FALSE)</f>
        <v>VALLEJO</v>
      </c>
      <c r="C5" t="str">
        <f>VLOOKUP(C3,A14:I26,3,FALSE)</f>
        <v>HIDALAP</v>
      </c>
      <c r="D5" t="str">
        <f>VLOOKUP(D3,A14:I26,3,FALSE)</f>
        <v>ORDORICA</v>
      </c>
      <c r="E5" t="str">
        <f>VLOOKUP(E3,A14:I26,3,FALSE)</f>
        <v>FLORES</v>
      </c>
      <c r="F5" t="str">
        <f>VLOOKUP(F3,A14:I26,3,FALSE)</f>
        <v>FRANCO</v>
      </c>
      <c r="G5" t="str">
        <f>VLOOKUP(G3,A14:I26,3,FALSE)</f>
        <v>DIAZ</v>
      </c>
      <c r="H5" t="str">
        <f>VLOOKUP(H3,A14:I26,3,FALSE)</f>
        <v>LOREDO</v>
      </c>
      <c r="I5" t="str">
        <f>VLOOKUP(I3,A14:I26,3,FALSE)</f>
        <v>RASGADO</v>
      </c>
      <c r="J5" t="str">
        <f>VLOOKUP(J3,A14:I26,3,FALSE)</f>
        <v>VASQUEZ</v>
      </c>
      <c r="K5" t="str">
        <f>VLOOKUP(K3,A14:I26,3,FALSE)</f>
        <v>CAMACHO</v>
      </c>
      <c r="L5" t="str">
        <f>VLOOKUP(L3,A14:I26,3,FALSE)</f>
        <v>HERNANDEZ</v>
      </c>
      <c r="M5" t="str">
        <f>VLOOKUP(M3,A14:I26,3,FALSE)</f>
        <v>RUIZ</v>
      </c>
    </row>
    <row r="6" spans="1:13" x14ac:dyDescent="0.25">
      <c r="A6" t="s">
        <v>4</v>
      </c>
      <c r="B6" t="str">
        <f>VLOOKUP(B3,A14:I26,4,FALSE)</f>
        <v>VENEGAS</v>
      </c>
      <c r="C6" t="str">
        <f>VLOOKUP(C3,A14:I26,4,FALSE)</f>
        <v>AGUILAR</v>
      </c>
      <c r="D6" t="str">
        <f>VLOOKUP(D3,A14:I26,4,FALSE)</f>
        <v>LUGO</v>
      </c>
      <c r="E6" t="str">
        <f>VLOOKUP(E3,A14:I26,4,FALSE)</f>
        <v>LAGUNA</v>
      </c>
      <c r="F6" t="str">
        <f>VLOOKUP(F3,A14:I26,4,FALSE)</f>
        <v>PERALTA</v>
      </c>
      <c r="G6" t="str">
        <f>VLOOKUP(G3,A14:I26,4,FALSE)</f>
        <v>HERNANDEZ</v>
      </c>
      <c r="H6" t="str">
        <f>VLOOKUP(H3,A14:I26,4,FALSE)</f>
        <v>VELAZCO</v>
      </c>
      <c r="I6" t="str">
        <f>VLOOKUP(I3,A14:I26,4,FALSE)</f>
        <v>VALLEJO</v>
      </c>
      <c r="J6" t="str">
        <f>VLOOKUP(J3,A14:I26,4,FALSE)</f>
        <v>PLATA</v>
      </c>
      <c r="K6" t="str">
        <f>VLOOKUP(K3,A14:I26,4,FALSE)</f>
        <v>SOLIS</v>
      </c>
      <c r="L6" t="str">
        <f>VLOOKUP(L3,A14:I26,4,FALSE)</f>
        <v>EZQUIVEL</v>
      </c>
      <c r="M6" t="str">
        <f>VLOOKUP(M3,A14:I26,4,FALSE)</f>
        <v>HUERTA</v>
      </c>
    </row>
    <row r="7" spans="1:13" x14ac:dyDescent="0.25">
      <c r="A7" t="s">
        <v>5</v>
      </c>
      <c r="B7">
        <f>VLOOKUP(B3,A14:I26,5,FALSE)</f>
        <v>25</v>
      </c>
      <c r="C7">
        <f>VLOOKUP(C3,A14:I26,5,FALSE)</f>
        <v>42</v>
      </c>
      <c r="D7">
        <f>VLOOKUP(D3,A14:I26,5,FALSE)</f>
        <v>35</v>
      </c>
      <c r="E7">
        <f>VLOOKUP(E3,A14:I26,5,FALSE)</f>
        <v>64</v>
      </c>
      <c r="F7">
        <f>VLOOKUP(F3,A14:I26,5,FALSE)</f>
        <v>23</v>
      </c>
      <c r="G7">
        <f>VLOOKUP(G3,A14:I26,5,FALSE)</f>
        <v>35</v>
      </c>
      <c r="H7">
        <f>VLOOKUP(H3,A14:I26,5,FALSE)</f>
        <v>35</v>
      </c>
      <c r="I7">
        <f>VLOOKUP(I3,A14:I26,5,FALSE)</f>
        <v>42</v>
      </c>
      <c r="J7">
        <f>VLOOKUP(J3,A14:I26,5,FALSE)</f>
        <v>48</v>
      </c>
      <c r="K7">
        <f>VLOOKUP(K3,A14:I26,5,FALSE)</f>
        <v>45</v>
      </c>
      <c r="L7">
        <f>VLOOKUP(L3,A14:I26,5,FALSE)</f>
        <v>39</v>
      </c>
      <c r="M7">
        <f>VLOOKUP(M3,A14:I26,5,FALSE)</f>
        <v>40</v>
      </c>
    </row>
    <row r="8" spans="1:13" x14ac:dyDescent="0.25">
      <c r="A8" t="s">
        <v>6</v>
      </c>
      <c r="B8" t="str">
        <f>VLOOKUP(B3,A14:I26,6,FALSE)</f>
        <v>Soltero</v>
      </c>
      <c r="C8" t="str">
        <f>VLOOKUP(C3,A14:I26,6,FALSE)</f>
        <v>Casado</v>
      </c>
      <c r="D8" t="str">
        <f>VLOOKUP(D3,A14:I26,6,FALSE)</f>
        <v>Soltero</v>
      </c>
      <c r="E8" t="str">
        <f>VLOOKUP(E3,A14:I26,6,FALSE)</f>
        <v>Casado</v>
      </c>
      <c r="F8" t="str">
        <f>VLOOKUP(F3,A14:I26,6,FALSE)</f>
        <v>Casado</v>
      </c>
      <c r="G8" t="str">
        <f>VLOOKUP(G3,A14:I26,6,FALSE)</f>
        <v>Casado</v>
      </c>
      <c r="H8" t="str">
        <f>VLOOKUP(H3,A14:I26,6,FALSE)</f>
        <v>Soltero</v>
      </c>
      <c r="I8" t="str">
        <f>VLOOKUP(I3,A14:I26,6,FALSE)</f>
        <v>Soltero</v>
      </c>
      <c r="J8" t="str">
        <f>VLOOKUP(J3,A14:I26,6,FALSE)</f>
        <v>Soltero</v>
      </c>
      <c r="K8" t="str">
        <f>VLOOKUP(K3,A14:I26,6,FALSE)</f>
        <v>Soltero</v>
      </c>
      <c r="L8" t="str">
        <f>VLOOKUP(L3,A14:I26,6,FALSE)</f>
        <v>Casado</v>
      </c>
      <c r="M8" t="str">
        <f>VLOOKUP(M3,A14:I26,6,FALSE)</f>
        <v>Casado</v>
      </c>
    </row>
    <row r="9" spans="1:13" x14ac:dyDescent="0.25">
      <c r="A9" t="s">
        <v>7</v>
      </c>
      <c r="B9" s="4">
        <f>VLOOKUP(B3,A14:I26,7)</f>
        <v>40198</v>
      </c>
      <c r="C9" s="4">
        <f>VLOOKUP(C3,A14:I26,7,FALSE)</f>
        <v>40198</v>
      </c>
      <c r="D9" s="4">
        <f>VLOOKUP(D3,A14:I26,7,FALSE)</f>
        <v>40203</v>
      </c>
      <c r="E9" s="4">
        <f>VLOOKUP(E3,A14:I26,7,FALSE)</f>
        <v>40224</v>
      </c>
      <c r="F9" s="4">
        <f>VLOOKUP(F3,A14:I26,7,FALSE)</f>
        <v>40236</v>
      </c>
      <c r="G9" s="4">
        <f>VLOOKUP(G3,A14:I26,7,FALSE)</f>
        <v>40250</v>
      </c>
      <c r="H9" s="4">
        <f>VLOOKUP(H3,A14:I26,7,FALSE)</f>
        <v>40255</v>
      </c>
      <c r="I9" s="4">
        <f>VLOOKUP(I3,A14:I26,7,FALSE)</f>
        <v>40286</v>
      </c>
      <c r="J9" s="4">
        <f>VLOOKUP(J3,A14:I26,7,FALSE)</f>
        <v>40293</v>
      </c>
      <c r="K9" s="4">
        <f>VLOOKUP(K3,A14:I26,7,FALSE)</f>
        <v>40328</v>
      </c>
      <c r="L9" s="4">
        <f>VLOOKUP(L3,A14:I26,7,FALSE)</f>
        <v>40344</v>
      </c>
      <c r="M9" s="4">
        <f>VLOOKUP(M3,A14:I26,7,FALSE)</f>
        <v>40351</v>
      </c>
    </row>
    <row r="10" spans="1:13" x14ac:dyDescent="0.25">
      <c r="A10" t="s">
        <v>8</v>
      </c>
      <c r="B10" t="str">
        <f>VLOOKUP(B3,A14:I26,8,FALSE)</f>
        <v>Robo a mano Armada</v>
      </c>
      <c r="C10" t="str">
        <f>VLOOKUP(C3,A14:I26,8,FALSE)</f>
        <v>Violación</v>
      </c>
      <c r="D10" t="str">
        <f>VLOOKUP(D3,A14:I26,8,FALSE)</f>
        <v>Tráfico de Drogas</v>
      </c>
      <c r="E10" t="str">
        <f>VLOOKUP(E3,A14:I26,8,FALSE)</f>
        <v>Homicidio</v>
      </c>
      <c r="F10" t="str">
        <f>VLOOKUP(F3,A14:I26,8,FALSE)</f>
        <v>Violación</v>
      </c>
      <c r="G10" t="str">
        <f>VLOOKUP(G3,A14:I26,8,FALSE)</f>
        <v>Homicidio Imprudencia</v>
      </c>
      <c r="H10" t="str">
        <f>VLOOKUP(H3,A14:I26,8,FALSE)</f>
        <v>Tráfico de Drogas</v>
      </c>
      <c r="I10" t="str">
        <f>VLOOKUP(I3,A14:I26,8,FALSE)</f>
        <v>Violación</v>
      </c>
      <c r="J10" t="str">
        <f>VLOOKUP(J3,A14:I26,8,FALSE)</f>
        <v>Violación</v>
      </c>
      <c r="K10" t="str">
        <f>VLOOKUP(K3,A14:I26,8,FALSE)</f>
        <v>Tráfico de Drogas</v>
      </c>
      <c r="L10" t="str">
        <f>VLOOKUP(L3,A14:I26,8,FALSE)</f>
        <v>Violación</v>
      </c>
      <c r="M10" t="str">
        <f>VLOOKUP(M3,A14:I26,8,FALSE)</f>
        <v>Tráfico de Drogas</v>
      </c>
    </row>
    <row r="11" spans="1:13" x14ac:dyDescent="0.25">
      <c r="A11" t="s">
        <v>9</v>
      </c>
      <c r="B11" t="str">
        <f>VLOOKUP(B3,A14:I26,9,FALSE)</f>
        <v>5 años</v>
      </c>
      <c r="C11" t="str">
        <f>VLOOKUP(C3,A14:I26,9,FALSE)</f>
        <v>10 años</v>
      </c>
      <c r="D11" t="str">
        <f>VLOOKUP(D3,A14:I26,9,FALSE)</f>
        <v>7 años</v>
      </c>
      <c r="E11" t="str">
        <f>VLOOKUP(E3,A14:I26,9,FALSE)</f>
        <v>15 años</v>
      </c>
      <c r="F11" t="str">
        <f>VLOOKUP(F3,A14:I26,9,FALSE)</f>
        <v>5 años</v>
      </c>
      <c r="G11" t="str">
        <f>VLOOKUP(G3,A14:I26,9,FALSE)</f>
        <v>2 años</v>
      </c>
      <c r="H11" t="str">
        <f>VLOOKUP(H3,A14:I26,9,FALSE)</f>
        <v>7 años</v>
      </c>
      <c r="I11" t="str">
        <f>VLOOKUP(I3,A14:I26,9,FALSE)</f>
        <v>4 años</v>
      </c>
      <c r="J11" t="str">
        <f>VLOOKUP(J3,A14:I26,9,FALSE)</f>
        <v>4 años</v>
      </c>
      <c r="K11" t="str">
        <f>VLOOKUP(K3,A14:I26,9,FALSE)</f>
        <v>10 años</v>
      </c>
      <c r="L11" t="str">
        <f>VLOOKUP(L3,A14:I26,9,FALSE)</f>
        <v>12 años</v>
      </c>
      <c r="M11" t="str">
        <f>VLOOKUP(M3,A14:I26,9,FALSE)</f>
        <v>9 años</v>
      </c>
    </row>
    <row r="14" spans="1:13" x14ac:dyDescent="0.25">
      <c r="A14" s="1" t="s">
        <v>1</v>
      </c>
      <c r="B14" s="1" t="s">
        <v>11</v>
      </c>
      <c r="C14" s="1" t="s">
        <v>12</v>
      </c>
      <c r="D14" s="1" t="s">
        <v>13</v>
      </c>
      <c r="E14" s="2" t="s">
        <v>14</v>
      </c>
      <c r="F14" s="1" t="s">
        <v>15</v>
      </c>
      <c r="G14" s="1" t="s">
        <v>16</v>
      </c>
      <c r="H14" s="1" t="s">
        <v>17</v>
      </c>
      <c r="I14" s="1" t="s">
        <v>18</v>
      </c>
    </row>
    <row r="15" spans="1:13" x14ac:dyDescent="0.25">
      <c r="A15" s="2">
        <v>1</v>
      </c>
      <c r="B15" s="2" t="s">
        <v>19</v>
      </c>
      <c r="C15" s="2" t="s">
        <v>28</v>
      </c>
      <c r="D15" s="2" t="s">
        <v>40</v>
      </c>
      <c r="E15" s="2">
        <v>25</v>
      </c>
      <c r="F15" s="2" t="s">
        <v>50</v>
      </c>
      <c r="G15" s="3">
        <v>40198</v>
      </c>
      <c r="H15" s="2" t="s">
        <v>52</v>
      </c>
      <c r="I15" s="2" t="s">
        <v>57</v>
      </c>
    </row>
    <row r="16" spans="1:13" x14ac:dyDescent="0.25">
      <c r="A16" s="2">
        <v>2</v>
      </c>
      <c r="B16" s="2" t="s">
        <v>20</v>
      </c>
      <c r="C16" s="2" t="s">
        <v>29</v>
      </c>
      <c r="D16" s="2" t="s">
        <v>41</v>
      </c>
      <c r="E16" s="2">
        <v>42</v>
      </c>
      <c r="F16" s="2" t="s">
        <v>51</v>
      </c>
      <c r="G16" s="3">
        <v>40198</v>
      </c>
      <c r="H16" s="2" t="s">
        <v>53</v>
      </c>
      <c r="I16" s="2" t="s">
        <v>58</v>
      </c>
    </row>
    <row r="17" spans="1:9" x14ac:dyDescent="0.25">
      <c r="A17" s="2">
        <v>3</v>
      </c>
      <c r="B17" s="2" t="s">
        <v>21</v>
      </c>
      <c r="C17" s="2" t="s">
        <v>30</v>
      </c>
      <c r="D17" s="2" t="s">
        <v>42</v>
      </c>
      <c r="E17" s="2">
        <v>35</v>
      </c>
      <c r="F17" s="2" t="s">
        <v>50</v>
      </c>
      <c r="G17" s="3">
        <v>40203</v>
      </c>
      <c r="H17" s="2" t="s">
        <v>54</v>
      </c>
      <c r="I17" s="2" t="s">
        <v>59</v>
      </c>
    </row>
    <row r="18" spans="1:9" x14ac:dyDescent="0.25">
      <c r="A18" s="2">
        <v>4</v>
      </c>
      <c r="B18" s="2" t="s">
        <v>22</v>
      </c>
      <c r="C18" s="2" t="s">
        <v>31</v>
      </c>
      <c r="D18" s="2" t="s">
        <v>43</v>
      </c>
      <c r="E18" s="2">
        <v>64</v>
      </c>
      <c r="F18" s="2" t="s">
        <v>51</v>
      </c>
      <c r="G18" s="3">
        <v>40224</v>
      </c>
      <c r="H18" s="2" t="s">
        <v>55</v>
      </c>
      <c r="I18" s="2" t="s">
        <v>60</v>
      </c>
    </row>
    <row r="19" spans="1:9" x14ac:dyDescent="0.25">
      <c r="A19" s="2">
        <v>5</v>
      </c>
      <c r="B19" s="2" t="s">
        <v>23</v>
      </c>
      <c r="C19" s="2" t="s">
        <v>32</v>
      </c>
      <c r="D19" s="2" t="s">
        <v>44</v>
      </c>
      <c r="E19" s="2">
        <v>23</v>
      </c>
      <c r="F19" s="2" t="s">
        <v>51</v>
      </c>
      <c r="G19" s="3">
        <v>40236</v>
      </c>
      <c r="H19" s="2" t="s">
        <v>53</v>
      </c>
      <c r="I19" s="2" t="s">
        <v>57</v>
      </c>
    </row>
    <row r="20" spans="1:9" x14ac:dyDescent="0.25">
      <c r="A20" s="2">
        <v>6</v>
      </c>
      <c r="B20" s="2" t="s">
        <v>24</v>
      </c>
      <c r="C20" s="2" t="s">
        <v>33</v>
      </c>
      <c r="D20" s="2" t="s">
        <v>38</v>
      </c>
      <c r="E20" s="2">
        <v>35</v>
      </c>
      <c r="F20" s="2" t="s">
        <v>51</v>
      </c>
      <c r="G20" s="3">
        <v>40250</v>
      </c>
      <c r="H20" s="2" t="s">
        <v>56</v>
      </c>
      <c r="I20" s="2" t="s">
        <v>61</v>
      </c>
    </row>
    <row r="21" spans="1:9" x14ac:dyDescent="0.25">
      <c r="A21" s="2">
        <v>7</v>
      </c>
      <c r="B21" s="2" t="s">
        <v>20</v>
      </c>
      <c r="C21" s="2" t="s">
        <v>34</v>
      </c>
      <c r="D21" s="2" t="s">
        <v>45</v>
      </c>
      <c r="E21" s="2">
        <v>35</v>
      </c>
      <c r="F21" s="2" t="s">
        <v>50</v>
      </c>
      <c r="G21" s="3">
        <v>40255</v>
      </c>
      <c r="H21" s="2" t="s">
        <v>54</v>
      </c>
      <c r="I21" s="2" t="s">
        <v>59</v>
      </c>
    </row>
    <row r="22" spans="1:9" x14ac:dyDescent="0.25">
      <c r="A22" s="2">
        <v>8</v>
      </c>
      <c r="B22" s="2" t="s">
        <v>25</v>
      </c>
      <c r="C22" s="2" t="s">
        <v>35</v>
      </c>
      <c r="D22" s="2" t="s">
        <v>28</v>
      </c>
      <c r="E22" s="2">
        <v>42</v>
      </c>
      <c r="F22" s="2" t="s">
        <v>50</v>
      </c>
      <c r="G22" s="3">
        <v>40286</v>
      </c>
      <c r="H22" s="2" t="s">
        <v>53</v>
      </c>
      <c r="I22" s="2" t="s">
        <v>62</v>
      </c>
    </row>
    <row r="23" spans="1:9" x14ac:dyDescent="0.25">
      <c r="A23" s="2">
        <v>9</v>
      </c>
      <c r="B23" s="2" t="s">
        <v>26</v>
      </c>
      <c r="C23" s="2" t="s">
        <v>36</v>
      </c>
      <c r="D23" s="2" t="s">
        <v>46</v>
      </c>
      <c r="E23" s="2">
        <v>48</v>
      </c>
      <c r="F23" s="2" t="s">
        <v>50</v>
      </c>
      <c r="G23" s="3">
        <v>40293</v>
      </c>
      <c r="H23" s="2" t="s">
        <v>53</v>
      </c>
      <c r="I23" s="2" t="s">
        <v>62</v>
      </c>
    </row>
    <row r="24" spans="1:9" x14ac:dyDescent="0.25">
      <c r="A24" s="2">
        <v>10</v>
      </c>
      <c r="B24" s="2" t="s">
        <v>20</v>
      </c>
      <c r="C24" s="2" t="s">
        <v>37</v>
      </c>
      <c r="D24" s="2" t="s">
        <v>47</v>
      </c>
      <c r="E24" s="2">
        <v>45</v>
      </c>
      <c r="F24" s="2" t="s">
        <v>50</v>
      </c>
      <c r="G24" s="3">
        <v>40328</v>
      </c>
      <c r="H24" s="2" t="s">
        <v>54</v>
      </c>
      <c r="I24" s="2" t="s">
        <v>58</v>
      </c>
    </row>
    <row r="25" spans="1:9" x14ac:dyDescent="0.25">
      <c r="A25" s="2">
        <v>11</v>
      </c>
      <c r="B25" s="2" t="s">
        <v>27</v>
      </c>
      <c r="C25" s="2" t="s">
        <v>38</v>
      </c>
      <c r="D25" s="2" t="s">
        <v>48</v>
      </c>
      <c r="E25" s="2">
        <v>39</v>
      </c>
      <c r="F25" s="2" t="s">
        <v>51</v>
      </c>
      <c r="G25" s="3">
        <v>40344</v>
      </c>
      <c r="H25" s="2" t="s">
        <v>53</v>
      </c>
      <c r="I25" s="2" t="s">
        <v>63</v>
      </c>
    </row>
    <row r="26" spans="1:9" x14ac:dyDescent="0.25">
      <c r="A26" s="2">
        <v>12</v>
      </c>
      <c r="B26" s="2" t="s">
        <v>20</v>
      </c>
      <c r="C26" s="2" t="s">
        <v>39</v>
      </c>
      <c r="D26" s="2" t="s">
        <v>49</v>
      </c>
      <c r="E26" s="2">
        <v>40</v>
      </c>
      <c r="F26" s="2" t="s">
        <v>51</v>
      </c>
      <c r="G26" s="3">
        <v>40351</v>
      </c>
      <c r="H26" s="2" t="s">
        <v>54</v>
      </c>
      <c r="I26" s="2" t="s">
        <v>64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CCPM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CCPM</dc:creator>
  <cp:lastModifiedBy>CCPM</cp:lastModifiedBy>
  <dcterms:created xsi:type="dcterms:W3CDTF">2011-11-19T16:05:39Z</dcterms:created>
  <dcterms:modified xsi:type="dcterms:W3CDTF">2011-12-03T14:04:45Z</dcterms:modified>
</cp:coreProperties>
</file>