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ky/Documents/GitHub/CACI/SWP4/"/>
    </mc:Choice>
  </mc:AlternateContent>
  <xr:revisionPtr revIDLastSave="0" documentId="13_ncr:1_{EECE0292-4CBA-7A45-AFF4-7DA09E557297}" xr6:coauthVersionLast="40" xr6:coauthVersionMax="40" xr10:uidLastSave="{00000000-0000-0000-0000-000000000000}"/>
  <bookViews>
    <workbookView xWindow="0" yWindow="0" windowWidth="25600" windowHeight="16000" xr2:uid="{C5C9A1FC-4F9E-394E-8FE7-1CAD835824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" l="1"/>
  <c r="G20" i="1" l="1"/>
  <c r="G21" i="1"/>
  <c r="G19" i="1"/>
  <c r="G15" i="1"/>
  <c r="G16" i="1"/>
  <c r="G9" i="1"/>
  <c r="G10" i="1"/>
  <c r="G11" i="1"/>
  <c r="G14" i="1"/>
  <c r="E5" i="1"/>
  <c r="E18" i="1"/>
  <c r="E13" i="1"/>
  <c r="E7" i="1"/>
  <c r="D18" i="1"/>
  <c r="D21" i="1" s="1"/>
  <c r="D13" i="1"/>
  <c r="D16" i="1" s="1"/>
  <c r="D7" i="1"/>
  <c r="D10" i="1" s="1"/>
  <c r="D20" i="1" l="1"/>
  <c r="D9" i="1"/>
  <c r="D15" i="1"/>
  <c r="D8" i="1"/>
  <c r="E23" i="1"/>
  <c r="D11" i="1"/>
  <c r="D14" i="1"/>
  <c r="D19" i="1"/>
  <c r="F18" i="1" l="1"/>
  <c r="F13" i="1"/>
  <c r="F7" i="1"/>
  <c r="F5" i="1"/>
</calcChain>
</file>

<file path=xl/sharedStrings.xml><?xml version="1.0" encoding="utf-8"?>
<sst xmlns="http://schemas.openxmlformats.org/spreadsheetml/2006/main" count="21" uniqueCount="21">
  <si>
    <t>price</t>
  </si>
  <si>
    <t>battery12h</t>
  </si>
  <si>
    <t>battery14h</t>
  </si>
  <si>
    <t>battery8h</t>
  </si>
  <si>
    <t>sound4.0s</t>
  </si>
  <si>
    <t>sound4.5s</t>
  </si>
  <si>
    <t>sound5.0s</t>
  </si>
  <si>
    <t>weight500g</t>
  </si>
  <si>
    <t>weight600g</t>
  </si>
  <si>
    <t>weight700g</t>
  </si>
  <si>
    <t>Estimate</t>
  </si>
  <si>
    <t>Intercept</t>
  </si>
  <si>
    <t>Parth Worth</t>
  </si>
  <si>
    <t>sound3.5s</t>
  </si>
  <si>
    <t>weight400g</t>
  </si>
  <si>
    <t>Range</t>
  </si>
  <si>
    <t>Importance</t>
  </si>
  <si>
    <t>Sum Range</t>
  </si>
  <si>
    <t>WTP in Euro</t>
  </si>
  <si>
    <t>Battery16h</t>
  </si>
  <si>
    <t>battery10h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</si>
</sst>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b/>
      <sz val="8"/>
      <color theme="1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b/>
      <sz val="11"/>
      <color rgb="FF555555"/>
      <name val="DejaVu Sans"/>
    </font>
    <font>
      <sz val="11"/>
      <color rgb="FF000000"/>
      <name val="DejaVu Sans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9" fontId="0" fillId="0" borderId="0" xfId="1" applyFont="1"/>
    <xf numFmtId="0" fontId="2" fillId="2" borderId="10" xfId="0" applyFont="1" applyFill="1" applyBorder="1"/>
    <xf numFmtId="0" fontId="2" fillId="2" borderId="8" xfId="0" applyFont="1" applyFill="1" applyBorder="1"/>
    <xf numFmtId="0" fontId="2" fillId="3" borderId="8" xfId="0" applyFont="1" applyFill="1" applyBorder="1"/>
    <xf numFmtId="0" fontId="3" fillId="3" borderId="8" xfId="0" applyFont="1" applyFill="1" applyBorder="1"/>
    <xf numFmtId="0" fontId="2" fillId="2" borderId="9" xfId="0" applyFont="1" applyFill="1" applyBorder="1"/>
    <xf numFmtId="0" fontId="3" fillId="3" borderId="1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9" fontId="4" fillId="2" borderId="15" xfId="1" applyFont="1" applyFill="1" applyBorder="1"/>
    <xf numFmtId="0" fontId="4" fillId="2" borderId="16" xfId="0" applyFont="1" applyFill="1" applyBorder="1"/>
    <xf numFmtId="164" fontId="5" fillId="0" borderId="11" xfId="0" applyNumberFormat="1" applyFont="1" applyBorder="1"/>
    <xf numFmtId="164" fontId="6" fillId="0" borderId="12" xfId="0" applyNumberFormat="1" applyFont="1" applyBorder="1"/>
    <xf numFmtId="0" fontId="6" fillId="0" borderId="12" xfId="0" applyFont="1" applyBorder="1"/>
    <xf numFmtId="9" fontId="6" fillId="0" borderId="12" xfId="1" applyFont="1" applyBorder="1"/>
    <xf numFmtId="0" fontId="6" fillId="0" borderId="13" xfId="0" applyFont="1" applyBorder="1"/>
    <xf numFmtId="164" fontId="5" fillId="0" borderId="6" xfId="0" applyNumberFormat="1" applyFont="1" applyBorder="1"/>
    <xf numFmtId="164" fontId="6" fillId="0" borderId="2" xfId="0" applyNumberFormat="1" applyFont="1" applyBorder="1"/>
    <xf numFmtId="9" fontId="6" fillId="0" borderId="2" xfId="1" applyFont="1" applyBorder="1"/>
    <xf numFmtId="0" fontId="6" fillId="0" borderId="3" xfId="0" applyFont="1" applyBorder="1"/>
    <xf numFmtId="0" fontId="6" fillId="0" borderId="2" xfId="0" applyFont="1" applyBorder="1"/>
    <xf numFmtId="2" fontId="6" fillId="0" borderId="3" xfId="0" applyNumberFormat="1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164" fontId="6" fillId="0" borderId="4" xfId="0" applyNumberFormat="1" applyFont="1" applyBorder="1"/>
    <xf numFmtId="9" fontId="6" fillId="0" borderId="4" xfId="1" applyFont="1" applyBorder="1"/>
    <xf numFmtId="0" fontId="6" fillId="0" borderId="5" xfId="0" applyFont="1" applyBorder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0EC-1A20-3A40-83F1-887AB2A2E4F4}">
  <dimension ref="B2:H40"/>
  <sheetViews>
    <sheetView tabSelected="1" zoomScale="133" workbookViewId="0">
      <selection activeCell="F9" sqref="F9"/>
    </sheetView>
  </sheetViews>
  <sheetFormatPr baseColWidth="10" defaultColWidth="11.1640625" defaultRowHeight="16"/>
  <cols>
    <col min="2" max="2" width="10.1640625" customWidth="1"/>
    <col min="3" max="3" width="6.5" customWidth="1"/>
    <col min="4" max="4" width="8.83203125" bestFit="1" customWidth="1"/>
    <col min="5" max="5" width="6.5" customWidth="1"/>
    <col min="6" max="6" width="8" style="1" bestFit="1" customWidth="1"/>
    <col min="7" max="7" width="9" bestFit="1" customWidth="1"/>
  </cols>
  <sheetData>
    <row r="2" spans="2:7" ht="17" thickBot="1"/>
    <row r="3" spans="2:7" ht="16.25" customHeight="1" thickBot="1">
      <c r="B3" s="7"/>
      <c r="C3" s="8" t="s">
        <v>10</v>
      </c>
      <c r="D3" s="9" t="s">
        <v>12</v>
      </c>
      <c r="E3" s="9" t="s">
        <v>15</v>
      </c>
      <c r="F3" s="10" t="s">
        <v>16</v>
      </c>
      <c r="G3" s="11" t="s">
        <v>18</v>
      </c>
    </row>
    <row r="4" spans="2:7" ht="13.75" customHeight="1">
      <c r="B4" s="2" t="s">
        <v>11</v>
      </c>
      <c r="C4" s="12">
        <v>-5.2939642999999998</v>
      </c>
      <c r="D4" s="13"/>
      <c r="E4" s="14"/>
      <c r="F4" s="15"/>
      <c r="G4" s="16"/>
    </row>
    <row r="5" spans="2:7" ht="13.75" customHeight="1">
      <c r="B5" s="3" t="s">
        <v>0</v>
      </c>
      <c r="C5" s="17">
        <v>-3.105315</v>
      </c>
      <c r="D5" s="18"/>
      <c r="E5" s="18">
        <f>-C5</f>
        <v>3.105315</v>
      </c>
      <c r="F5" s="19">
        <f>E5/$E$23</f>
        <v>0.47311481993134002</v>
      </c>
      <c r="G5" s="20"/>
    </row>
    <row r="6" spans="2:7" ht="4.25" customHeight="1">
      <c r="B6" s="4"/>
      <c r="C6" s="17"/>
      <c r="D6" s="18"/>
      <c r="E6" s="21"/>
      <c r="F6" s="19"/>
      <c r="G6" s="20"/>
    </row>
    <row r="7" spans="2:7" ht="13.75" customHeight="1">
      <c r="B7" s="3" t="s">
        <v>19</v>
      </c>
      <c r="C7" s="17"/>
      <c r="D7" s="18">
        <f>-SUM($C$7:$C$11)/5</f>
        <v>0.53820899999999994</v>
      </c>
      <c r="E7" s="18">
        <f>MAX(C7:C11)-MIN(C7:C11)</f>
        <v>1.1286775999999998</v>
      </c>
      <c r="F7" s="19">
        <f>E7/$E$23</f>
        <v>0.17196133064907648</v>
      </c>
      <c r="G7" s="20"/>
    </row>
    <row r="8" spans="2:7" ht="13.75" customHeight="1">
      <c r="B8" s="3" t="s">
        <v>3</v>
      </c>
      <c r="C8" s="17">
        <v>-1.3356604999999999</v>
      </c>
      <c r="D8" s="18">
        <f>C8+$D$7</f>
        <v>-0.79745149999999998</v>
      </c>
      <c r="E8" s="21"/>
      <c r="F8" s="19"/>
      <c r="G8" s="22">
        <f>(C8/$C$5)*100</f>
        <v>43.012077679720093</v>
      </c>
    </row>
    <row r="9" spans="2:7" ht="13.75" customHeight="1">
      <c r="B9" s="3" t="s">
        <v>20</v>
      </c>
      <c r="C9" s="17">
        <v>-0.72496079999999996</v>
      </c>
      <c r="D9" s="18">
        <f t="shared" ref="D9:D11" si="0">C9+$D$7</f>
        <v>-0.18675180000000002</v>
      </c>
      <c r="E9" s="21"/>
      <c r="F9" s="19"/>
      <c r="G9" s="22">
        <f t="shared" ref="G9:G11" si="1">(C9/$C$5)*100</f>
        <v>23.345805497992956</v>
      </c>
    </row>
    <row r="10" spans="2:7" ht="13.75" customHeight="1">
      <c r="B10" s="3" t="s">
        <v>1</v>
      </c>
      <c r="C10" s="17">
        <v>-0.42344080000000001</v>
      </c>
      <c r="D10" s="18">
        <f t="shared" si="0"/>
        <v>0.11476819999999993</v>
      </c>
      <c r="E10" s="21"/>
      <c r="F10" s="19"/>
      <c r="G10" s="22">
        <f t="shared" si="1"/>
        <v>13.636001500652913</v>
      </c>
    </row>
    <row r="11" spans="2:7" ht="13.75" customHeight="1">
      <c r="B11" s="3" t="s">
        <v>2</v>
      </c>
      <c r="C11" s="17">
        <v>-0.2069829</v>
      </c>
      <c r="D11" s="18">
        <f t="shared" si="0"/>
        <v>0.33122609999999997</v>
      </c>
      <c r="E11" s="21"/>
      <c r="F11" s="19"/>
      <c r="G11" s="22">
        <f t="shared" si="1"/>
        <v>6.6654397379975947</v>
      </c>
    </row>
    <row r="12" spans="2:7" ht="4.25" customHeight="1">
      <c r="B12" s="4"/>
      <c r="C12" s="17"/>
      <c r="D12" s="18"/>
      <c r="E12" s="21"/>
      <c r="F12" s="19"/>
      <c r="G12" s="20"/>
    </row>
    <row r="13" spans="2:7" ht="13.75" customHeight="1">
      <c r="B13" s="3" t="s">
        <v>6</v>
      </c>
      <c r="C13" s="17"/>
      <c r="D13" s="18">
        <f>-SUM($C$13:$C$16)/4</f>
        <v>1.1792647000000001</v>
      </c>
      <c r="E13" s="18">
        <f>MAX(C13:C16)-MIN(C13:C16)</f>
        <v>1.891197</v>
      </c>
      <c r="F13" s="19">
        <f>E13/$E$23</f>
        <v>0.2881360918649768</v>
      </c>
      <c r="G13" s="20"/>
    </row>
    <row r="14" spans="2:7" ht="13.75" customHeight="1">
      <c r="B14" s="3" t="s">
        <v>13</v>
      </c>
      <c r="C14" s="17">
        <v>-2.5347089999999999</v>
      </c>
      <c r="D14" s="18">
        <f>C14+$D$13</f>
        <v>-1.3554442999999998</v>
      </c>
      <c r="E14" s="21"/>
      <c r="F14" s="19"/>
      <c r="G14" s="22">
        <f>(C14/$C$5)*100</f>
        <v>81.624859313789415</v>
      </c>
    </row>
    <row r="15" spans="2:7" ht="13.75" customHeight="1">
      <c r="B15" s="3" t="s">
        <v>4</v>
      </c>
      <c r="C15" s="17">
        <v>-1.5388378</v>
      </c>
      <c r="D15" s="18">
        <f t="shared" ref="D15:D16" si="2">C15+$D$13</f>
        <v>-0.35957309999999998</v>
      </c>
      <c r="E15" s="21"/>
      <c r="F15" s="19"/>
      <c r="G15" s="22">
        <f t="shared" ref="G15:G16" si="3">(C15/$C$5)*100</f>
        <v>49.554966243360177</v>
      </c>
    </row>
    <row r="16" spans="2:7" ht="13.75" customHeight="1">
      <c r="B16" s="3" t="s">
        <v>5</v>
      </c>
      <c r="C16" s="17">
        <v>-0.64351199999999997</v>
      </c>
      <c r="D16" s="18">
        <f t="shared" si="2"/>
        <v>0.53575270000000008</v>
      </c>
      <c r="E16" s="21"/>
      <c r="F16" s="19"/>
      <c r="G16" s="22">
        <f t="shared" si="3"/>
        <v>20.722921829186411</v>
      </c>
    </row>
    <row r="17" spans="2:8" ht="3" customHeight="1">
      <c r="B17" s="4"/>
      <c r="C17" s="17"/>
      <c r="D17" s="18"/>
      <c r="E17" s="21"/>
      <c r="F17" s="19"/>
      <c r="G17" s="20"/>
    </row>
    <row r="18" spans="2:8" ht="13.75" customHeight="1">
      <c r="B18" s="3" t="s">
        <v>9</v>
      </c>
      <c r="C18" s="17"/>
      <c r="D18" s="18">
        <f>-SUM($C$18:$C$21)/4</f>
        <v>-0.398949675</v>
      </c>
      <c r="E18" s="18">
        <f>MAX(C18:C21)-MIN(C18:C21)</f>
        <v>0.43836509999999995</v>
      </c>
      <c r="F18" s="19">
        <f>E18/$E$23</f>
        <v>6.6787757554606808E-2</v>
      </c>
      <c r="G18" s="20"/>
    </row>
    <row r="19" spans="2:8" ht="13.75" customHeight="1">
      <c r="B19" s="3" t="s">
        <v>14</v>
      </c>
      <c r="C19" s="17">
        <v>0.75660249999999996</v>
      </c>
      <c r="D19" s="18">
        <f>C19+$D$18</f>
        <v>0.35765282499999995</v>
      </c>
      <c r="E19" s="21"/>
      <c r="F19" s="19"/>
      <c r="G19" s="22">
        <f t="shared" ref="G19:G21" si="4">(C19/$C$5)*100</f>
        <v>-24.364758486659159</v>
      </c>
    </row>
    <row r="20" spans="2:8" ht="13.75" customHeight="1">
      <c r="B20" s="3" t="s">
        <v>7</v>
      </c>
      <c r="C20" s="17">
        <v>0.52095880000000006</v>
      </c>
      <c r="D20" s="18">
        <f t="shared" ref="D20:D21" si="5">C20+$D$18</f>
        <v>0.12200912500000005</v>
      </c>
      <c r="E20" s="21"/>
      <c r="F20" s="19"/>
      <c r="G20" s="22">
        <f t="shared" si="4"/>
        <v>-16.776359242138078</v>
      </c>
    </row>
    <row r="21" spans="2:8" ht="13.75" customHeight="1">
      <c r="B21" s="3" t="s">
        <v>8</v>
      </c>
      <c r="C21" s="17">
        <v>0.3182374</v>
      </c>
      <c r="D21" s="18">
        <f t="shared" si="5"/>
        <v>-8.0712275E-2</v>
      </c>
      <c r="E21" s="21"/>
      <c r="F21" s="19"/>
      <c r="G21" s="22">
        <f t="shared" si="4"/>
        <v>-10.248151958818992</v>
      </c>
    </row>
    <row r="22" spans="2:8" ht="3.5" customHeight="1">
      <c r="B22" s="5"/>
      <c r="C22" s="23"/>
      <c r="D22" s="21"/>
      <c r="E22" s="21"/>
      <c r="F22" s="19"/>
      <c r="G22" s="20"/>
    </row>
    <row r="23" spans="2:8" ht="13.75" customHeight="1" thickBot="1">
      <c r="B23" s="6" t="s">
        <v>17</v>
      </c>
      <c r="C23" s="24"/>
      <c r="D23" s="25"/>
      <c r="E23" s="26">
        <f>SUM(E4:E21)</f>
        <v>6.5635546999999992</v>
      </c>
      <c r="F23" s="27"/>
      <c r="G23" s="28"/>
    </row>
    <row r="29" spans="2:8">
      <c r="G29" s="29"/>
      <c r="H29" s="30"/>
    </row>
    <row r="30" spans="2:8">
      <c r="G30" s="29"/>
      <c r="H30" s="30"/>
    </row>
    <row r="31" spans="2:8">
      <c r="G31" s="29"/>
      <c r="H31" s="30"/>
    </row>
    <row r="32" spans="2:8">
      <c r="G32" s="29"/>
      <c r="H32" s="30"/>
    </row>
    <row r="33" spans="7:8">
      <c r="G33" s="29"/>
      <c r="H33" s="30"/>
    </row>
    <row r="34" spans="7:8">
      <c r="G34" s="29"/>
      <c r="H34" s="30"/>
    </row>
    <row r="35" spans="7:8">
      <c r="G35" s="29"/>
      <c r="H35" s="30"/>
    </row>
    <row r="36" spans="7:8">
      <c r="G36" s="29"/>
      <c r="H36" s="30"/>
    </row>
    <row r="37" spans="7:8">
      <c r="G37" s="29"/>
      <c r="H37" s="30"/>
    </row>
    <row r="38" spans="7:8">
      <c r="G38" s="29"/>
      <c r="H38" s="30"/>
    </row>
    <row r="39" spans="7:8">
      <c r="G39" s="29"/>
      <c r="H39" s="30"/>
    </row>
    <row r="40" spans="7:8">
      <c r="G40" s="29"/>
      <c r="H40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 Modebadze</dc:creator>
  <cp:lastModifiedBy>Giorgi Modebadze</cp:lastModifiedBy>
  <dcterms:created xsi:type="dcterms:W3CDTF">2019-01-27T17:03:25Z</dcterms:created>
  <dcterms:modified xsi:type="dcterms:W3CDTF">2019-01-27T18:44:28Z</dcterms:modified>
</cp:coreProperties>
</file>