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org\OneDrive - Fundacion Raices Italo Colombianas\projects\MetaResearchProject\results\"/>
    </mc:Choice>
  </mc:AlternateContent>
  <xr:revisionPtr revIDLastSave="0" documentId="13_ncr:1_{CA28BD91-BC36-438A-B1FD-7D25EF0BBCCE}" xr6:coauthVersionLast="47" xr6:coauthVersionMax="47" xr10:uidLastSave="{00000000-0000-0000-0000-000000000000}"/>
  <bookViews>
    <workbookView xWindow="38280" yWindow="5265" windowWidth="29040" windowHeight="15720" firstSheet="1" activeTab="2" xr2:uid="{9A32523C-97F1-40C0-8119-42F7630DFA3A}"/>
  </bookViews>
  <sheets>
    <sheet name="input_meta_analysis_code" sheetId="1" r:id="rId1"/>
    <sheet name="pretty table" sheetId="4" r:id="rId2"/>
    <sheet name="Sheet2" sheetId="11" r:id="rId3"/>
    <sheet name="Sheet1" sheetId="5" r:id="rId4"/>
    <sheet name="Quadas2" sheetId="6" r:id="rId5"/>
    <sheet name="Quadas2_FromDimensions_ppt" sheetId="10" r:id="rId6"/>
    <sheet name="Quadas2_pp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1" l="1"/>
  <c r="F11" i="11"/>
  <c r="E10" i="11"/>
  <c r="C7" i="11"/>
  <c r="B12" i="5"/>
  <c r="E11" i="5"/>
  <c r="B4" i="5"/>
  <c r="E12" i="1"/>
  <c r="H11" i="1"/>
  <c r="E4" i="1"/>
  <c r="G2" i="1"/>
  <c r="E14" i="4"/>
  <c r="E7" i="4"/>
  <c r="H11" i="4"/>
  <c r="G10" i="4"/>
</calcChain>
</file>

<file path=xl/sharedStrings.xml><?xml version="1.0" encoding="utf-8"?>
<sst xmlns="http://schemas.openxmlformats.org/spreadsheetml/2006/main" count="789" uniqueCount="275">
  <si>
    <t>Exploring the complexity of obstructive sleep apnea findings from machine learning on diagnosis and predictive capacity of individual factors</t>
  </si>
  <si>
    <t>Prediction_Models_for_Obstructive_Sleep_Apnea_in_Korean_Adults_Using_Machine_Learning_Techniques</t>
  </si>
  <si>
    <t>Support_vector_machine_prediction_of_obstructive_sleep_apnea_in_a_large_scale_chienese_population</t>
  </si>
  <si>
    <t>Clinical Prediction Models for Sleep Apnea: The Importance of Medical History over Symptoms</t>
  </si>
  <si>
    <t>study_id</t>
  </si>
  <si>
    <t>study_name</t>
  </si>
  <si>
    <t>sample_size</t>
  </si>
  <si>
    <t>Sensitivity_AHI_5</t>
  </si>
  <si>
    <t>Specificity_AHI_5</t>
  </si>
  <si>
    <t>Sensitivity_AHI_15</t>
  </si>
  <si>
    <t>Specificity_AHI_15</t>
  </si>
  <si>
    <t>Sensitivity_AHI_30</t>
  </si>
  <si>
    <t>Specificity_AHI_30</t>
  </si>
  <si>
    <t>Application of various machine learning techniques to predict obstructive sleep apnea syndrome severity</t>
  </si>
  <si>
    <t>k-fold</t>
  </si>
  <si>
    <t>5-fold
20% test</t>
  </si>
  <si>
    <t>Diagnostic Performance of Machine Learning-Derived OSA Prediction Tools in Large Clinical and Community-BasedSamples</t>
  </si>
  <si>
    <t>Machine learning approaches for screening the risk of obstructive sleep apnea in the Taiwan population based on body profile</t>
  </si>
  <si>
    <t>10-fold
1 fold test</t>
  </si>
  <si>
    <t>5-fold
1 fold test</t>
  </si>
  <si>
    <t>AHI &gt; 5</t>
  </si>
  <si>
    <t>AHI &gt; 15</t>
  </si>
  <si>
    <t>AHI &gt; 30</t>
  </si>
  <si>
    <t>Sensitivty</t>
  </si>
  <si>
    <t>Specificity</t>
  </si>
  <si>
    <t>AUC</t>
  </si>
  <si>
    <t>Sample Size</t>
  </si>
  <si>
    <t>Train Data</t>
  </si>
  <si>
    <t>Test Data</t>
  </si>
  <si>
    <t>BASH-GN a new machine learning–derived questionnaire for screening obstructive sleep apnea - SHHS</t>
  </si>
  <si>
    <t>BASH-GN a new machine learning–derived questionnaire for screening obstructive sleep apnea - WSC</t>
  </si>
  <si>
    <t>train_data</t>
  </si>
  <si>
    <t>test_data</t>
  </si>
  <si>
    <t>AUC_AHI_5</t>
  </si>
  <si>
    <t>AUC_AHI_15</t>
  </si>
  <si>
    <t>AUC_AHI_30</t>
  </si>
  <si>
    <t>Wu, Ming-Feng, et al. "A new method for self-estimation of the severity of obstructive sleep apnea using easily available measurements and neural fuzzy evaluation system." IEEE journal of biomedical and health informatics 21.6 (2016): 1524-1532.</t>
  </si>
  <si>
    <t>Holfinger, Steven J., et al. "Diagnostic performance of machine learning-derived OSA prediction tools in large clinical and community-based samples." Chest 161.3 (2022): 807-817.</t>
  </si>
  <si>
    <t>Machine Learning Identification of Obstructive Sleep Apnea Severity through the Patient Clinical Features: A Retrospective Study</t>
  </si>
  <si>
    <t>Russo, Simone, et al. "Exploring the complexity of obstructive sleep apnea: findings from machine learning on diagnosis and predictive capacity of individual factors." Sleep and Breathing 29.1 (2025): 1-10.</t>
  </si>
  <si>
    <t>Tsai, Cheng-Yu, et al. "Machine learning approaches for screening the risk of obstructive sleep apnea in the Taiwan population based on body profile." Informatics for Health and Social Care 47.4 (2022): 373-388.</t>
  </si>
  <si>
    <t>Kim, Young Jae, et al. "Prediction models for obstructive sleep apnea in Korean adults using machine learning techniques." Diagnostics 11.4 (2021): 612.</t>
  </si>
  <si>
    <t>Huang, Wen-Chi, et al. "Support vector machine prediction of obstructive sleep apnea in a large-scale Chinese clinical sample." Sleep 43.7 (2020): zsz295.</t>
  </si>
  <si>
    <t>Ustun, Berk, et al. "Clinical prediction models for sleep apnea: the importance of medical history over symptoms." Journal of Clinical Sleep Medicine 12.2 (2016): 161-168.</t>
  </si>
  <si>
    <t>Han, Hyewon, and Junhyoung Oh. "Application of various machine learning techniques to predict obstructive sleep apnea syndrome severity." Scientific Reports 13.1 (2023): 6379.</t>
  </si>
  <si>
    <t>Maniaci, Antonino, et al. "Machine learning identification of obstructive sleep apnea severity through the patient clinical features: a retrospective study." Life 13.3 (2023): 702.</t>
  </si>
  <si>
    <t>Huo, Jiayan, et al. "BASH-GN: a new machine learning–derived questionnaire for screening obstructive sleep apnea." Sleep and Breathing 27.2 (2023): 449-457.</t>
  </si>
  <si>
    <t>References</t>
  </si>
  <si>
    <t>Study ID</t>
  </si>
  <si>
    <t>Holfinger (2022)</t>
  </si>
  <si>
    <t>Han (2023)</t>
  </si>
  <si>
    <t>Russo (2025)</t>
  </si>
  <si>
    <t>Tsai ( 2022)</t>
  </si>
  <si>
    <t>Kim (2021)</t>
  </si>
  <si>
    <t>Huang ( 2020)</t>
  </si>
  <si>
    <t>Ustun (2016)</t>
  </si>
  <si>
    <t>Wu (2016)</t>
  </si>
  <si>
    <t>Maniaci (2023)</t>
  </si>
  <si>
    <t>Huo (2023) SHHS</t>
  </si>
  <si>
    <t>Huo (2023) WSC</t>
  </si>
  <si>
    <t>Towards Validating the Effectiveness of Obstructive Sleep Apnea Classification from Electronic Health Records Using Machine Learning</t>
  </si>
  <si>
    <t>Ramesh, Jayroop, et al. "Towards validating the effectiveness of obstructive sleep apnea classification from electronic health records using machine learning." Healthcare. Vol. 9. No. 11. MDPI, 2021.</t>
  </si>
  <si>
    <t>Ramesh (2021)</t>
  </si>
  <si>
    <t>Development and application of a machine learning-based predictive model for obstructive sleep apnea screening</t>
  </si>
  <si>
    <t>Liu, Kang, et al. "Development and application of a machine learning-based predictive model for obstructive sleep apnea screening." Frontiers in big Data 7 (2024): 1353469.</t>
  </si>
  <si>
    <t>Liu (2024)</t>
  </si>
  <si>
    <t>A new method for
self-estimation of the severity of obstructive sleep apnea using easily
available measurements and neural fuzzy evaluation system</t>
  </si>
  <si>
    <t>-</t>
  </si>
  <si>
    <t>Study_ID</t>
  </si>
  <si>
    <t>Author</t>
  </si>
  <si>
    <t>Year</t>
  </si>
  <si>
    <t>AHI_Threshold</t>
  </si>
  <si>
    <t>Index_Test_Type</t>
  </si>
  <si>
    <t>Reference_Standard</t>
  </si>
  <si>
    <t>Patient_Selection_Risk</t>
  </si>
  <si>
    <t>Patient_Selection_Comments</t>
  </si>
  <si>
    <t>Index_Test_Risk</t>
  </si>
  <si>
    <t>Index_Test_Comments</t>
  </si>
  <si>
    <t>Reference_Standard_Risk</t>
  </si>
  <si>
    <t>Reference_Standard_Comments</t>
  </si>
  <si>
    <t>Flow_Timing_Risk</t>
  </si>
  <si>
    <t>Flow_Timing_Comments</t>
  </si>
  <si>
    <t>Overall_Risk</t>
  </si>
  <si>
    <t>Applicability_Patient_Selection</t>
  </si>
  <si>
    <t>Applicability_Index_Test</t>
  </si>
  <si>
    <t>Applicability_Reference_Standard</t>
  </si>
  <si>
    <t>Han &amp; Oh</t>
  </si>
  <si>
    <t>AHI &gt;= 5, AHI &gt;= 15, AHI &gt;= 30</t>
  </si>
  <si>
    <t>Machine Learning (gradient boosting, clustering)</t>
  </si>
  <si>
    <t>Polysomnography</t>
  </si>
  <si>
    <t>Low</t>
  </si>
  <si>
    <t>Retrospective consecutive sleep clinic patients with clear inclusion criteria</t>
  </si>
  <si>
    <t>Algorithms applied on large dataset with standardized feature engineering</t>
  </si>
  <si>
    <t>PSG used as gold standard; automated scoring applied</t>
  </si>
  <si>
    <t>Moderate</t>
  </si>
  <si>
    <t>Retrospective design may allow variability in test timing</t>
  </si>
  <si>
    <t>Low concern</t>
  </si>
  <si>
    <t>Evaluated multiple AHI thresholds</t>
  </si>
  <si>
    <t>Huo et al</t>
  </si>
  <si>
    <t xml:space="preserve">AHI &gt;= 15/h </t>
  </si>
  <si>
    <t>Questionnaire (machine learning derived)</t>
  </si>
  <si>
    <t>Patients drawn from SHHS and WSC with some exclusions due to missing data</t>
  </si>
  <si>
    <t>Logistic regression classifiers for OSA subtype risk; structured questionnaire</t>
  </si>
  <si>
    <t>Standard PSG protocol; independent test set used</t>
  </si>
  <si>
    <t>Timing of index and reference tests well coordinated</t>
  </si>
  <si>
    <t>Moderate concern</t>
  </si>
  <si>
    <t>Considers OSA subtypes in screening</t>
  </si>
  <si>
    <t>Ustun et al</t>
  </si>
  <si>
    <t xml:space="preserve">AHI &gt;5 </t>
  </si>
  <si>
    <t>Machine Learning (SLIM based on medical history)</t>
  </si>
  <si>
    <t>Referred patients from a clinical sleep lab; possible referral bias</t>
  </si>
  <si>
    <t>Transparent yes/no clinical queries derived from history</t>
  </si>
  <si>
    <t>Use of splitâ€night protocols introduces variability</t>
  </si>
  <si>
    <t>Variability due to different recording protocols</t>
  </si>
  <si>
    <t>Emphasizes medical history over symptoms</t>
  </si>
  <si>
    <t>Liu et al</t>
  </si>
  <si>
    <t>Machine Learning (XGBoost, LR, SVM, LightGBM, RF)</t>
  </si>
  <si>
    <t>Single-center retrospective cohort with inherent selection limitations</t>
  </si>
  <si>
    <t>Robust multiâ€algorithm comparison with clear predictor selection</t>
  </si>
  <si>
    <t>PSG performed in a controlled clinical setting</t>
  </si>
  <si>
    <t>Retrospective design with potential variability in test timing</t>
  </si>
  <si>
    <t>Compares graded and dichotomous outcomes</t>
  </si>
  <si>
    <t>Wu et al</t>
  </si>
  <si>
    <t>Self-estimation via Neural Fuzzy Evaluation System (NFES)</t>
  </si>
  <si>
    <t>Retrospective review with strict exclusion criteria</t>
  </si>
  <si>
    <t>NFES based on easily available measurements; selfâ€assessment may introduce subjectivity</t>
  </si>
  <si>
    <t>Standard PSG with established criteria</t>
  </si>
  <si>
    <t>Standard PSG conduct</t>
  </si>
  <si>
    <t>Limited sample size may affect consistency</t>
  </si>
  <si>
    <t>Focus on user-friendly self-screening with interpretability</t>
  </si>
  <si>
    <t>Holfinger et al</t>
  </si>
  <si>
    <t>AHI &gt;= 15</t>
  </si>
  <si>
    <t>Machine Learning (ANN, RF, KSVM)</t>
  </si>
  <si>
    <t>Large multi-center retrospective dataset from SAGIC</t>
  </si>
  <si>
    <t>Algorithms developed without patient-reported symptoms enhance objectivity</t>
  </si>
  <si>
    <t>PSG performed per AASM guidelines across sites</t>
  </si>
  <si>
    <t>Synchronized index and reference testing</t>
  </si>
  <si>
    <t>Compared ML models to STOP-BANG in clinical and community samples</t>
  </si>
  <si>
    <t>Russo et al</t>
  </si>
  <si>
    <t>Machine Learning (SVM, Decision Tree, RF, XGBoost)</t>
  </si>
  <si>
    <t>Retrospective clinical sample from Italy with defined inclusion criteria</t>
  </si>
  <si>
    <t>Multiple ML models compared across severity levels</t>
  </si>
  <si>
    <t>Standardized ML feature selection and cross-validation</t>
  </si>
  <si>
    <t>PSG scored using AASM criteria</t>
  </si>
  <si>
    <t>Some variability in test timing may occur</t>
  </si>
  <si>
    <t>Evaluated diagnostic performance across all AHI thresholds</t>
  </si>
  <si>
    <t>Tsai et al</t>
  </si>
  <si>
    <t>AHI &gt;= 15 and AHI &gt;= 30</t>
  </si>
  <si>
    <t>Machine Learning (RF, kNN, NB, SVM, LR)</t>
  </si>
  <si>
    <t>Large population-based dataset from northern Taiwan</t>
  </si>
  <si>
    <t>Anthropometric features (BMI, neck/waist circumference) drive predictions</t>
  </si>
  <si>
    <t>Robust grid search and cross-validation applied</t>
  </si>
  <si>
    <t>PSG performed under standard clinical conditions</t>
  </si>
  <si>
    <t>Consistent test timing</t>
  </si>
  <si>
    <t>Screening model based on body profile for OSAS risk</t>
  </si>
  <si>
    <t>Maniaci et al</t>
  </si>
  <si>
    <t>5&lt;=AHI &lt;30;  AHI &gt;= 30</t>
  </si>
  <si>
    <t>Machine Learning (SVM, LR)</t>
  </si>
  <si>
    <t>Retrospective study from ENT units with potential referral bias</t>
  </si>
  <si>
    <t>Black-box ML methods with backward stepwise feature elimination</t>
  </si>
  <si>
    <t>Standard PSG scoring protocols applied</t>
  </si>
  <si>
    <t>Variable scheduling of PSG may impact results</t>
  </si>
  <si>
    <t>Some variability in flow/timing noted</t>
  </si>
  <si>
    <t>SVM model showed high sensitivity compared to LR</t>
  </si>
  <si>
    <t>Keshavarz et al</t>
  </si>
  <si>
    <t>Supervised Machine Learning (Naïve Bayes, LR, SVM, NN, KNN, RF)</t>
  </si>
  <si>
    <t>High</t>
  </si>
  <si>
    <t>Small single-center dataset (231 records) limits generalizability</t>
  </si>
  <si>
    <t>Feature selection via information gain and CRISP-DM; cross-validation applied</t>
  </si>
  <si>
    <t>Algorithms optimized with standard tuning</t>
  </si>
  <si>
    <t>Consistent PSG used as gold standard</t>
  </si>
  <si>
    <t>Index and reference tests performed concurrently</t>
  </si>
  <si>
    <t>Best AUC achieved with NaÃ¯ve Bayes and LR classifiers</t>
  </si>
  <si>
    <t>Kim et al</t>
  </si>
  <si>
    <t>AHI &gt;= 5/h; AHI &gt;= 15/h</t>
  </si>
  <si>
    <t>Machine Learning (LR, SVM, RF, XGBoost)</t>
  </si>
  <si>
    <t>Korean adults with suspected OSA recruited from clinical centers</t>
  </si>
  <si>
    <t>Clear inclusion criteria with selection based on 92 clinical variables reduced to 7 key indices</t>
  </si>
  <si>
    <t>Multiple ML algorithms compared with balanced performance metrics</t>
  </si>
  <si>
    <t>PSG performed as per AASM guidelines</t>
  </si>
  <si>
    <t>Testing and index measures conducted concurrently</t>
  </si>
  <si>
    <t>Focus on applicability to East Asian populations with non-obese OSA presentations</t>
  </si>
  <si>
    <t>Huang et al</t>
  </si>
  <si>
    <t>Machine Learning (SVM-based model)</t>
  </si>
  <si>
    <t>Large-scale Chinese clinical sample from sleep clinics</t>
  </si>
  <si>
    <t>Stepwise feature selection resulted in 2â€“6 routinely collected clinical features</t>
  </si>
  <si>
    <t>SVM model provided balanced sensitivity and specificity, outperforming traditional scores</t>
  </si>
  <si>
    <t>Standardized PSG scoring across sites</t>
  </si>
  <si>
    <t>Minimal delay between index test and PSG</t>
  </si>
  <si>
    <t>Compared SVM model against Berlin, NoSAS, and SLIM; best performance in male &lt;65 y/o</t>
  </si>
  <si>
    <t>Ramesh et al</t>
  </si>
  <si>
    <t>AHI &gt;= 5/h</t>
  </si>
  <si>
    <t>Machine Learning (ensemble and traditional models)</t>
  </si>
  <si>
    <t>Retrospective data from electronic health records (EHR) of the Wisconsin Sleep Cohort</t>
  </si>
  <si>
    <t>Selection based on routinely available clinical data; potential for missing EHR details</t>
  </si>
  <si>
    <t>ML models developed on EHR data may be affected by variable data quality</t>
  </si>
  <si>
    <t>PSG remains the gold standard with consistent scoring</t>
  </si>
  <si>
    <t>Timing differences inherent in EHR vs. PSG collection</t>
  </si>
  <si>
    <t>Evaluated and compared models trained on EHR data versus physiological PSG parameters</t>
  </si>
  <si>
    <t xml:space="preserve">    </t>
  </si>
  <si>
    <t>Additional_Notes_1</t>
  </si>
  <si>
    <t>Additional_Notes_2</t>
  </si>
  <si>
    <t>Additional_Notes_3</t>
  </si>
  <si>
    <t>low</t>
  </si>
  <si>
    <t>moderate</t>
  </si>
  <si>
    <t>SVM model showed 3 sensitivity compared to LR</t>
  </si>
  <si>
    <t>2 concern</t>
  </si>
  <si>
    <t>F1_Timing_Risk</t>
  </si>
  <si>
    <t>F1_Timing_Comments</t>
  </si>
  <si>
    <t>Retrospective design may al1 variability in test timing</t>
  </si>
  <si>
    <t>1 concern</t>
  </si>
  <si>
    <t>Some variability in f1/timing noted</t>
  </si>
  <si>
    <t>Highe</t>
  </si>
  <si>
    <t>Study</t>
  </si>
  <si>
    <t xml:space="preserve">Overall </t>
  </si>
  <si>
    <t xml:space="preserve">Ustun et al </t>
  </si>
  <si>
    <t xml:space="preserve">Liu et al </t>
  </si>
  <si>
    <t xml:space="preserve">Holfinger et al </t>
  </si>
  <si>
    <t xml:space="preserve">Russo et al </t>
  </si>
  <si>
    <t xml:space="preserve">Tsai et al </t>
  </si>
  <si>
    <t xml:space="preserve">Maniaci et al </t>
  </si>
  <si>
    <t xml:space="preserve">Kim et al </t>
  </si>
  <si>
    <t xml:space="preserve">Huang et al </t>
  </si>
  <si>
    <t xml:space="preserve">Sample </t>
  </si>
  <si>
    <t xml:space="preserve">Domain 2: Index Test </t>
  </si>
  <si>
    <t>Domain 3: Reference Standard</t>
  </si>
  <si>
    <t>Domain 4: Flow &amp; Timing</t>
  </si>
  <si>
    <t>Description2</t>
  </si>
  <si>
    <t xml:space="preserve">Domain 1: Patient Selection </t>
  </si>
  <si>
    <t>Risk4</t>
  </si>
  <si>
    <t>Description1</t>
  </si>
  <si>
    <t>Risk1</t>
  </si>
  <si>
    <t>Risk2</t>
  </si>
  <si>
    <t>Description3</t>
  </si>
  <si>
    <t>Risk3</t>
  </si>
  <si>
    <t>Description4</t>
  </si>
  <si>
    <t>Sensitivty3</t>
  </si>
  <si>
    <t>Specificity4</t>
  </si>
  <si>
    <t>AUC5</t>
  </si>
  <si>
    <t>Sensitivty6</t>
  </si>
  <si>
    <t>Specificity7</t>
  </si>
  <si>
    <t>AUC8</t>
  </si>
  <si>
    <t>Lasso, Ridge, Elastic Net, SVM, SLIM</t>
  </si>
  <si>
    <t>Polysomnography scored by certified technologists per AASM guidelines.</t>
  </si>
  <si>
    <t xml:space="preserve"> Index test and PSG were performed in close temporal proximity </t>
  </si>
  <si>
    <t>Index test and PSG were performed in the same clinical encounter</t>
  </si>
  <si>
    <t>2007 AASM criteria</t>
  </si>
  <si>
    <t>Conventional criteria (AHI-based)</t>
  </si>
  <si>
    <t>EHR and PSG data were linked at the patient leve</t>
  </si>
  <si>
    <t xml:space="preserve">Overnight PSG scored per AASM 2017 </t>
  </si>
  <si>
    <t>AASM criteria</t>
  </si>
  <si>
    <t>retrospective data were appropriately split and prospective cohorts were independently tested</t>
  </si>
  <si>
    <t xml:space="preserve"> BASH‑GN machine learning–derived questionnaire</t>
  </si>
  <si>
    <t>LR, Classification Tree, RF, XGBoost, SVM</t>
  </si>
  <si>
    <t xml:space="preserve"> Neural Fuzzy Evaluation, Stepwise regression, BPNNs, SVM. 
Minimal Metrics, only one AHI range</t>
  </si>
  <si>
    <t xml:space="preserve"> SVM, two-stage forward stepwise selection process, corss-validation
Only one AHI range</t>
  </si>
  <si>
    <t>LR, SVM, RF, and XGBoost, permutation feature importance, train-test split. 
Minimal Metrics, only one AHI range</t>
  </si>
  <si>
    <t>Ensemble and traditional methods, hyperparameter tuning.
Minimal Metrics, only one AHI range</t>
  </si>
  <si>
    <t>ANN, RF, and kernel SVM. 
Moderate and Severe AHI ranges.
Good metrics report.</t>
  </si>
  <si>
    <t>XGBoost, LightGBM, CatBoost, Random Forest,   unsupervised clusterin. 
Minial metrics, all AHI ranges.</t>
  </si>
  <si>
    <t>SVM and logistic regression. 
Mild and Severe AHI ranges</t>
  </si>
  <si>
    <t>LightGBM, RF, SVM
Good metrics, Moderate and Severe AHI ranges.</t>
  </si>
  <si>
    <t>Only 9 excluded but single-center approach</t>
  </si>
  <si>
    <t>Single center with broad inclusion → likely representative.</t>
  </si>
  <si>
    <t>Inclusion criteria clearly defined, but smaller single-center sample → potential selection bias.</t>
  </si>
  <si>
    <t>Sleep Heart Health Study + validated external Wisconsin cohort → robust, large population.</t>
  </si>
  <si>
    <t>Samsung Medical Center with minimal exclusions → representative sample.</t>
  </si>
  <si>
    <t>Multi-center SAGIC data → large sample, well-defined selection.</t>
  </si>
  <si>
    <t>Adults 18–90 undergoing PSG for OSA → broad inclusion, minimal exclusions.</t>
  </si>
  <si>
    <t>Wisconsin Sleep Cohort with minimal exclusion → likely representative.</t>
  </si>
  <si>
    <t>Recruited from only two centers, possibly not fully representative.</t>
  </si>
  <si>
    <t>Excluded non-Chinese patients; some concern about generalizability beyond that population.</t>
  </si>
  <si>
    <t>Retrospective review of outpatients; potential selection bias from small, possibly unrepresentative sample.</t>
  </si>
  <si>
    <t>Consecutive sleep-lab patients ≥18 with broad criteria → likely representative, minimal exclusions.</t>
  </si>
  <si>
    <t>LR, kNN, NB, RF, SVM. Grid search. 
Good Metrics, only one AHI range
Anthropometric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</si>
</sst>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22222"/>
      <name val="GyrePagellaMathJax_Main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/>
    <xf numFmtId="0" fontId="1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0" applyFont="1" applyBorder="1"/>
    <xf numFmtId="0" fontId="1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9" xfId="0" applyBorder="1"/>
    <xf numFmtId="0" fontId="0" fillId="0" borderId="0" xfId="0" quotePrefix="1" applyAlignment="1">
      <alignment horizontal="center" vertical="center" wrapText="1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7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3" borderId="0" xfId="0" applyFill="1"/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wrapText="1"/>
    </xf>
    <xf numFmtId="0" fontId="3" fillId="4" borderId="9" xfId="0" applyFont="1" applyFill="1" applyBorder="1"/>
    <xf numFmtId="0" fontId="4" fillId="4" borderId="9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6" xfId="0" applyFont="1" applyBorder="1" applyAlignment="1">
      <alignment wrapText="1"/>
    </xf>
    <xf numFmtId="0" fontId="3" fillId="0" borderId="18" xfId="0" applyFont="1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7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/>
    <xf numFmtId="0" fontId="5" fillId="0" borderId="0" xfId="0" applyFont="1"/>
    <xf numFmtId="0" fontId="5" fillId="0" borderId="9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9" xfId="0" applyFont="1" applyBorder="1"/>
    <xf numFmtId="0" fontId="6" fillId="0" borderId="4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3" fontId="5" fillId="0" borderId="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vertical="center"/>
    </xf>
    <xf numFmtId="3" fontId="5" fillId="0" borderId="0" xfId="0" applyNumberFormat="1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/>
    <xf numFmtId="0" fontId="5" fillId="0" borderId="7" xfId="0" applyFont="1" applyBorder="1" applyAlignment="1">
      <alignment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family val="1"/>
        <scheme val="none"/>
      </fon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right style="double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double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wrapText="1" indent="0" justifyLastLine="0" shrinkToFit="0" readingOrder="0"/>
      <border diagonalUp="0" diagonalDown="0">
        <left style="double">
          <color indexed="64"/>
        </left>
        <right/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indent="0" justifyLastLine="0" shrinkToFit="0" readingOrder="0"/>
      <border diagonalUp="0" diagonalDown="0">
        <left/>
        <right style="double">
          <color indexed="64"/>
        </right>
        <vertical/>
      </border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35A9B18-D931-4C48-9F68-F92DC03B3D40}" name="Table5" displayName="Table5" ref="A2:Q15" totalsRowShown="0" headerRowDxfId="18" dataDxfId="17">
  <autoFilter ref="A2:Q15" xr:uid="{435A9B18-D931-4C48-9F68-F92DC03B3D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3:Q15">
    <sortCondition ref="A2:A15"/>
  </sortState>
  <tableColumns count="17">
    <tableColumn id="1" xr3:uid="{892CBB45-8320-48B4-9D84-43A1FCBE8DCB}" name="Year" dataDxfId="35"/>
    <tableColumn id="2" xr3:uid="{2E9AB681-F668-4EAE-9049-3A4D6FBC3E61}" name="Study ID" dataDxfId="34"/>
    <tableColumn id="3" xr3:uid="{A19DF265-6738-4C63-9040-6BFA0220A57A}" name="References" dataDxfId="33"/>
    <tableColumn id="4" xr3:uid="{497AE83F-0253-4CC0-9264-04B5AB9279E8}" name="study_name" dataDxfId="32"/>
    <tableColumn id="6" xr3:uid="{30E4B8AF-0E60-4EDB-8E4F-8B37CFBB77BC}" name="Sample Size" dataDxfId="31"/>
    <tableColumn id="7" xr3:uid="{F01F6DF3-069E-4887-9B43-85F472E6170C}" name="k-fold" dataDxfId="30"/>
    <tableColumn id="8" xr3:uid="{10A4A900-B62C-4092-B8B0-BDFDE8C328CD}" name="Train Data" dataDxfId="29"/>
    <tableColumn id="9" xr3:uid="{CDB4FF99-F597-4176-8A9D-3587F9494941}" name="Test Data" dataDxfId="28"/>
    <tableColumn id="10" xr3:uid="{CB17009B-CE41-43CB-A4B1-EE61572B9785}" name="Sensitivty" dataDxfId="27"/>
    <tableColumn id="11" xr3:uid="{8415582F-98C4-4A01-9541-64B819A028A2}" name="Specificity" dataDxfId="26"/>
    <tableColumn id="12" xr3:uid="{154157D7-EE17-46CA-9369-0B841B63328F}" name="AUC" dataDxfId="25"/>
    <tableColumn id="13" xr3:uid="{6E0EA075-56FB-42C9-A8C3-33F9A76095C7}" name="Sensitivty3" dataDxfId="24"/>
    <tableColumn id="14" xr3:uid="{1C744BBB-E107-4D84-9A7A-CA16B99A1838}" name="Specificity4" dataDxfId="23"/>
    <tableColumn id="15" xr3:uid="{711500B0-CCA5-42F6-BFCC-D634E84F4AFE}" name="AUC5" dataDxfId="22"/>
    <tableColumn id="16" xr3:uid="{2D6552F6-6E40-49FF-99C3-8E31C2AC9DFF}" name="Sensitivty6" dataDxfId="21"/>
    <tableColumn id="17" xr3:uid="{2DC04DB4-B8F5-48D4-9AA5-B3EAFAC5B8C9}" name="Specificity7" dataDxfId="20"/>
    <tableColumn id="18" xr3:uid="{5B3CAA43-CBE9-4A96-9660-D624B143F20E}" name="AUC8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E213C-2A79-4147-A0FF-4F416F07795A}" name="Table55" displayName="Table55" ref="A2:O15" totalsRowShown="0" headerRowDxfId="16" dataDxfId="15">
  <autoFilter ref="A2:O15" xr:uid="{318E213C-2A79-4147-A0FF-4F416F07795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sortState xmlns:xlrd2="http://schemas.microsoft.com/office/spreadsheetml/2017/richdata2" ref="A3:O15">
    <sortCondition ref="A2:A15"/>
  </sortState>
  <tableColumns count="15">
    <tableColumn id="1" xr3:uid="{3F705147-DE27-47AD-82F2-E1432D698FFE}" name="Year" dataDxfId="14"/>
    <tableColumn id="2" xr3:uid="{7F8FBFD6-5015-432C-8549-5F32915F5185}" name="Study ID" dataDxfId="13"/>
    <tableColumn id="6" xr3:uid="{F5534539-C39B-4C10-942C-7288587F345F}" name="Sample Size" dataDxfId="12"/>
    <tableColumn id="7" xr3:uid="{2DF0ED58-06CE-4253-ACF1-5FFD60AC8AC0}" name="k-fold" dataDxfId="11"/>
    <tableColumn id="8" xr3:uid="{D98F9D90-7856-45A4-A6D5-4412C3870D2B}" name="Train Data" dataDxfId="10"/>
    <tableColumn id="9" xr3:uid="{8A8F3A72-44AF-4C62-93CE-598A3BF8A03E}" name="Test Data" dataDxfId="9"/>
    <tableColumn id="10" xr3:uid="{3198A59E-EA43-4860-99CC-D19F7AFEDD1E}" name="Sensitivty" dataDxfId="8"/>
    <tableColumn id="11" xr3:uid="{52B8EA7D-6B47-4497-B140-FA625D8192D0}" name="Specificity" dataDxfId="7"/>
    <tableColumn id="12" xr3:uid="{43976EE5-034E-470A-9E7D-2715A830A236}" name="AUC" dataDxfId="6"/>
    <tableColumn id="13" xr3:uid="{170F5B2F-2297-4577-B17C-1C7F879A1B22}" name="Sensitivty3" dataDxfId="5"/>
    <tableColumn id="14" xr3:uid="{24F0E216-6A1F-48EB-8D00-2AF43FE6D91A}" name="Specificity4" dataDxfId="4"/>
    <tableColumn id="15" xr3:uid="{E73F0F23-73A8-4340-A85F-D9416E409F1F}" name="AUC5" dataDxfId="3"/>
    <tableColumn id="16" xr3:uid="{DA11F7EC-AEF2-4CCB-BE7B-BBF29982C1C2}" name="Sensitivty6" dataDxfId="2"/>
    <tableColumn id="17" xr3:uid="{1B4D5A3F-5322-4EA9-8646-FC49F38741AF}" name="Specificity7" dataDxfId="1"/>
    <tableColumn id="18" xr3:uid="{4CDB03EE-A0E3-43D3-90EA-7DAF454D9F4C}" name="AUC8" dataDxfId="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EE9C89-EE38-462A-A0CF-F5BB62A745E0}" name="Table1" displayName="Table1" ref="A1:U14" totalsRowShown="0">
  <autoFilter ref="A1:U14" xr:uid="{D4EE9C89-EE38-462A-A0CF-F5BB62A745E0}"/>
  <sortState xmlns:xlrd2="http://schemas.microsoft.com/office/spreadsheetml/2017/richdata2" ref="A2:U14">
    <sortCondition ref="C1:C14"/>
  </sortState>
  <tableColumns count="21">
    <tableColumn id="1" xr3:uid="{0E017A6B-5194-4D7E-BB33-6D41FFAD849C}" name="Study_ID"/>
    <tableColumn id="2" xr3:uid="{765BFB8D-482F-4800-A640-4848398A7E69}" name="Author"/>
    <tableColumn id="3" xr3:uid="{E6EA5FE9-26CC-4733-BB4F-38D118F3AE24}" name="Year"/>
    <tableColumn id="4" xr3:uid="{B0E48E1D-9D32-4FC6-80D3-7E98CDFD1D08}" name="AHI_Threshold"/>
    <tableColumn id="5" xr3:uid="{238FD7E0-FADD-49B5-9228-DA744F3B2A96}" name="Index_Test_Type"/>
    <tableColumn id="6" xr3:uid="{CBF2D6A2-B930-4D25-A0EB-B4B9FD43FD95}" name="Reference_Standard"/>
    <tableColumn id="7" xr3:uid="{48013B30-3188-4BF6-B3DD-FF68AE46E456}" name="Patient_Selection_Risk" dataDxfId="52"/>
    <tableColumn id="8" xr3:uid="{55A7ABC7-F81B-4426-9694-8FD1BBB58229}" name="Patient_Selection_Comments"/>
    <tableColumn id="9" xr3:uid="{BE9CE2FF-904D-4986-8B4F-BCD02803756E}" name="Index_Test_Risk"/>
    <tableColumn id="10" xr3:uid="{3D898FF2-99DD-4D02-AC25-A77F62F262C9}" name="Index_Test_Comments"/>
    <tableColumn id="11" xr3:uid="{8E1229AF-2EB2-4C28-A6B8-54C4F20973D7}" name="Reference_Standard_Risk"/>
    <tableColumn id="12" xr3:uid="{69CBB631-045D-41DB-81D9-411B7774F0CE}" name="Reference_Standard_Comments"/>
    <tableColumn id="13" xr3:uid="{2445620F-4ED8-4CD7-94DB-DEE71373ECFB}" name="Flow_Timing_Risk"/>
    <tableColumn id="14" xr3:uid="{71246C6F-689A-4455-AB22-A6017EF2F161}" name="Flow_Timing_Comments"/>
    <tableColumn id="15" xr3:uid="{F7685140-8C73-473B-9B99-7559A642AFBC}" name="Overall_Risk"/>
    <tableColumn id="16" xr3:uid="{95588139-D2B9-4DEF-8D7E-B9512C3FC78A}" name="Applicability_Patient_Selection"/>
    <tableColumn id="17" xr3:uid="{760539BF-090B-4ABD-BD08-16CE2D877BF1}" name="Applicability_Index_Test"/>
    <tableColumn id="18" xr3:uid="{90760D3C-43BE-4746-9443-EC4219FB9F9A}" name="Applicability_Reference_Standard"/>
    <tableColumn id="19" xr3:uid="{AB6051EE-AA45-4D89-B81E-B1F0557513CD}" name="Additional_Notes_1"/>
    <tableColumn id="20" xr3:uid="{3BF4A415-4B47-44CC-AD4F-EEA49421E20B}" name="Additional_Notes_2"/>
    <tableColumn id="21" xr3:uid="{11E311D6-9F38-4392-9290-C5CB24F3C345}" name="Additional_Notes_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DF7810-94DA-424C-B8F5-9A2BE432FD11}" name="Table3" displayName="Table3" ref="A2:L14" totalsRowShown="0" headerRowDxfId="51" dataDxfId="49" headerRowBorderDxfId="50">
  <autoFilter ref="A2:L14" xr:uid="{A2DF7810-94DA-424C-B8F5-9A2BE432FD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sortState xmlns:xlrd2="http://schemas.microsoft.com/office/spreadsheetml/2017/richdata2" ref="A3:L14">
    <sortCondition ref="B2:B14"/>
  </sortState>
  <tableColumns count="12">
    <tableColumn id="1" xr3:uid="{6EF73D0D-908F-4D9B-8C68-F811979A1A7D}" name="Study" dataDxfId="48"/>
    <tableColumn id="2" xr3:uid="{FD09E11B-A63D-4AD1-95BA-420738A4ADCF}" name="Year" dataDxfId="47"/>
    <tableColumn id="10" xr3:uid="{824FAAB0-4728-4B97-86EF-1A78C02B6D24}" name="Sample " dataDxfId="46"/>
    <tableColumn id="9" xr3:uid="{3FBE87D2-7FEB-4CC6-93B5-44FE33BA969F}" name="Description1" dataDxfId="45"/>
    <tableColumn id="3" xr3:uid="{D875EA98-F3E0-40EA-A596-3E88E1E6F6D5}" name="Risk1" dataDxfId="44"/>
    <tableColumn id="11" xr3:uid="{1DD2E94A-B55D-402C-B7A2-AAA1A2C30D03}" name="Description2" dataDxfId="43"/>
    <tableColumn id="4" xr3:uid="{6928D7D7-8ACA-40F8-B133-FFFD1CF94C15}" name="Risk2" dataDxfId="42"/>
    <tableColumn id="12" xr3:uid="{85DB45F2-6571-4FA7-AAA1-3EAC8629EDBB}" name="Description3" dataDxfId="41"/>
    <tableColumn id="5" xr3:uid="{C39C7548-F095-4C0D-B63B-E7C4FC78DB6C}" name="Risk3" dataDxfId="40"/>
    <tableColumn id="13" xr3:uid="{9F6424B4-8B9F-40F7-99F5-0B1F9018B036}" name="Description4" dataDxfId="39"/>
    <tableColumn id="6" xr3:uid="{7F7A6CD5-AA1C-424A-90D4-21C4E0864757}" name="Risk4" dataDxfId="38"/>
    <tableColumn id="7" xr3:uid="{DF583CD9-303C-4722-9DBF-9B432E440BBC}" name="Overall " dataDxfId="3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0BC79-80FE-4FD4-BF52-D3258FAD4FF3}" name="Table13" displayName="Table13" ref="A1:U14" totalsRowShown="0">
  <autoFilter ref="A1:U14" xr:uid="{9B10BC79-80FE-4FD4-BF52-D3258FAD4FF3}"/>
  <sortState xmlns:xlrd2="http://schemas.microsoft.com/office/spreadsheetml/2017/richdata2" ref="A2:U14">
    <sortCondition ref="C1:C14"/>
  </sortState>
  <tableColumns count="21">
    <tableColumn id="1" xr3:uid="{E38263D4-4145-48BA-B74B-EDEE856A34CC}" name="Study_ID"/>
    <tableColumn id="2" xr3:uid="{D70048A2-D9E2-415B-AE12-90C9AD079AAA}" name="Author"/>
    <tableColumn id="3" xr3:uid="{87B7AF40-C75B-4285-BDF2-D8C05F47F484}" name="Year"/>
    <tableColumn id="4" xr3:uid="{74946575-EB88-4A58-84B6-46D0C6B778D4}" name="AHI_Threshold"/>
    <tableColumn id="5" xr3:uid="{ED254674-2609-4749-94FA-0A84FEDE3379}" name="Index_Test_Type"/>
    <tableColumn id="6" xr3:uid="{E6FA82A2-9FA9-4AFD-821E-E8783758C2BB}" name="Reference_Standard"/>
    <tableColumn id="7" xr3:uid="{05A237FE-F581-4C66-93F0-3C6E79F7E7B5}" name="Patient_Selection_Risk" dataDxfId="36"/>
    <tableColumn id="8" xr3:uid="{E1DE931F-54E1-4298-9EED-A876F761B9C2}" name="Patient_Selection_Comments"/>
    <tableColumn id="9" xr3:uid="{085EDECE-207E-4E3F-B845-6ECD9965B7F7}" name="Index_Test_Risk"/>
    <tableColumn id="10" xr3:uid="{EFFAD148-A302-428D-AB25-54FB0C2FF3F6}" name="Index_Test_Comments"/>
    <tableColumn id="11" xr3:uid="{E756C7D0-4C3D-4E49-B0CE-9E89B73E7D66}" name="Reference_Standard_Risk"/>
    <tableColumn id="12" xr3:uid="{183326AD-A587-4CD4-B2D5-0210AA622426}" name="Reference_Standard_Comments"/>
    <tableColumn id="13" xr3:uid="{1AB7DDB5-6B0B-4490-BBBA-E1D37184D53E}" name="F1_Timing_Risk"/>
    <tableColumn id="14" xr3:uid="{E624D06E-8638-4EE9-A2E8-BE41EA74C213}" name="F1_Timing_Comments"/>
    <tableColumn id="15" xr3:uid="{21E98912-561B-4E94-9C45-F49E2FFF8E95}" name="Overall_Risk"/>
    <tableColumn id="16" xr3:uid="{F5072DC0-A4CE-4665-8256-6E7ABEE01D4F}" name="Applicability_Patient_Selection"/>
    <tableColumn id="17" xr3:uid="{A68B4CE0-0C2F-4311-8E76-612FEDF5873A}" name="Applicability_Index_Test"/>
    <tableColumn id="18" xr3:uid="{77CEE221-2F3C-47FB-9D37-4AFB5D250314}" name="Applicability_Reference_Standard"/>
    <tableColumn id="19" xr3:uid="{D091B01C-380F-47BD-A903-35FE4C25FD9B}" name="Additional_Notes_1"/>
    <tableColumn id="20" xr3:uid="{17CB4FB3-07FB-423C-B504-1EE637496E85}" name="Additional_Notes_2"/>
    <tableColumn id="21" xr3:uid="{442EBF00-77D6-4277-8C67-704E3BE05BBD}" name="Additional_Notes_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8403D-E67C-4F43-81F9-B4D507588BC4}">
  <dimension ref="A1:Q14"/>
  <sheetViews>
    <sheetView topLeftCell="A9" zoomScale="85" zoomScaleNormal="85" workbookViewId="0">
      <selection activeCell="A5" sqref="A5"/>
    </sheetView>
  </sheetViews>
  <sheetFormatPr defaultRowHeight="15" x14ac:dyDescent="0.25"/>
  <cols>
    <col min="1" max="1" width="45.7109375" customWidth="1"/>
    <col min="2" max="2" width="17.140625" customWidth="1"/>
    <col min="3" max="3" width="54.85546875" customWidth="1"/>
    <col min="4" max="4" width="17.7109375" customWidth="1"/>
    <col min="5" max="5" width="14.28515625" customWidth="1"/>
    <col min="6" max="6" width="16" customWidth="1"/>
    <col min="7" max="7" width="15.7109375" customWidth="1"/>
    <col min="8" max="8" width="13.5703125" customWidth="1"/>
    <col min="9" max="9" width="11" customWidth="1"/>
    <col min="11" max="11" width="12.5703125" customWidth="1"/>
    <col min="12" max="12" width="11.85546875" customWidth="1"/>
    <col min="14" max="15" width="12.85546875" customWidth="1"/>
  </cols>
  <sheetData>
    <row r="1" spans="1:17" ht="14.45" customHeight="1" x14ac:dyDescent="0.25">
      <c r="A1" s="31" t="s">
        <v>4</v>
      </c>
      <c r="B1" s="32" t="s">
        <v>47</v>
      </c>
      <c r="C1" s="86" t="s">
        <v>5</v>
      </c>
      <c r="D1" s="87"/>
      <c r="E1" s="28" t="s">
        <v>6</v>
      </c>
      <c r="F1" s="28" t="s">
        <v>14</v>
      </c>
      <c r="G1" s="28" t="s">
        <v>31</v>
      </c>
      <c r="H1" s="28" t="s">
        <v>32</v>
      </c>
      <c r="I1" s="28" t="s">
        <v>7</v>
      </c>
      <c r="J1" s="28" t="s">
        <v>8</v>
      </c>
      <c r="K1" s="28" t="s">
        <v>33</v>
      </c>
      <c r="L1" s="28" t="s">
        <v>9</v>
      </c>
      <c r="M1" s="28" t="s">
        <v>10</v>
      </c>
      <c r="N1" s="28" t="s">
        <v>34</v>
      </c>
      <c r="O1" s="28" t="s">
        <v>11</v>
      </c>
      <c r="P1" s="28" t="s">
        <v>12</v>
      </c>
      <c r="Q1" s="28" t="s">
        <v>35</v>
      </c>
    </row>
    <row r="2" spans="1:17" ht="180" x14ac:dyDescent="0.25">
      <c r="A2" t="s">
        <v>50</v>
      </c>
      <c r="B2" s="9" t="s">
        <v>44</v>
      </c>
      <c r="C2" s="91" t="s">
        <v>13</v>
      </c>
      <c r="D2" s="92"/>
      <c r="E2" s="2">
        <v>4014</v>
      </c>
      <c r="F2" s="10" t="s">
        <v>15</v>
      </c>
      <c r="G2" s="3">
        <f>E2-H2</f>
        <v>3211</v>
      </c>
      <c r="H2" s="4">
        <v>803</v>
      </c>
      <c r="I2" s="2">
        <v>97.85</v>
      </c>
      <c r="K2" s="17"/>
      <c r="L2" s="2">
        <v>92.65</v>
      </c>
      <c r="N2" s="17"/>
      <c r="O2" s="2">
        <v>70.19</v>
      </c>
      <c r="Q2" s="27"/>
    </row>
    <row r="3" spans="1:17" ht="85.5" customHeight="1" x14ac:dyDescent="0.25">
      <c r="A3" t="s">
        <v>49</v>
      </c>
      <c r="B3" s="9" t="s">
        <v>37</v>
      </c>
      <c r="C3" s="90" t="s">
        <v>16</v>
      </c>
      <c r="D3" s="93"/>
      <c r="E3" s="5">
        <v>17448</v>
      </c>
      <c r="F3" s="10"/>
      <c r="G3" s="6">
        <v>10469</v>
      </c>
      <c r="H3" s="7">
        <v>6979</v>
      </c>
      <c r="K3" s="17"/>
      <c r="L3" s="2">
        <v>71.25</v>
      </c>
      <c r="M3" s="3">
        <v>51.75</v>
      </c>
      <c r="N3" s="4">
        <v>65.75</v>
      </c>
      <c r="O3" s="18"/>
    </row>
    <row r="4" spans="1:17" ht="85.5" customHeight="1" x14ac:dyDescent="0.25">
      <c r="A4" t="s">
        <v>65</v>
      </c>
      <c r="B4" s="9" t="s">
        <v>64</v>
      </c>
      <c r="C4" s="84" t="s">
        <v>63</v>
      </c>
      <c r="D4" s="85"/>
      <c r="E4" s="5">
        <f>G4+H4</f>
        <v>3390</v>
      </c>
      <c r="F4" s="10"/>
      <c r="G4" s="6">
        <v>2712</v>
      </c>
      <c r="H4" s="7">
        <v>678</v>
      </c>
      <c r="L4" s="2">
        <v>82.08</v>
      </c>
      <c r="M4" s="3">
        <v>93.8</v>
      </c>
      <c r="N4" s="4">
        <v>95.6</v>
      </c>
      <c r="O4" s="2">
        <v>82.08</v>
      </c>
      <c r="P4" s="3">
        <v>93.8</v>
      </c>
      <c r="Q4" s="4">
        <v>95.6</v>
      </c>
    </row>
    <row r="5" spans="1:17" ht="113.45" customHeight="1" x14ac:dyDescent="0.25">
      <c r="A5" t="s">
        <v>51</v>
      </c>
      <c r="B5" s="9" t="s">
        <v>39</v>
      </c>
      <c r="C5" s="88" t="s">
        <v>0</v>
      </c>
      <c r="D5" s="88"/>
      <c r="E5" s="12">
        <v>420</v>
      </c>
      <c r="F5" s="13" t="s">
        <v>18</v>
      </c>
      <c r="G5" s="14">
        <v>378</v>
      </c>
      <c r="H5" s="15">
        <v>42</v>
      </c>
      <c r="I5" s="12">
        <v>60.8</v>
      </c>
      <c r="J5" s="14">
        <v>96.2</v>
      </c>
      <c r="K5" s="14">
        <v>73.3</v>
      </c>
      <c r="L5" s="12">
        <v>62.3</v>
      </c>
      <c r="M5" s="14">
        <v>76.3</v>
      </c>
      <c r="N5" s="15">
        <v>72.25</v>
      </c>
      <c r="O5" s="12">
        <v>85.15</v>
      </c>
      <c r="P5" s="14">
        <v>41.2</v>
      </c>
      <c r="Q5" s="14">
        <v>72.42</v>
      </c>
    </row>
    <row r="6" spans="1:17" ht="130.5" customHeight="1" x14ac:dyDescent="0.25">
      <c r="A6" t="s">
        <v>52</v>
      </c>
      <c r="B6" s="9" t="s">
        <v>40</v>
      </c>
      <c r="C6" s="88" t="s">
        <v>17</v>
      </c>
      <c r="D6" s="89"/>
      <c r="E6" s="16">
        <v>10391</v>
      </c>
      <c r="F6" s="13"/>
      <c r="G6" s="14">
        <v>7274</v>
      </c>
      <c r="H6" s="15">
        <v>3117</v>
      </c>
      <c r="K6" s="17"/>
      <c r="L6" s="12">
        <v>77.12</v>
      </c>
      <c r="M6" s="14">
        <v>57.73</v>
      </c>
      <c r="N6" s="15">
        <v>76.17</v>
      </c>
      <c r="O6" s="12">
        <v>59.52</v>
      </c>
      <c r="P6" s="14">
        <v>79.8</v>
      </c>
      <c r="Q6" s="14">
        <v>75.11</v>
      </c>
    </row>
    <row r="7" spans="1:17" ht="88.5" customHeight="1" x14ac:dyDescent="0.25">
      <c r="A7" t="s">
        <v>53</v>
      </c>
      <c r="B7" s="9" t="s">
        <v>41</v>
      </c>
      <c r="C7" s="90" t="s">
        <v>1</v>
      </c>
      <c r="D7" s="90"/>
      <c r="E7" s="2">
        <v>279</v>
      </c>
      <c r="F7" s="3"/>
      <c r="G7" s="3">
        <v>195</v>
      </c>
      <c r="H7" s="4">
        <v>84</v>
      </c>
      <c r="K7" s="17"/>
      <c r="L7" s="18"/>
      <c r="N7" s="17"/>
      <c r="O7" s="18"/>
    </row>
    <row r="8" spans="1:17" ht="150" x14ac:dyDescent="0.25">
      <c r="A8" t="s">
        <v>54</v>
      </c>
      <c r="B8" s="9" t="s">
        <v>42</v>
      </c>
      <c r="C8" s="90" t="s">
        <v>2</v>
      </c>
      <c r="D8" s="90"/>
      <c r="E8" s="5">
        <v>6875</v>
      </c>
      <c r="F8" s="13" t="s">
        <v>18</v>
      </c>
      <c r="G8" s="6">
        <v>5500</v>
      </c>
      <c r="H8" s="7">
        <v>1375</v>
      </c>
      <c r="I8" s="2">
        <v>80.33</v>
      </c>
      <c r="J8" s="3">
        <v>86.96</v>
      </c>
      <c r="K8" s="3">
        <v>87</v>
      </c>
      <c r="L8" s="18"/>
      <c r="N8" s="17"/>
      <c r="O8" s="18"/>
    </row>
    <row r="9" spans="1:17" ht="165" x14ac:dyDescent="0.25">
      <c r="A9" t="s">
        <v>55</v>
      </c>
      <c r="B9" s="9" t="s">
        <v>43</v>
      </c>
      <c r="C9" s="90" t="s">
        <v>3</v>
      </c>
      <c r="D9" s="90"/>
      <c r="E9" s="5">
        <v>1922</v>
      </c>
      <c r="F9" s="13" t="s">
        <v>18</v>
      </c>
      <c r="G9" s="3">
        <v>1729</v>
      </c>
      <c r="H9" s="4">
        <v>192</v>
      </c>
      <c r="I9" s="2">
        <v>74.14</v>
      </c>
      <c r="J9" s="3">
        <v>74.709999999999994</v>
      </c>
      <c r="K9" s="3">
        <v>82</v>
      </c>
      <c r="L9" s="2">
        <v>75.180000000000007</v>
      </c>
      <c r="M9" s="3">
        <v>68.73</v>
      </c>
      <c r="N9" s="4">
        <v>80</v>
      </c>
      <c r="O9" s="2">
        <v>70.260000000000005</v>
      </c>
      <c r="P9" s="3">
        <v>70.3</v>
      </c>
      <c r="Q9" s="3">
        <v>78</v>
      </c>
    </row>
    <row r="10" spans="1:17" ht="120.6" customHeight="1" x14ac:dyDescent="0.25">
      <c r="A10" t="s">
        <v>56</v>
      </c>
      <c r="B10" s="9" t="s">
        <v>36</v>
      </c>
      <c r="C10" s="90" t="s">
        <v>66</v>
      </c>
      <c r="D10" s="93"/>
      <c r="E10" s="3">
        <v>150</v>
      </c>
      <c r="F10" s="13" t="s">
        <v>19</v>
      </c>
      <c r="G10" s="3">
        <v>120</v>
      </c>
      <c r="H10" s="4">
        <v>30</v>
      </c>
      <c r="I10" s="2">
        <v>64</v>
      </c>
      <c r="J10" s="3">
        <v>77</v>
      </c>
      <c r="K10" s="17"/>
      <c r="L10" s="18"/>
      <c r="N10" s="17"/>
      <c r="O10" s="18"/>
    </row>
    <row r="11" spans="1:17" ht="85.5" customHeight="1" x14ac:dyDescent="0.25">
      <c r="A11" t="s">
        <v>57</v>
      </c>
      <c r="B11" s="9" t="s">
        <v>45</v>
      </c>
      <c r="C11" s="84" t="s">
        <v>38</v>
      </c>
      <c r="D11" s="85"/>
      <c r="E11" s="3">
        <v>498</v>
      </c>
      <c r="F11" s="13"/>
      <c r="G11" s="3">
        <v>349</v>
      </c>
      <c r="H11" s="4">
        <f>E11-G11</f>
        <v>149</v>
      </c>
      <c r="I11" s="2">
        <v>79</v>
      </c>
      <c r="J11">
        <v>56</v>
      </c>
      <c r="K11" s="17"/>
      <c r="L11" s="18"/>
      <c r="N11" s="17"/>
      <c r="O11" s="2">
        <v>79</v>
      </c>
      <c r="P11">
        <v>56</v>
      </c>
    </row>
    <row r="12" spans="1:17" ht="85.5" customHeight="1" x14ac:dyDescent="0.25">
      <c r="A12" t="s">
        <v>62</v>
      </c>
      <c r="B12" s="9" t="s">
        <v>61</v>
      </c>
      <c r="C12" s="84" t="s">
        <v>60</v>
      </c>
      <c r="D12" s="85"/>
      <c r="E12" s="3">
        <f>G12+H12</f>
        <v>940</v>
      </c>
      <c r="F12" s="13"/>
      <c r="G12" s="3">
        <v>752</v>
      </c>
      <c r="H12" s="34">
        <v>188</v>
      </c>
      <c r="I12" s="2">
        <v>88.76</v>
      </c>
      <c r="J12" s="3">
        <v>40.74</v>
      </c>
      <c r="K12" s="17"/>
      <c r="L12" s="18"/>
      <c r="N12" s="17"/>
      <c r="O12" s="18"/>
    </row>
    <row r="13" spans="1:17" ht="61.5" customHeight="1" x14ac:dyDescent="0.25">
      <c r="A13" t="s">
        <v>58</v>
      </c>
      <c r="B13" s="9" t="s">
        <v>46</v>
      </c>
      <c r="C13" s="80" t="s">
        <v>29</v>
      </c>
      <c r="D13" s="81"/>
      <c r="E13" s="8">
        <v>2886</v>
      </c>
      <c r="F13" s="13" t="s">
        <v>18</v>
      </c>
      <c r="G13" s="3">
        <v>2886</v>
      </c>
      <c r="H13" s="11">
        <v>1237</v>
      </c>
      <c r="I13" s="2">
        <v>77</v>
      </c>
      <c r="J13" s="3">
        <v>68</v>
      </c>
      <c r="K13" s="17">
        <v>78</v>
      </c>
      <c r="L13" s="18"/>
      <c r="N13" s="17"/>
      <c r="O13" s="18"/>
    </row>
    <row r="14" spans="1:17" ht="80.45" customHeight="1" x14ac:dyDescent="0.25">
      <c r="A14" s="20" t="s">
        <v>59</v>
      </c>
      <c r="B14" s="33" t="s">
        <v>46</v>
      </c>
      <c r="C14" s="82" t="s">
        <v>30</v>
      </c>
      <c r="D14" s="83"/>
      <c r="E14" s="25">
        <v>2886</v>
      </c>
      <c r="F14" s="21" t="s">
        <v>18</v>
      </c>
      <c r="G14" s="22">
        <v>2886</v>
      </c>
      <c r="H14" s="26">
        <v>1120</v>
      </c>
      <c r="I14" s="23">
        <v>69</v>
      </c>
      <c r="J14" s="22">
        <v>72</v>
      </c>
      <c r="K14" s="19">
        <v>76</v>
      </c>
      <c r="L14" s="24"/>
      <c r="M14" s="20"/>
      <c r="N14" s="19"/>
      <c r="O14" s="24"/>
      <c r="P14" s="20"/>
      <c r="Q14" s="20"/>
    </row>
  </sheetData>
  <mergeCells count="14">
    <mergeCell ref="C13:D13"/>
    <mergeCell ref="C14:D14"/>
    <mergeCell ref="C12:D12"/>
    <mergeCell ref="C1:D1"/>
    <mergeCell ref="C4:D4"/>
    <mergeCell ref="C6:D6"/>
    <mergeCell ref="C7:D7"/>
    <mergeCell ref="C2:D2"/>
    <mergeCell ref="C3:D3"/>
    <mergeCell ref="C5:D5"/>
    <mergeCell ref="C10:D10"/>
    <mergeCell ref="C8:D8"/>
    <mergeCell ref="C9:D9"/>
    <mergeCell ref="C11:D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C98DB-0101-4D75-B87F-BAA3EF5BBAE4}">
  <dimension ref="A1:R15"/>
  <sheetViews>
    <sheetView zoomScale="70" zoomScaleNormal="70" workbookViewId="0">
      <selection sqref="A1:Q16"/>
    </sheetView>
  </sheetViews>
  <sheetFormatPr defaultRowHeight="15" x14ac:dyDescent="0.25"/>
  <cols>
    <col min="1" max="1" width="12.85546875" customWidth="1"/>
    <col min="2" max="2" width="44.42578125" customWidth="1"/>
    <col min="3" max="3" width="45.140625" customWidth="1"/>
    <col min="4" max="4" width="28.42578125" customWidth="1"/>
    <col min="5" max="5" width="17.7109375" customWidth="1"/>
    <col min="6" max="6" width="14.28515625" customWidth="1"/>
    <col min="7" max="7" width="16" customWidth="1"/>
    <col min="8" max="8" width="15.7109375" customWidth="1"/>
    <col min="9" max="9" width="14.42578125" customWidth="1"/>
    <col min="10" max="10" width="15.5703125" customWidth="1"/>
    <col min="12" max="12" width="15.85546875" customWidth="1"/>
    <col min="13" max="13" width="17" customWidth="1"/>
    <col min="14" max="14" width="9.85546875" customWidth="1"/>
    <col min="15" max="15" width="15.85546875" customWidth="1"/>
    <col min="16" max="16" width="17" customWidth="1"/>
    <col min="17" max="17" width="9.85546875" customWidth="1"/>
  </cols>
  <sheetData>
    <row r="1" spans="1:18" ht="15.75" x14ac:dyDescent="0.25">
      <c r="A1" s="104"/>
      <c r="B1" s="104"/>
      <c r="C1" s="104"/>
      <c r="D1" s="105"/>
      <c r="E1" s="105"/>
      <c r="F1" s="105"/>
      <c r="G1" s="105"/>
      <c r="H1" s="106"/>
      <c r="I1" s="107" t="s">
        <v>20</v>
      </c>
      <c r="J1" s="107"/>
      <c r="K1" s="108"/>
      <c r="L1" s="109" t="s">
        <v>21</v>
      </c>
      <c r="M1" s="107"/>
      <c r="N1" s="108"/>
      <c r="O1" s="109" t="s">
        <v>22</v>
      </c>
      <c r="P1" s="107"/>
      <c r="Q1" s="108"/>
    </row>
    <row r="2" spans="1:18" ht="15.75" x14ac:dyDescent="0.25">
      <c r="A2" s="110" t="s">
        <v>70</v>
      </c>
      <c r="B2" s="110" t="s">
        <v>48</v>
      </c>
      <c r="C2" s="111" t="s">
        <v>47</v>
      </c>
      <c r="D2" s="112" t="s">
        <v>5</v>
      </c>
      <c r="E2" s="113" t="s">
        <v>26</v>
      </c>
      <c r="F2" s="113" t="s">
        <v>14</v>
      </c>
      <c r="G2" s="113" t="s">
        <v>27</v>
      </c>
      <c r="H2" s="113" t="s">
        <v>28</v>
      </c>
      <c r="I2" s="113" t="s">
        <v>23</v>
      </c>
      <c r="J2" s="113" t="s">
        <v>24</v>
      </c>
      <c r="K2" s="113" t="s">
        <v>25</v>
      </c>
      <c r="L2" s="113" t="s">
        <v>236</v>
      </c>
      <c r="M2" s="113" t="s">
        <v>237</v>
      </c>
      <c r="N2" s="113" t="s">
        <v>238</v>
      </c>
      <c r="O2" s="113" t="s">
        <v>239</v>
      </c>
      <c r="P2" s="113" t="s">
        <v>240</v>
      </c>
      <c r="Q2" s="113" t="s">
        <v>241</v>
      </c>
    </row>
    <row r="3" spans="1:18" ht="94.5" x14ac:dyDescent="0.25">
      <c r="A3" s="104">
        <v>2016</v>
      </c>
      <c r="B3" s="104" t="s">
        <v>55</v>
      </c>
      <c r="C3" s="114" t="s">
        <v>43</v>
      </c>
      <c r="D3" s="115" t="s">
        <v>3</v>
      </c>
      <c r="E3" s="116">
        <v>1922</v>
      </c>
      <c r="F3" s="117" t="s">
        <v>18</v>
      </c>
      <c r="G3" s="118">
        <v>1729</v>
      </c>
      <c r="H3" s="119">
        <v>192</v>
      </c>
      <c r="I3" s="120">
        <v>74.14</v>
      </c>
      <c r="J3" s="118">
        <v>74.709999999999994</v>
      </c>
      <c r="K3" s="119">
        <v>82</v>
      </c>
      <c r="L3" s="120">
        <v>75.180000000000007</v>
      </c>
      <c r="M3" s="118">
        <v>68.73</v>
      </c>
      <c r="N3" s="119">
        <v>80</v>
      </c>
      <c r="O3" s="120">
        <v>70.260000000000005</v>
      </c>
      <c r="P3" s="118">
        <v>70.3</v>
      </c>
      <c r="Q3" s="121">
        <v>78</v>
      </c>
    </row>
    <row r="4" spans="1:18" ht="85.5" customHeight="1" x14ac:dyDescent="0.25">
      <c r="A4" s="104">
        <v>2016</v>
      </c>
      <c r="B4" s="104" t="s">
        <v>56</v>
      </c>
      <c r="C4" s="114" t="s">
        <v>36</v>
      </c>
      <c r="D4" s="122" t="s">
        <v>66</v>
      </c>
      <c r="E4" s="120">
        <v>150</v>
      </c>
      <c r="F4" s="117" t="s">
        <v>19</v>
      </c>
      <c r="G4" s="118">
        <v>120</v>
      </c>
      <c r="H4" s="119">
        <v>30</v>
      </c>
      <c r="I4" s="118">
        <v>64</v>
      </c>
      <c r="J4" s="118">
        <v>77</v>
      </c>
      <c r="K4" s="123"/>
      <c r="L4" s="124"/>
      <c r="M4" s="125"/>
      <c r="N4" s="123"/>
      <c r="O4" s="124"/>
      <c r="P4" s="125"/>
      <c r="Q4" s="125"/>
    </row>
    <row r="5" spans="1:18" ht="85.5" customHeight="1" x14ac:dyDescent="0.25">
      <c r="A5" s="104">
        <v>2020</v>
      </c>
      <c r="B5" s="104" t="s">
        <v>54</v>
      </c>
      <c r="C5" s="114" t="s">
        <v>42</v>
      </c>
      <c r="D5" s="122" t="s">
        <v>2</v>
      </c>
      <c r="E5" s="116">
        <v>6875</v>
      </c>
      <c r="F5" s="117" t="s">
        <v>18</v>
      </c>
      <c r="G5" s="126">
        <v>5500</v>
      </c>
      <c r="H5" s="127">
        <v>1375</v>
      </c>
      <c r="I5" s="118">
        <v>80.33</v>
      </c>
      <c r="J5" s="118">
        <v>86.96</v>
      </c>
      <c r="K5" s="118">
        <v>87</v>
      </c>
      <c r="L5" s="124"/>
      <c r="M5" s="125"/>
      <c r="N5" s="123"/>
      <c r="O5" s="124"/>
      <c r="P5" s="125"/>
      <c r="Q5" s="128"/>
      <c r="R5" s="103"/>
    </row>
    <row r="6" spans="1:18" ht="113.45" customHeight="1" x14ac:dyDescent="0.25">
      <c r="A6" s="104">
        <v>2021</v>
      </c>
      <c r="B6" s="104" t="s">
        <v>53</v>
      </c>
      <c r="C6" s="114" t="s">
        <v>41</v>
      </c>
      <c r="D6" s="122" t="s">
        <v>1</v>
      </c>
      <c r="E6" s="120">
        <v>279</v>
      </c>
      <c r="F6" s="118"/>
      <c r="G6" s="118">
        <v>195</v>
      </c>
      <c r="H6" s="119">
        <v>84</v>
      </c>
      <c r="I6" s="124"/>
      <c r="J6" s="125"/>
      <c r="K6" s="125"/>
      <c r="L6" s="124"/>
      <c r="M6" s="125"/>
      <c r="N6" s="123"/>
      <c r="O6" s="124"/>
      <c r="P6" s="125"/>
      <c r="Q6" s="128"/>
      <c r="R6" s="103"/>
    </row>
    <row r="7" spans="1:18" ht="130.5" customHeight="1" x14ac:dyDescent="0.25">
      <c r="A7" s="104">
        <v>2021</v>
      </c>
      <c r="B7" s="104" t="s">
        <v>62</v>
      </c>
      <c r="C7" s="114" t="s">
        <v>61</v>
      </c>
      <c r="D7" s="129" t="s">
        <v>60</v>
      </c>
      <c r="E7" s="120">
        <f>G7+H7</f>
        <v>940</v>
      </c>
      <c r="F7" s="117"/>
      <c r="G7" s="118">
        <v>752</v>
      </c>
      <c r="H7" s="130">
        <v>188</v>
      </c>
      <c r="I7" s="118">
        <v>88.76</v>
      </c>
      <c r="J7" s="118">
        <v>40.74</v>
      </c>
      <c r="K7" s="123"/>
      <c r="L7" s="124"/>
      <c r="M7" s="125"/>
      <c r="N7" s="123"/>
      <c r="O7" s="124"/>
      <c r="P7" s="125"/>
      <c r="Q7" s="125"/>
    </row>
    <row r="8" spans="1:18" ht="88.5" customHeight="1" x14ac:dyDescent="0.25">
      <c r="A8" s="104">
        <v>2022</v>
      </c>
      <c r="B8" s="104" t="s">
        <v>49</v>
      </c>
      <c r="C8" s="114" t="s">
        <v>37</v>
      </c>
      <c r="D8" s="122" t="s">
        <v>16</v>
      </c>
      <c r="E8" s="116">
        <v>17448</v>
      </c>
      <c r="F8" s="129"/>
      <c r="G8" s="126">
        <v>10469</v>
      </c>
      <c r="H8" s="127">
        <v>6979</v>
      </c>
      <c r="I8" s="125"/>
      <c r="J8" s="125"/>
      <c r="K8" s="123"/>
      <c r="L8" s="120">
        <v>71.25</v>
      </c>
      <c r="M8" s="118">
        <v>51.75</v>
      </c>
      <c r="N8" s="119">
        <v>65.75</v>
      </c>
      <c r="O8" s="124"/>
      <c r="P8" s="125"/>
      <c r="Q8" s="125"/>
    </row>
    <row r="9" spans="1:18" ht="126" x14ac:dyDescent="0.25">
      <c r="A9" s="104">
        <v>2022</v>
      </c>
      <c r="B9" s="104" t="s">
        <v>52</v>
      </c>
      <c r="C9" s="114" t="s">
        <v>40</v>
      </c>
      <c r="D9" s="131" t="s">
        <v>17</v>
      </c>
      <c r="E9" s="132">
        <v>10391</v>
      </c>
      <c r="F9" s="117"/>
      <c r="G9" s="133">
        <v>7274</v>
      </c>
      <c r="H9" s="134">
        <v>3117</v>
      </c>
      <c r="I9" s="124"/>
      <c r="J9" s="125"/>
      <c r="K9" s="125"/>
      <c r="L9" s="135">
        <v>77.12</v>
      </c>
      <c r="M9" s="133">
        <v>57.73</v>
      </c>
      <c r="N9" s="134">
        <v>76.17</v>
      </c>
      <c r="O9" s="135">
        <v>59.52</v>
      </c>
      <c r="P9" s="133">
        <v>79.8</v>
      </c>
      <c r="Q9" s="133">
        <v>75.11</v>
      </c>
    </row>
    <row r="10" spans="1:18" ht="110.25" x14ac:dyDescent="0.25">
      <c r="A10" s="104">
        <v>2023</v>
      </c>
      <c r="B10" s="104" t="s">
        <v>50</v>
      </c>
      <c r="C10" s="114" t="s">
        <v>44</v>
      </c>
      <c r="D10" s="122" t="s">
        <v>13</v>
      </c>
      <c r="E10" s="120">
        <v>4014</v>
      </c>
      <c r="F10" s="129" t="s">
        <v>15</v>
      </c>
      <c r="G10" s="118">
        <f>E10-H10</f>
        <v>3211</v>
      </c>
      <c r="H10" s="119">
        <v>803</v>
      </c>
      <c r="I10" s="120">
        <v>97.85</v>
      </c>
      <c r="J10" s="125"/>
      <c r="K10" s="125"/>
      <c r="L10" s="120">
        <v>92.65</v>
      </c>
      <c r="M10" s="125"/>
      <c r="N10" s="123"/>
      <c r="O10" s="120">
        <v>70.19</v>
      </c>
      <c r="P10" s="125"/>
      <c r="Q10" s="125"/>
    </row>
    <row r="11" spans="1:18" ht="120.6" customHeight="1" x14ac:dyDescent="0.25">
      <c r="A11" s="104">
        <v>2023</v>
      </c>
      <c r="B11" s="104" t="s">
        <v>57</v>
      </c>
      <c r="C11" s="114" t="s">
        <v>45</v>
      </c>
      <c r="D11" s="136" t="s">
        <v>38</v>
      </c>
      <c r="E11" s="118">
        <v>498</v>
      </c>
      <c r="F11" s="117"/>
      <c r="G11" s="118">
        <v>349</v>
      </c>
      <c r="H11" s="119">
        <f>E11-G11</f>
        <v>149</v>
      </c>
      <c r="I11" s="120">
        <v>79</v>
      </c>
      <c r="J11" s="125">
        <v>56</v>
      </c>
      <c r="K11" s="123"/>
      <c r="L11" s="124"/>
      <c r="M11" s="125"/>
      <c r="N11" s="123"/>
      <c r="O11" s="120">
        <v>79</v>
      </c>
      <c r="P11" s="125">
        <v>56</v>
      </c>
      <c r="Q11" s="125"/>
    </row>
    <row r="12" spans="1:18" ht="85.5" customHeight="1" x14ac:dyDescent="0.25">
      <c r="A12" s="104">
        <v>2023</v>
      </c>
      <c r="B12" s="104" t="s">
        <v>58</v>
      </c>
      <c r="C12" s="114" t="s">
        <v>46</v>
      </c>
      <c r="D12" s="143" t="s">
        <v>29</v>
      </c>
      <c r="E12" s="118">
        <v>2886</v>
      </c>
      <c r="F12" s="117" t="s">
        <v>18</v>
      </c>
      <c r="G12" s="118">
        <v>2886</v>
      </c>
      <c r="H12" s="136">
        <v>1237</v>
      </c>
      <c r="I12" s="120">
        <v>77</v>
      </c>
      <c r="J12" s="118">
        <v>68</v>
      </c>
      <c r="K12" s="123">
        <v>78</v>
      </c>
      <c r="L12" s="124"/>
      <c r="M12" s="125"/>
      <c r="N12" s="123"/>
      <c r="O12" s="124"/>
      <c r="P12" s="125"/>
      <c r="Q12" s="125"/>
    </row>
    <row r="13" spans="1:18" ht="85.5" customHeight="1" x14ac:dyDescent="0.25">
      <c r="A13" s="104">
        <v>2023</v>
      </c>
      <c r="B13" s="104" t="s">
        <v>59</v>
      </c>
      <c r="C13" s="114" t="s">
        <v>46</v>
      </c>
      <c r="D13" s="143" t="s">
        <v>30</v>
      </c>
      <c r="E13" s="118">
        <v>2886</v>
      </c>
      <c r="F13" s="117" t="s">
        <v>18</v>
      </c>
      <c r="G13" s="118">
        <v>2886</v>
      </c>
      <c r="H13" s="129">
        <v>1120</v>
      </c>
      <c r="I13" s="120">
        <v>69</v>
      </c>
      <c r="J13" s="118">
        <v>72</v>
      </c>
      <c r="K13" s="123">
        <v>76</v>
      </c>
      <c r="L13" s="124"/>
      <c r="M13" s="125"/>
      <c r="N13" s="123"/>
      <c r="O13" s="124"/>
      <c r="P13" s="125"/>
      <c r="Q13" s="125"/>
    </row>
    <row r="14" spans="1:18" ht="61.5" customHeight="1" x14ac:dyDescent="0.25">
      <c r="A14" s="104">
        <v>2024</v>
      </c>
      <c r="B14" s="104" t="s">
        <v>65</v>
      </c>
      <c r="C14" s="114" t="s">
        <v>64</v>
      </c>
      <c r="D14" s="136" t="s">
        <v>63</v>
      </c>
      <c r="E14" s="126">
        <f>G14+H14</f>
        <v>3390</v>
      </c>
      <c r="F14" s="129"/>
      <c r="G14" s="126">
        <v>2712</v>
      </c>
      <c r="H14" s="127">
        <v>678</v>
      </c>
      <c r="I14" s="124"/>
      <c r="J14" s="125"/>
      <c r="K14" s="123"/>
      <c r="L14" s="120">
        <v>82.08</v>
      </c>
      <c r="M14" s="118">
        <v>93.8</v>
      </c>
      <c r="N14" s="119">
        <v>95.6</v>
      </c>
      <c r="O14" s="120">
        <v>82.08</v>
      </c>
      <c r="P14" s="118">
        <v>93.8</v>
      </c>
      <c r="Q14" s="118">
        <v>95.6</v>
      </c>
    </row>
    <row r="15" spans="1:18" ht="80.45" customHeight="1" x14ac:dyDescent="0.25">
      <c r="A15" s="137">
        <v>2025</v>
      </c>
      <c r="B15" s="137" t="s">
        <v>51</v>
      </c>
      <c r="C15" s="138" t="s">
        <v>39</v>
      </c>
      <c r="D15" s="144" t="s">
        <v>0</v>
      </c>
      <c r="E15" s="139">
        <v>420</v>
      </c>
      <c r="F15" s="140" t="s">
        <v>18</v>
      </c>
      <c r="G15" s="139">
        <v>378</v>
      </c>
      <c r="H15" s="141">
        <v>42</v>
      </c>
      <c r="I15" s="142">
        <v>60.8</v>
      </c>
      <c r="J15" s="139">
        <v>96.2</v>
      </c>
      <c r="K15" s="141">
        <v>73.3</v>
      </c>
      <c r="L15" s="142">
        <v>62.3</v>
      </c>
      <c r="M15" s="139">
        <v>76.3</v>
      </c>
      <c r="N15" s="141">
        <v>72.25</v>
      </c>
      <c r="O15" s="142">
        <v>85.15</v>
      </c>
      <c r="P15" s="139">
        <v>41.2</v>
      </c>
      <c r="Q15" s="139">
        <v>72.42</v>
      </c>
    </row>
  </sheetData>
  <mergeCells count="4">
    <mergeCell ref="O1:Q1"/>
    <mergeCell ref="D1:H1"/>
    <mergeCell ref="I1:K1"/>
    <mergeCell ref="L1:N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0E6E-6789-41AE-A3B4-BE81646DF6B2}">
  <dimension ref="A1:O15"/>
  <sheetViews>
    <sheetView tabSelected="1" workbookViewId="0">
      <selection activeCell="H8" sqref="H8"/>
    </sheetView>
  </sheetViews>
  <sheetFormatPr defaultRowHeight="15" x14ac:dyDescent="0.25"/>
  <cols>
    <col min="1" max="1" width="7.85546875" bestFit="1" customWidth="1"/>
    <col min="2" max="2" width="17.85546875" bestFit="1" customWidth="1"/>
    <col min="3" max="3" width="13.5703125" customWidth="1"/>
    <col min="4" max="4" width="13.85546875" customWidth="1"/>
    <col min="5" max="5" width="10.7109375" bestFit="1" customWidth="1"/>
    <col min="6" max="6" width="10.28515625" bestFit="1" customWidth="1"/>
    <col min="7" max="7" width="13.140625" bestFit="1" customWidth="1"/>
    <col min="8" max="8" width="13.5703125" bestFit="1" customWidth="1"/>
    <col min="9" max="9" width="10.28515625" bestFit="1" customWidth="1"/>
    <col min="10" max="10" width="13.140625" bestFit="1" customWidth="1"/>
    <col min="11" max="11" width="13.5703125" bestFit="1" customWidth="1"/>
    <col min="12" max="12" width="11.42578125" bestFit="1" customWidth="1"/>
    <col min="13" max="13" width="13.140625" bestFit="1" customWidth="1"/>
    <col min="14" max="14" width="13.5703125" bestFit="1" customWidth="1"/>
    <col min="15" max="15" width="11.42578125" bestFit="1" customWidth="1"/>
  </cols>
  <sheetData>
    <row r="1" spans="1:15" ht="15.75" x14ac:dyDescent="0.25">
      <c r="A1" s="104"/>
      <c r="B1" s="104"/>
      <c r="C1" s="105"/>
      <c r="D1" s="105"/>
      <c r="E1" s="105"/>
      <c r="F1" s="106"/>
      <c r="G1" s="107" t="s">
        <v>20</v>
      </c>
      <c r="H1" s="107"/>
      <c r="I1" s="108"/>
      <c r="J1" s="109" t="s">
        <v>21</v>
      </c>
      <c r="K1" s="107"/>
      <c r="L1" s="108"/>
      <c r="M1" s="109" t="s">
        <v>22</v>
      </c>
      <c r="N1" s="107"/>
      <c r="O1" s="108"/>
    </row>
    <row r="2" spans="1:15" ht="31.5" x14ac:dyDescent="0.25">
      <c r="A2" s="110" t="s">
        <v>70</v>
      </c>
      <c r="B2" s="110" t="s">
        <v>48</v>
      </c>
      <c r="C2" s="113" t="s">
        <v>26</v>
      </c>
      <c r="D2" s="113" t="s">
        <v>14</v>
      </c>
      <c r="E2" s="113" t="s">
        <v>27</v>
      </c>
      <c r="F2" s="113" t="s">
        <v>28</v>
      </c>
      <c r="G2" s="113" t="s">
        <v>23</v>
      </c>
      <c r="H2" s="113" t="s">
        <v>24</v>
      </c>
      <c r="I2" s="113" t="s">
        <v>25</v>
      </c>
      <c r="J2" s="113" t="s">
        <v>236</v>
      </c>
      <c r="K2" s="113" t="s">
        <v>237</v>
      </c>
      <c r="L2" s="113" t="s">
        <v>238</v>
      </c>
      <c r="M2" s="113" t="s">
        <v>239</v>
      </c>
      <c r="N2" s="113" t="s">
        <v>240</v>
      </c>
      <c r="O2" s="113" t="s">
        <v>241</v>
      </c>
    </row>
    <row r="3" spans="1:15" ht="31.5" x14ac:dyDescent="0.25">
      <c r="A3" s="145">
        <v>2016</v>
      </c>
      <c r="B3" s="125" t="s">
        <v>55</v>
      </c>
      <c r="C3" s="116">
        <v>1922</v>
      </c>
      <c r="D3" s="117" t="s">
        <v>18</v>
      </c>
      <c r="E3" s="118">
        <v>1729</v>
      </c>
      <c r="F3" s="119">
        <v>192</v>
      </c>
      <c r="G3" s="120">
        <v>74.14</v>
      </c>
      <c r="H3" s="118">
        <v>74.709999999999994</v>
      </c>
      <c r="I3" s="119">
        <v>82</v>
      </c>
      <c r="J3" s="120">
        <v>75.180000000000007</v>
      </c>
      <c r="K3" s="118">
        <v>68.73</v>
      </c>
      <c r="L3" s="119">
        <v>80</v>
      </c>
      <c r="M3" s="120">
        <v>70.260000000000005</v>
      </c>
      <c r="N3" s="118">
        <v>70.3</v>
      </c>
      <c r="O3" s="121">
        <v>78</v>
      </c>
    </row>
    <row r="4" spans="1:15" ht="31.5" x14ac:dyDescent="0.25">
      <c r="A4" s="145">
        <v>2016</v>
      </c>
      <c r="B4" s="125" t="s">
        <v>56</v>
      </c>
      <c r="C4" s="120">
        <v>150</v>
      </c>
      <c r="D4" s="117" t="s">
        <v>19</v>
      </c>
      <c r="E4" s="118">
        <v>120</v>
      </c>
      <c r="F4" s="119">
        <v>30</v>
      </c>
      <c r="G4" s="118">
        <v>64</v>
      </c>
      <c r="H4" s="118">
        <v>77</v>
      </c>
      <c r="I4" s="119"/>
      <c r="J4" s="120"/>
      <c r="K4" s="118"/>
      <c r="L4" s="119"/>
      <c r="M4" s="120"/>
      <c r="N4" s="118"/>
      <c r="O4" s="118"/>
    </row>
    <row r="5" spans="1:15" ht="31.5" x14ac:dyDescent="0.25">
      <c r="A5" s="145">
        <v>2020</v>
      </c>
      <c r="B5" s="125" t="s">
        <v>54</v>
      </c>
      <c r="C5" s="116">
        <v>6875</v>
      </c>
      <c r="D5" s="117" t="s">
        <v>18</v>
      </c>
      <c r="E5" s="126">
        <v>5500</v>
      </c>
      <c r="F5" s="127">
        <v>1375</v>
      </c>
      <c r="G5" s="118">
        <v>80.33</v>
      </c>
      <c r="H5" s="118">
        <v>86.96</v>
      </c>
      <c r="I5" s="118">
        <v>87</v>
      </c>
      <c r="J5" s="120"/>
      <c r="K5" s="118"/>
      <c r="L5" s="119"/>
      <c r="M5" s="120"/>
      <c r="N5" s="118"/>
      <c r="O5" s="148"/>
    </row>
    <row r="6" spans="1:15" ht="15.75" x14ac:dyDescent="0.25">
      <c r="A6" s="145">
        <v>2021</v>
      </c>
      <c r="B6" s="125" t="s">
        <v>53</v>
      </c>
      <c r="C6" s="120">
        <v>279</v>
      </c>
      <c r="D6" s="118"/>
      <c r="E6" s="118">
        <v>195</v>
      </c>
      <c r="F6" s="119">
        <v>84</v>
      </c>
      <c r="G6" s="120"/>
      <c r="H6" s="118"/>
      <c r="I6" s="118"/>
      <c r="J6" s="120"/>
      <c r="K6" s="118"/>
      <c r="L6" s="119"/>
      <c r="M6" s="120"/>
      <c r="N6" s="118"/>
      <c r="O6" s="148"/>
    </row>
    <row r="7" spans="1:15" ht="15.75" x14ac:dyDescent="0.25">
      <c r="A7" s="145">
        <v>2021</v>
      </c>
      <c r="B7" s="125" t="s">
        <v>62</v>
      </c>
      <c r="C7" s="120">
        <f>E7+F7</f>
        <v>940</v>
      </c>
      <c r="D7" s="117"/>
      <c r="E7" s="118">
        <v>752</v>
      </c>
      <c r="F7" s="149">
        <v>188</v>
      </c>
      <c r="G7" s="118">
        <v>88.76</v>
      </c>
      <c r="H7" s="118">
        <v>40.74</v>
      </c>
      <c r="I7" s="119"/>
      <c r="J7" s="120"/>
      <c r="K7" s="118"/>
      <c r="L7" s="119"/>
      <c r="M7" s="120"/>
      <c r="N7" s="118"/>
      <c r="O7" s="118"/>
    </row>
    <row r="8" spans="1:15" ht="15.75" x14ac:dyDescent="0.25">
      <c r="A8" s="145">
        <v>2022</v>
      </c>
      <c r="B8" s="125" t="s">
        <v>49</v>
      </c>
      <c r="C8" s="116">
        <v>17448</v>
      </c>
      <c r="D8" s="129"/>
      <c r="E8" s="126">
        <v>10469</v>
      </c>
      <c r="F8" s="127">
        <v>6979</v>
      </c>
      <c r="G8" s="118"/>
      <c r="H8" s="118"/>
      <c r="I8" s="119"/>
      <c r="J8" s="120">
        <v>71.25</v>
      </c>
      <c r="K8" s="118">
        <v>51.75</v>
      </c>
      <c r="L8" s="119">
        <v>65.75</v>
      </c>
      <c r="M8" s="120"/>
      <c r="N8" s="118"/>
      <c r="O8" s="118"/>
    </row>
    <row r="9" spans="1:15" ht="15.75" x14ac:dyDescent="0.25">
      <c r="A9" s="145">
        <v>2022</v>
      </c>
      <c r="B9" s="125" t="s">
        <v>52</v>
      </c>
      <c r="C9" s="132">
        <v>10391</v>
      </c>
      <c r="D9" s="117"/>
      <c r="E9" s="133">
        <v>7274</v>
      </c>
      <c r="F9" s="134">
        <v>3117</v>
      </c>
      <c r="G9" s="120"/>
      <c r="H9" s="118"/>
      <c r="I9" s="118"/>
      <c r="J9" s="135">
        <v>77.12</v>
      </c>
      <c r="K9" s="133">
        <v>57.73</v>
      </c>
      <c r="L9" s="134">
        <v>76.17</v>
      </c>
      <c r="M9" s="135">
        <v>59.52</v>
      </c>
      <c r="N9" s="133">
        <v>79.8</v>
      </c>
      <c r="O9" s="133">
        <v>75.11</v>
      </c>
    </row>
    <row r="10" spans="1:15" ht="31.5" x14ac:dyDescent="0.25">
      <c r="A10" s="145">
        <v>2023</v>
      </c>
      <c r="B10" s="125" t="s">
        <v>50</v>
      </c>
      <c r="C10" s="120">
        <v>4014</v>
      </c>
      <c r="D10" s="129" t="s">
        <v>15</v>
      </c>
      <c r="E10" s="118">
        <f>C10-F10</f>
        <v>3211</v>
      </c>
      <c r="F10" s="119">
        <v>803</v>
      </c>
      <c r="G10" s="120">
        <v>97.85</v>
      </c>
      <c r="H10" s="118"/>
      <c r="I10" s="118"/>
      <c r="J10" s="120">
        <v>92.65</v>
      </c>
      <c r="K10" s="118"/>
      <c r="L10" s="119"/>
      <c r="M10" s="120">
        <v>70.19</v>
      </c>
      <c r="N10" s="118"/>
      <c r="O10" s="118"/>
    </row>
    <row r="11" spans="1:15" ht="15.75" x14ac:dyDescent="0.25">
      <c r="A11" s="145">
        <v>2023</v>
      </c>
      <c r="B11" s="123" t="s">
        <v>57</v>
      </c>
      <c r="C11" s="118">
        <v>498</v>
      </c>
      <c r="D11" s="117"/>
      <c r="E11" s="118">
        <v>349</v>
      </c>
      <c r="F11" s="119">
        <f>C11-E11</f>
        <v>149</v>
      </c>
      <c r="G11" s="120">
        <v>79</v>
      </c>
      <c r="H11" s="118">
        <v>56</v>
      </c>
      <c r="I11" s="119"/>
      <c r="J11" s="120"/>
      <c r="K11" s="118"/>
      <c r="L11" s="119"/>
      <c r="M11" s="120">
        <v>79</v>
      </c>
      <c r="N11" s="118">
        <v>56</v>
      </c>
      <c r="O11" s="118"/>
    </row>
    <row r="12" spans="1:15" ht="31.5" x14ac:dyDescent="0.25">
      <c r="A12" s="145">
        <v>2023</v>
      </c>
      <c r="B12" s="123" t="s">
        <v>58</v>
      </c>
      <c r="C12" s="118">
        <v>2886</v>
      </c>
      <c r="D12" s="117" t="s">
        <v>18</v>
      </c>
      <c r="E12" s="118">
        <v>2886</v>
      </c>
      <c r="F12" s="136">
        <v>1237</v>
      </c>
      <c r="G12" s="120">
        <v>77</v>
      </c>
      <c r="H12" s="118">
        <v>68</v>
      </c>
      <c r="I12" s="119">
        <v>78</v>
      </c>
      <c r="J12" s="120"/>
      <c r="K12" s="118"/>
      <c r="L12" s="119"/>
      <c r="M12" s="120"/>
      <c r="N12" s="118"/>
      <c r="O12" s="118"/>
    </row>
    <row r="13" spans="1:15" ht="31.5" x14ac:dyDescent="0.25">
      <c r="A13" s="145">
        <v>2023</v>
      </c>
      <c r="B13" s="123" t="s">
        <v>59</v>
      </c>
      <c r="C13" s="118">
        <v>2886</v>
      </c>
      <c r="D13" s="117" t="s">
        <v>18</v>
      </c>
      <c r="E13" s="118">
        <v>2886</v>
      </c>
      <c r="F13" s="129">
        <v>1120</v>
      </c>
      <c r="G13" s="120">
        <v>69</v>
      </c>
      <c r="H13" s="118">
        <v>72</v>
      </c>
      <c r="I13" s="119">
        <v>76</v>
      </c>
      <c r="J13" s="120"/>
      <c r="K13" s="118"/>
      <c r="L13" s="119"/>
      <c r="M13" s="120"/>
      <c r="N13" s="118"/>
      <c r="O13" s="118"/>
    </row>
    <row r="14" spans="1:15" ht="15.75" x14ac:dyDescent="0.25">
      <c r="A14" s="145">
        <v>2024</v>
      </c>
      <c r="B14" s="123" t="s">
        <v>65</v>
      </c>
      <c r="C14" s="126">
        <f>E14+F14</f>
        <v>3390</v>
      </c>
      <c r="D14" s="129"/>
      <c r="E14" s="126">
        <v>2712</v>
      </c>
      <c r="F14" s="127">
        <v>678</v>
      </c>
      <c r="G14" s="120"/>
      <c r="H14" s="118"/>
      <c r="I14" s="119"/>
      <c r="J14" s="120">
        <v>82.08</v>
      </c>
      <c r="K14" s="118">
        <v>93.8</v>
      </c>
      <c r="L14" s="119">
        <v>95.6</v>
      </c>
      <c r="M14" s="120">
        <v>82.08</v>
      </c>
      <c r="N14" s="118">
        <v>93.8</v>
      </c>
      <c r="O14" s="118">
        <v>95.6</v>
      </c>
    </row>
    <row r="15" spans="1:15" ht="31.5" x14ac:dyDescent="0.25">
      <c r="A15" s="146">
        <v>2025</v>
      </c>
      <c r="B15" s="147" t="s">
        <v>51</v>
      </c>
      <c r="C15" s="139">
        <v>420</v>
      </c>
      <c r="D15" s="140" t="s">
        <v>18</v>
      </c>
      <c r="E15" s="139">
        <v>378</v>
      </c>
      <c r="F15" s="141">
        <v>42</v>
      </c>
      <c r="G15" s="142">
        <v>60.8</v>
      </c>
      <c r="H15" s="139">
        <v>96.2</v>
      </c>
      <c r="I15" s="141">
        <v>73.3</v>
      </c>
      <c r="J15" s="142">
        <v>62.3</v>
      </c>
      <c r="K15" s="139">
        <v>76.3</v>
      </c>
      <c r="L15" s="141">
        <v>72.25</v>
      </c>
      <c r="M15" s="142">
        <v>85.15</v>
      </c>
      <c r="N15" s="139">
        <v>41.2</v>
      </c>
      <c r="O15" s="139">
        <v>72.42</v>
      </c>
    </row>
  </sheetData>
  <mergeCells count="4">
    <mergeCell ref="C1:F1"/>
    <mergeCell ref="G1:I1"/>
    <mergeCell ref="J1:L1"/>
    <mergeCell ref="M1:O1"/>
  </mergeCells>
  <conditionalFormatting sqref="C3:C15">
    <cfRule type="colorScale" priority="1">
      <colorScale>
        <cfvo type="min"/>
        <cfvo type="percentile" val="50"/>
        <cfvo type="max"/>
        <color theme="7" tint="0.79998168889431442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7BCF3-4610-4E9D-8102-A3BE4FA75D9B}">
  <dimension ref="A1:N14"/>
  <sheetViews>
    <sheetView workbookViewId="0">
      <selection activeCell="F5" sqref="F5"/>
    </sheetView>
  </sheetViews>
  <sheetFormatPr defaultRowHeight="15" x14ac:dyDescent="0.25"/>
  <cols>
    <col min="1" max="1" width="14.85546875" bestFit="1" customWidth="1"/>
    <col min="2" max="2" width="7.42578125" bestFit="1" customWidth="1"/>
    <col min="3" max="3" width="9" bestFit="1" customWidth="1"/>
    <col min="4" max="4" width="6.42578125" bestFit="1" customWidth="1"/>
    <col min="5" max="5" width="8.5703125" bestFit="1" customWidth="1"/>
    <col min="6" max="6" width="12.28515625" customWidth="1"/>
    <col min="7" max="7" width="11.85546875" customWidth="1"/>
    <col min="8" max="8" width="4.85546875" bestFit="1" customWidth="1"/>
    <col min="9" max="9" width="9.5703125" bestFit="1" customWidth="1"/>
    <col min="10" max="10" width="11.140625" customWidth="1"/>
    <col min="11" max="11" width="5.85546875" bestFit="1" customWidth="1"/>
    <col min="12" max="12" width="9.5703125" bestFit="1" customWidth="1"/>
    <col min="13" max="13" width="10.140625" bestFit="1" customWidth="1"/>
    <col min="14" max="14" width="5.85546875" bestFit="1" customWidth="1"/>
  </cols>
  <sheetData>
    <row r="1" spans="1:14" x14ac:dyDescent="0.25">
      <c r="A1" s="40"/>
      <c r="B1" s="95"/>
      <c r="C1" s="95"/>
      <c r="D1" s="95"/>
      <c r="E1" s="96"/>
      <c r="F1" s="94" t="s">
        <v>20</v>
      </c>
      <c r="G1" s="94"/>
      <c r="H1" s="97"/>
      <c r="I1" s="94" t="s">
        <v>21</v>
      </c>
      <c r="J1" s="94"/>
      <c r="K1" s="97"/>
      <c r="L1" s="94" t="s">
        <v>22</v>
      </c>
      <c r="M1" s="94"/>
      <c r="N1" s="97"/>
    </row>
    <row r="2" spans="1:14" ht="30" x14ac:dyDescent="0.25">
      <c r="A2" s="49" t="s">
        <v>48</v>
      </c>
      <c r="B2" s="1" t="s">
        <v>26</v>
      </c>
      <c r="C2" s="1" t="s">
        <v>14</v>
      </c>
      <c r="D2" s="1" t="s">
        <v>27</v>
      </c>
      <c r="E2" s="1" t="s">
        <v>28</v>
      </c>
      <c r="F2" s="1" t="s">
        <v>23</v>
      </c>
      <c r="G2" s="1" t="s">
        <v>24</v>
      </c>
      <c r="H2" s="36" t="s">
        <v>25</v>
      </c>
      <c r="I2" s="35" t="s">
        <v>23</v>
      </c>
      <c r="J2" s="1" t="s">
        <v>24</v>
      </c>
      <c r="K2" s="36" t="s">
        <v>25</v>
      </c>
      <c r="L2" s="35" t="s">
        <v>23</v>
      </c>
      <c r="M2" s="1" t="s">
        <v>24</v>
      </c>
      <c r="N2" s="36" t="s">
        <v>25</v>
      </c>
    </row>
    <row r="3" spans="1:14" x14ac:dyDescent="0.25">
      <c r="A3" s="47" t="s">
        <v>49</v>
      </c>
      <c r="B3" s="5">
        <v>17448</v>
      </c>
      <c r="C3" s="41" t="s">
        <v>67</v>
      </c>
      <c r="D3" s="6">
        <v>10469</v>
      </c>
      <c r="E3" s="7">
        <v>6979</v>
      </c>
      <c r="F3" s="8"/>
      <c r="G3" s="41" t="s">
        <v>67</v>
      </c>
      <c r="H3" s="42" t="s">
        <v>67</v>
      </c>
      <c r="I3" s="3">
        <v>71.25</v>
      </c>
      <c r="J3" s="3">
        <v>51.75</v>
      </c>
      <c r="K3" s="38">
        <v>65.75</v>
      </c>
      <c r="L3" s="45" t="s">
        <v>67</v>
      </c>
      <c r="M3" s="45" t="s">
        <v>67</v>
      </c>
      <c r="N3" s="42" t="s">
        <v>67</v>
      </c>
    </row>
    <row r="4" spans="1:14" x14ac:dyDescent="0.25">
      <c r="A4" s="47" t="s">
        <v>65</v>
      </c>
      <c r="B4" s="5">
        <f>D4+E4</f>
        <v>3390</v>
      </c>
      <c r="C4" s="41" t="s">
        <v>67</v>
      </c>
      <c r="D4" s="6">
        <v>2712</v>
      </c>
      <c r="E4" s="7">
        <v>678</v>
      </c>
      <c r="F4" s="41" t="s">
        <v>67</v>
      </c>
      <c r="G4" s="41" t="s">
        <v>67</v>
      </c>
      <c r="H4" s="42" t="s">
        <v>67</v>
      </c>
      <c r="I4" s="3">
        <v>82.08</v>
      </c>
      <c r="J4" s="3">
        <v>93.8</v>
      </c>
      <c r="K4" s="38">
        <v>95.6</v>
      </c>
      <c r="L4" s="3">
        <v>82.08</v>
      </c>
      <c r="M4" s="3">
        <v>93.8</v>
      </c>
      <c r="N4" s="38">
        <v>95.6</v>
      </c>
    </row>
    <row r="5" spans="1:14" ht="45" x14ac:dyDescent="0.25">
      <c r="A5" s="47" t="s">
        <v>51</v>
      </c>
      <c r="B5" s="12">
        <v>420</v>
      </c>
      <c r="C5" s="13" t="s">
        <v>18</v>
      </c>
      <c r="D5" s="14">
        <v>378</v>
      </c>
      <c r="E5" s="15">
        <v>42</v>
      </c>
      <c r="F5" s="14">
        <v>60.8</v>
      </c>
      <c r="G5" s="14">
        <v>96.2</v>
      </c>
      <c r="H5" s="37">
        <v>73.3</v>
      </c>
      <c r="I5" s="14">
        <v>62.3</v>
      </c>
      <c r="J5" s="14">
        <v>76.3</v>
      </c>
      <c r="K5" s="37">
        <v>72.25</v>
      </c>
      <c r="L5" s="14">
        <v>85.15</v>
      </c>
      <c r="M5" s="14">
        <v>41.2</v>
      </c>
      <c r="N5" s="37">
        <v>72.42</v>
      </c>
    </row>
    <row r="6" spans="1:14" x14ac:dyDescent="0.25">
      <c r="A6" s="47" t="s">
        <v>52</v>
      </c>
      <c r="B6" s="16">
        <v>10391</v>
      </c>
      <c r="C6" s="41" t="s">
        <v>67</v>
      </c>
      <c r="D6" s="14">
        <v>7274</v>
      </c>
      <c r="E6" s="15">
        <v>3117</v>
      </c>
      <c r="F6" s="41" t="s">
        <v>67</v>
      </c>
      <c r="G6" s="41" t="s">
        <v>67</v>
      </c>
      <c r="H6" s="42" t="s">
        <v>67</v>
      </c>
      <c r="I6" s="14">
        <v>77.12</v>
      </c>
      <c r="J6" s="14">
        <v>57.73</v>
      </c>
      <c r="K6" s="37">
        <v>76.17</v>
      </c>
      <c r="L6" s="14">
        <v>59.52</v>
      </c>
      <c r="M6" s="14">
        <v>79.8</v>
      </c>
      <c r="N6" s="37">
        <v>75.11</v>
      </c>
    </row>
    <row r="7" spans="1:14" x14ac:dyDescent="0.25">
      <c r="A7" s="47" t="s">
        <v>53</v>
      </c>
      <c r="B7" s="2">
        <v>279</v>
      </c>
      <c r="C7" s="41" t="s">
        <v>67</v>
      </c>
      <c r="D7" s="3">
        <v>195</v>
      </c>
      <c r="E7" s="4">
        <v>84</v>
      </c>
      <c r="F7" s="41" t="s">
        <v>67</v>
      </c>
      <c r="G7" s="41" t="s">
        <v>67</v>
      </c>
      <c r="H7" s="42" t="s">
        <v>67</v>
      </c>
      <c r="I7" s="8"/>
      <c r="J7" s="45" t="s">
        <v>67</v>
      </c>
      <c r="K7" s="42" t="s">
        <v>67</v>
      </c>
      <c r="L7" s="45" t="s">
        <v>67</v>
      </c>
      <c r="M7" s="45" t="s">
        <v>67</v>
      </c>
      <c r="N7" s="42" t="s">
        <v>67</v>
      </c>
    </row>
    <row r="8" spans="1:14" ht="45" x14ac:dyDescent="0.25">
      <c r="A8" s="47" t="s">
        <v>54</v>
      </c>
      <c r="B8" s="5">
        <v>6875</v>
      </c>
      <c r="C8" s="13" t="s">
        <v>18</v>
      </c>
      <c r="D8" s="6">
        <v>5500</v>
      </c>
      <c r="E8" s="7">
        <v>1375</v>
      </c>
      <c r="F8" s="3">
        <v>80.33</v>
      </c>
      <c r="G8" s="3">
        <v>86.96</v>
      </c>
      <c r="H8" s="38">
        <v>87</v>
      </c>
      <c r="I8" s="45" t="s">
        <v>67</v>
      </c>
      <c r="J8" s="45" t="s">
        <v>67</v>
      </c>
      <c r="K8" s="42" t="s">
        <v>67</v>
      </c>
      <c r="L8" s="45" t="s">
        <v>67</v>
      </c>
      <c r="M8" s="45" t="s">
        <v>67</v>
      </c>
      <c r="N8" s="42" t="s">
        <v>67</v>
      </c>
    </row>
    <row r="9" spans="1:14" ht="45" x14ac:dyDescent="0.25">
      <c r="A9" s="47" t="s">
        <v>55</v>
      </c>
      <c r="B9" s="5">
        <v>1922</v>
      </c>
      <c r="C9" s="13" t="s">
        <v>18</v>
      </c>
      <c r="D9" s="3">
        <v>1729</v>
      </c>
      <c r="E9" s="4">
        <v>192</v>
      </c>
      <c r="F9" s="3">
        <v>74.14</v>
      </c>
      <c r="G9" s="3">
        <v>74.709999999999994</v>
      </c>
      <c r="H9" s="38">
        <v>82</v>
      </c>
      <c r="I9" s="3">
        <v>75.180000000000007</v>
      </c>
      <c r="J9" s="3">
        <v>68.73</v>
      </c>
      <c r="K9" s="38">
        <v>80</v>
      </c>
      <c r="L9" s="3">
        <v>70.260000000000005</v>
      </c>
      <c r="M9" s="3">
        <v>70.3</v>
      </c>
      <c r="N9" s="38">
        <v>78</v>
      </c>
    </row>
    <row r="10" spans="1:14" ht="45" x14ac:dyDescent="0.25">
      <c r="A10" s="47" t="s">
        <v>56</v>
      </c>
      <c r="B10" s="2">
        <v>150</v>
      </c>
      <c r="C10" s="13" t="s">
        <v>19</v>
      </c>
      <c r="D10" s="3">
        <v>120</v>
      </c>
      <c r="E10" s="4">
        <v>30</v>
      </c>
      <c r="F10" s="3">
        <v>64</v>
      </c>
      <c r="G10" s="3">
        <v>77</v>
      </c>
      <c r="H10" s="42" t="s">
        <v>67</v>
      </c>
      <c r="I10" s="45" t="s">
        <v>67</v>
      </c>
      <c r="J10" s="41" t="s">
        <v>67</v>
      </c>
      <c r="K10" s="42" t="s">
        <v>67</v>
      </c>
      <c r="L10" s="45" t="s">
        <v>67</v>
      </c>
      <c r="M10" s="45" t="s">
        <v>67</v>
      </c>
      <c r="N10" s="42" t="s">
        <v>67</v>
      </c>
    </row>
    <row r="11" spans="1:14" x14ac:dyDescent="0.25">
      <c r="A11" s="47" t="s">
        <v>57</v>
      </c>
      <c r="B11" s="2">
        <v>498</v>
      </c>
      <c r="C11" s="41" t="s">
        <v>67</v>
      </c>
      <c r="D11" s="3">
        <v>349</v>
      </c>
      <c r="E11" s="4">
        <f>B11-D11</f>
        <v>149</v>
      </c>
      <c r="F11" s="3">
        <v>79</v>
      </c>
      <c r="G11" s="8">
        <v>56</v>
      </c>
      <c r="H11" s="42" t="s">
        <v>67</v>
      </c>
      <c r="I11" s="45" t="s">
        <v>67</v>
      </c>
      <c r="J11" s="41" t="s">
        <v>67</v>
      </c>
      <c r="K11" s="42" t="s">
        <v>67</v>
      </c>
      <c r="L11" s="3">
        <v>79</v>
      </c>
      <c r="M11" s="8">
        <v>56</v>
      </c>
      <c r="N11" s="42" t="s">
        <v>67</v>
      </c>
    </row>
    <row r="12" spans="1:14" x14ac:dyDescent="0.25">
      <c r="A12" s="47" t="s">
        <v>62</v>
      </c>
      <c r="B12" s="2">
        <f>D12+E12</f>
        <v>940</v>
      </c>
      <c r="C12" s="41" t="s">
        <v>67</v>
      </c>
      <c r="D12" s="3">
        <v>752</v>
      </c>
      <c r="E12" s="39">
        <v>188</v>
      </c>
      <c r="F12" s="3">
        <v>88.76</v>
      </c>
      <c r="G12" s="3">
        <v>40.74</v>
      </c>
      <c r="H12" s="42" t="s">
        <v>67</v>
      </c>
      <c r="I12" s="45" t="s">
        <v>67</v>
      </c>
      <c r="J12" s="41" t="s">
        <v>67</v>
      </c>
      <c r="K12" s="42" t="s">
        <v>67</v>
      </c>
      <c r="L12" s="45" t="s">
        <v>67</v>
      </c>
      <c r="M12" s="45" t="s">
        <v>67</v>
      </c>
      <c r="N12" s="42" t="s">
        <v>67</v>
      </c>
    </row>
    <row r="13" spans="1:14" ht="45" x14ac:dyDescent="0.25">
      <c r="A13" s="47" t="s">
        <v>58</v>
      </c>
      <c r="B13" s="29">
        <v>2886</v>
      </c>
      <c r="C13" s="13" t="s">
        <v>18</v>
      </c>
      <c r="D13" s="3">
        <v>2886</v>
      </c>
      <c r="E13" s="11">
        <v>1237</v>
      </c>
      <c r="F13" s="3">
        <v>77</v>
      </c>
      <c r="G13" s="3">
        <v>68</v>
      </c>
      <c r="H13" s="38">
        <v>78</v>
      </c>
      <c r="I13" s="45" t="s">
        <v>67</v>
      </c>
      <c r="J13" s="41" t="s">
        <v>67</v>
      </c>
      <c r="K13" s="42" t="s">
        <v>67</v>
      </c>
      <c r="L13" s="45" t="s">
        <v>67</v>
      </c>
      <c r="M13" s="45" t="s">
        <v>67</v>
      </c>
      <c r="N13" s="42" t="s">
        <v>67</v>
      </c>
    </row>
    <row r="14" spans="1:14" ht="45" x14ac:dyDescent="0.25">
      <c r="A14" s="48" t="s">
        <v>59</v>
      </c>
      <c r="B14" s="30">
        <v>2886</v>
      </c>
      <c r="C14" s="21" t="s">
        <v>18</v>
      </c>
      <c r="D14" s="22">
        <v>2886</v>
      </c>
      <c r="E14" s="26">
        <v>1120</v>
      </c>
      <c r="F14" s="22">
        <v>69</v>
      </c>
      <c r="G14" s="22">
        <v>72</v>
      </c>
      <c r="H14" s="50">
        <v>76</v>
      </c>
      <c r="I14" s="46" t="s">
        <v>67</v>
      </c>
      <c r="J14" s="44" t="s">
        <v>67</v>
      </c>
      <c r="K14" s="43" t="s">
        <v>67</v>
      </c>
      <c r="L14" s="46" t="s">
        <v>67</v>
      </c>
      <c r="M14" s="46" t="s">
        <v>67</v>
      </c>
      <c r="N14" s="43" t="s">
        <v>67</v>
      </c>
    </row>
  </sheetData>
  <mergeCells count="4">
    <mergeCell ref="B1:E1"/>
    <mergeCell ref="F1:H1"/>
    <mergeCell ref="I1:K1"/>
    <mergeCell ref="L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4995A-1E4C-4B18-AAFF-7BDAB50473F0}">
  <dimension ref="A1:U19"/>
  <sheetViews>
    <sheetView workbookViewId="0">
      <selection activeCell="F34" sqref="F34"/>
    </sheetView>
  </sheetViews>
  <sheetFormatPr defaultRowHeight="15" x14ac:dyDescent="0.25"/>
  <cols>
    <col min="1" max="1" width="11.140625" customWidth="1"/>
    <col min="2" max="2" width="16.85546875" customWidth="1"/>
    <col min="3" max="3" width="10" customWidth="1"/>
    <col min="4" max="4" width="55.42578125" bestFit="1" customWidth="1"/>
    <col min="5" max="5" width="62" bestFit="1" customWidth="1"/>
    <col min="6" max="6" width="45.85546875" bestFit="1" customWidth="1"/>
    <col min="7" max="7" width="25.140625" customWidth="1"/>
    <col min="8" max="8" width="78" bestFit="1" customWidth="1"/>
    <col min="9" max="9" width="17.5703125" customWidth="1"/>
    <col min="10" max="10" width="84.42578125" bestFit="1" customWidth="1"/>
    <col min="11" max="11" width="26.140625" customWidth="1"/>
    <col min="12" max="12" width="81.85546875" bestFit="1" customWidth="1"/>
    <col min="13" max="13" width="18.85546875" customWidth="1"/>
    <col min="14" max="14" width="53.7109375" bestFit="1" customWidth="1"/>
    <col min="15" max="15" width="14.28515625" customWidth="1"/>
    <col min="16" max="16" width="48" bestFit="1" customWidth="1"/>
    <col min="17" max="17" width="24.85546875" customWidth="1"/>
    <col min="18" max="18" width="33.42578125" customWidth="1"/>
    <col min="19" max="19" width="66" bestFit="1" customWidth="1"/>
    <col min="20" max="20" width="81.140625" customWidth="1"/>
    <col min="21" max="21" width="82.85546875" bestFit="1" customWidth="1"/>
  </cols>
  <sheetData>
    <row r="1" spans="1:21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200</v>
      </c>
      <c r="T1" t="s">
        <v>201</v>
      </c>
      <c r="U1" t="s">
        <v>202</v>
      </c>
    </row>
    <row r="2" spans="1:21" x14ac:dyDescent="0.25">
      <c r="A2">
        <v>10</v>
      </c>
      <c r="B2" t="s">
        <v>164</v>
      </c>
      <c r="C2">
        <v>2016</v>
      </c>
      <c r="D2" t="s">
        <v>131</v>
      </c>
      <c r="E2" t="s">
        <v>165</v>
      </c>
      <c r="F2" t="s">
        <v>89</v>
      </c>
      <c r="G2" s="51" t="s">
        <v>166</v>
      </c>
      <c r="H2" t="s">
        <v>167</v>
      </c>
      <c r="I2" t="s">
        <v>94</v>
      </c>
      <c r="J2" t="s">
        <v>168</v>
      </c>
      <c r="K2" t="s">
        <v>90</v>
      </c>
      <c r="L2" t="s">
        <v>169</v>
      </c>
      <c r="M2" t="s">
        <v>90</v>
      </c>
      <c r="N2" t="s">
        <v>170</v>
      </c>
      <c r="O2" t="s">
        <v>90</v>
      </c>
      <c r="P2" t="s">
        <v>171</v>
      </c>
      <c r="Q2" t="s">
        <v>94</v>
      </c>
      <c r="R2" t="s">
        <v>105</v>
      </c>
      <c r="S2" t="s">
        <v>105</v>
      </c>
      <c r="T2" t="s">
        <v>96</v>
      </c>
      <c r="U2" t="s">
        <v>172</v>
      </c>
    </row>
    <row r="3" spans="1:21" x14ac:dyDescent="0.25">
      <c r="A3">
        <v>3</v>
      </c>
      <c r="B3" t="s">
        <v>107</v>
      </c>
      <c r="C3">
        <v>2016</v>
      </c>
      <c r="D3" t="s">
        <v>108</v>
      </c>
      <c r="E3" t="s">
        <v>109</v>
      </c>
      <c r="F3" t="s">
        <v>89</v>
      </c>
      <c r="G3" s="51" t="s">
        <v>94</v>
      </c>
      <c r="H3" t="s">
        <v>110</v>
      </c>
      <c r="I3" t="s">
        <v>90</v>
      </c>
      <c r="J3" t="s">
        <v>111</v>
      </c>
      <c r="K3" t="s">
        <v>94</v>
      </c>
      <c r="L3" t="s">
        <v>112</v>
      </c>
      <c r="M3" t="s">
        <v>94</v>
      </c>
      <c r="N3" t="s">
        <v>113</v>
      </c>
      <c r="O3" t="s">
        <v>94</v>
      </c>
      <c r="P3" t="s">
        <v>105</v>
      </c>
      <c r="Q3" t="s">
        <v>96</v>
      </c>
      <c r="R3" t="s">
        <v>105</v>
      </c>
      <c r="S3" t="s">
        <v>114</v>
      </c>
    </row>
    <row r="4" spans="1:21" x14ac:dyDescent="0.25">
      <c r="A4">
        <v>5</v>
      </c>
      <c r="B4" t="s">
        <v>122</v>
      </c>
      <c r="C4">
        <v>2017</v>
      </c>
      <c r="D4" t="s">
        <v>87</v>
      </c>
      <c r="E4" t="s">
        <v>123</v>
      </c>
      <c r="F4" t="s">
        <v>89</v>
      </c>
      <c r="G4" s="51" t="s">
        <v>94</v>
      </c>
      <c r="H4" t="s">
        <v>124</v>
      </c>
      <c r="I4" t="s">
        <v>94</v>
      </c>
      <c r="J4" t="s">
        <v>125</v>
      </c>
      <c r="K4" t="s">
        <v>90</v>
      </c>
      <c r="L4" t="s">
        <v>126</v>
      </c>
      <c r="M4" t="s">
        <v>90</v>
      </c>
      <c r="N4" t="s">
        <v>127</v>
      </c>
      <c r="O4" t="s">
        <v>94</v>
      </c>
      <c r="P4" t="s">
        <v>128</v>
      </c>
      <c r="Q4" t="s">
        <v>94</v>
      </c>
      <c r="R4" t="s">
        <v>105</v>
      </c>
      <c r="S4" t="s">
        <v>105</v>
      </c>
      <c r="T4" t="s">
        <v>96</v>
      </c>
      <c r="U4" t="s">
        <v>129</v>
      </c>
    </row>
    <row r="5" spans="1:21" x14ac:dyDescent="0.25">
      <c r="A5">
        <v>12</v>
      </c>
      <c r="B5" t="s">
        <v>182</v>
      </c>
      <c r="C5">
        <v>2020</v>
      </c>
      <c r="D5" t="s">
        <v>87</v>
      </c>
      <c r="E5" t="s">
        <v>183</v>
      </c>
      <c r="F5" t="s">
        <v>89</v>
      </c>
      <c r="G5" s="51" t="s">
        <v>90</v>
      </c>
      <c r="H5" t="s">
        <v>184</v>
      </c>
      <c r="I5" t="s">
        <v>90</v>
      </c>
      <c r="J5" t="s">
        <v>185</v>
      </c>
      <c r="K5" t="s">
        <v>90</v>
      </c>
      <c r="L5" t="s">
        <v>186</v>
      </c>
      <c r="M5" t="s">
        <v>90</v>
      </c>
      <c r="N5" t="s">
        <v>187</v>
      </c>
      <c r="O5" t="s">
        <v>90</v>
      </c>
      <c r="P5" t="s">
        <v>188</v>
      </c>
      <c r="Q5" t="s">
        <v>90</v>
      </c>
      <c r="R5" t="s">
        <v>96</v>
      </c>
      <c r="S5" t="s">
        <v>96</v>
      </c>
      <c r="T5" t="s">
        <v>96</v>
      </c>
      <c r="U5" t="s">
        <v>189</v>
      </c>
    </row>
    <row r="6" spans="1:21" x14ac:dyDescent="0.25">
      <c r="A6">
        <v>11</v>
      </c>
      <c r="B6" t="s">
        <v>173</v>
      </c>
      <c r="C6">
        <v>2021</v>
      </c>
      <c r="D6" t="s">
        <v>174</v>
      </c>
      <c r="E6" t="s">
        <v>175</v>
      </c>
      <c r="F6" t="s">
        <v>89</v>
      </c>
      <c r="G6" s="51" t="s">
        <v>94</v>
      </c>
      <c r="H6" t="s">
        <v>176</v>
      </c>
      <c r="I6" t="s">
        <v>90</v>
      </c>
      <c r="J6" t="s">
        <v>177</v>
      </c>
      <c r="K6" t="s">
        <v>90</v>
      </c>
      <c r="L6" t="s">
        <v>178</v>
      </c>
      <c r="M6" t="s">
        <v>90</v>
      </c>
      <c r="N6" t="s">
        <v>179</v>
      </c>
      <c r="O6" t="s">
        <v>90</v>
      </c>
      <c r="P6" t="s">
        <v>180</v>
      </c>
      <c r="Q6" t="s">
        <v>94</v>
      </c>
      <c r="R6" t="s">
        <v>105</v>
      </c>
      <c r="S6" t="s">
        <v>96</v>
      </c>
      <c r="T6" t="s">
        <v>96</v>
      </c>
      <c r="U6" t="s">
        <v>181</v>
      </c>
    </row>
    <row r="7" spans="1:21" x14ac:dyDescent="0.25">
      <c r="A7">
        <v>13</v>
      </c>
      <c r="B7" t="s">
        <v>190</v>
      </c>
      <c r="C7">
        <v>2021</v>
      </c>
      <c r="D7" t="s">
        <v>191</v>
      </c>
      <c r="E7" t="s">
        <v>192</v>
      </c>
      <c r="F7" t="s">
        <v>89</v>
      </c>
      <c r="G7" s="51" t="s">
        <v>94</v>
      </c>
      <c r="H7" t="s">
        <v>193</v>
      </c>
      <c r="I7" t="s">
        <v>94</v>
      </c>
      <c r="J7" t="s">
        <v>194</v>
      </c>
      <c r="K7" t="s">
        <v>94</v>
      </c>
      <c r="L7" t="s">
        <v>195</v>
      </c>
      <c r="M7" t="s">
        <v>90</v>
      </c>
      <c r="N7" t="s">
        <v>196</v>
      </c>
      <c r="O7" t="s">
        <v>94</v>
      </c>
      <c r="P7" t="s">
        <v>197</v>
      </c>
      <c r="Q7" t="s">
        <v>94</v>
      </c>
      <c r="R7" t="s">
        <v>105</v>
      </c>
      <c r="S7" t="s">
        <v>105</v>
      </c>
      <c r="T7" t="s">
        <v>96</v>
      </c>
      <c r="U7" t="s">
        <v>198</v>
      </c>
    </row>
    <row r="8" spans="1:21" x14ac:dyDescent="0.25">
      <c r="A8">
        <v>8</v>
      </c>
      <c r="B8" t="s">
        <v>146</v>
      </c>
      <c r="C8">
        <v>2021</v>
      </c>
      <c r="D8" t="s">
        <v>147</v>
      </c>
      <c r="E8" t="s">
        <v>148</v>
      </c>
      <c r="F8" t="s">
        <v>89</v>
      </c>
      <c r="G8" s="51" t="s">
        <v>94</v>
      </c>
      <c r="H8" t="s">
        <v>149</v>
      </c>
      <c r="I8" t="s">
        <v>90</v>
      </c>
      <c r="J8" t="s">
        <v>150</v>
      </c>
      <c r="K8" t="s">
        <v>90</v>
      </c>
      <c r="L8" t="s">
        <v>151</v>
      </c>
      <c r="M8" t="s">
        <v>90</v>
      </c>
      <c r="N8" t="s">
        <v>152</v>
      </c>
      <c r="O8" t="s">
        <v>90</v>
      </c>
      <c r="P8" t="s">
        <v>153</v>
      </c>
      <c r="Q8" t="s">
        <v>94</v>
      </c>
      <c r="R8" t="s">
        <v>105</v>
      </c>
      <c r="S8" t="s">
        <v>96</v>
      </c>
      <c r="T8" t="s">
        <v>96</v>
      </c>
      <c r="U8" t="s">
        <v>154</v>
      </c>
    </row>
    <row r="9" spans="1:21" x14ac:dyDescent="0.25">
      <c r="A9">
        <v>6</v>
      </c>
      <c r="B9" t="s">
        <v>130</v>
      </c>
      <c r="C9">
        <v>2022</v>
      </c>
      <c r="D9" t="s">
        <v>131</v>
      </c>
      <c r="E9" t="s">
        <v>132</v>
      </c>
      <c r="F9" t="s">
        <v>89</v>
      </c>
      <c r="G9" s="51" t="s">
        <v>90</v>
      </c>
      <c r="H9" t="s">
        <v>133</v>
      </c>
      <c r="I9" t="s">
        <v>90</v>
      </c>
      <c r="J9" t="s">
        <v>134</v>
      </c>
      <c r="K9" t="s">
        <v>90</v>
      </c>
      <c r="L9" t="s">
        <v>135</v>
      </c>
      <c r="M9" t="s">
        <v>90</v>
      </c>
      <c r="N9" t="s">
        <v>136</v>
      </c>
      <c r="O9" t="s">
        <v>90</v>
      </c>
      <c r="P9" t="s">
        <v>96</v>
      </c>
      <c r="Q9" t="s">
        <v>96</v>
      </c>
      <c r="R9" t="s">
        <v>96</v>
      </c>
      <c r="S9" t="s">
        <v>137</v>
      </c>
    </row>
    <row r="10" spans="1:21" x14ac:dyDescent="0.25">
      <c r="A10">
        <v>1</v>
      </c>
      <c r="B10" t="s">
        <v>86</v>
      </c>
      <c r="C10">
        <v>2023</v>
      </c>
      <c r="D10" t="s">
        <v>87</v>
      </c>
      <c r="E10" t="s">
        <v>88</v>
      </c>
      <c r="F10" t="s">
        <v>89</v>
      </c>
      <c r="G10" s="51" t="s">
        <v>90</v>
      </c>
      <c r="H10" t="s">
        <v>91</v>
      </c>
      <c r="I10" t="s">
        <v>90</v>
      </c>
      <c r="J10" t="s">
        <v>92</v>
      </c>
      <c r="K10" t="s">
        <v>90</v>
      </c>
      <c r="L10" t="s">
        <v>93</v>
      </c>
      <c r="M10" t="s">
        <v>94</v>
      </c>
      <c r="N10" t="s">
        <v>95</v>
      </c>
      <c r="O10" t="s">
        <v>94</v>
      </c>
      <c r="P10" t="s">
        <v>96</v>
      </c>
      <c r="Q10" t="s">
        <v>96</v>
      </c>
      <c r="R10" t="s">
        <v>96</v>
      </c>
      <c r="S10" t="s">
        <v>97</v>
      </c>
    </row>
    <row r="11" spans="1:21" x14ac:dyDescent="0.25">
      <c r="A11">
        <v>2</v>
      </c>
      <c r="B11" t="s">
        <v>98</v>
      </c>
      <c r="C11">
        <v>2023</v>
      </c>
      <c r="D11" t="s">
        <v>99</v>
      </c>
      <c r="E11" t="s">
        <v>100</v>
      </c>
      <c r="F11" t="s">
        <v>89</v>
      </c>
      <c r="G11" s="51" t="s">
        <v>94</v>
      </c>
      <c r="H11" t="s">
        <v>101</v>
      </c>
      <c r="I11" t="s">
        <v>90</v>
      </c>
      <c r="J11" t="s">
        <v>102</v>
      </c>
      <c r="K11" t="s">
        <v>90</v>
      </c>
      <c r="L11" t="s">
        <v>103</v>
      </c>
      <c r="M11" t="s">
        <v>90</v>
      </c>
      <c r="N11" t="s">
        <v>104</v>
      </c>
      <c r="O11" t="s">
        <v>94</v>
      </c>
      <c r="P11" t="s">
        <v>105</v>
      </c>
      <c r="Q11" t="s">
        <v>96</v>
      </c>
      <c r="R11" t="s">
        <v>96</v>
      </c>
      <c r="S11" t="s">
        <v>106</v>
      </c>
    </row>
    <row r="12" spans="1:21" x14ac:dyDescent="0.25">
      <c r="A12">
        <v>9</v>
      </c>
      <c r="B12" t="s">
        <v>155</v>
      </c>
      <c r="C12">
        <v>2023</v>
      </c>
      <c r="D12" t="s">
        <v>156</v>
      </c>
      <c r="E12" t="s">
        <v>157</v>
      </c>
      <c r="F12" t="s">
        <v>89</v>
      </c>
      <c r="G12" s="51" t="s">
        <v>94</v>
      </c>
      <c r="H12" t="s">
        <v>158</v>
      </c>
      <c r="I12" t="s">
        <v>94</v>
      </c>
      <c r="J12" t="s">
        <v>159</v>
      </c>
      <c r="K12" t="s">
        <v>90</v>
      </c>
      <c r="L12" t="s">
        <v>160</v>
      </c>
      <c r="M12" t="s">
        <v>94</v>
      </c>
      <c r="N12" t="s">
        <v>161</v>
      </c>
      <c r="O12" t="s">
        <v>94</v>
      </c>
      <c r="P12" t="s">
        <v>162</v>
      </c>
      <c r="Q12" t="s">
        <v>94</v>
      </c>
      <c r="R12" t="s">
        <v>105</v>
      </c>
      <c r="S12" t="s">
        <v>105</v>
      </c>
      <c r="T12" t="s">
        <v>96</v>
      </c>
      <c r="U12" t="s">
        <v>163</v>
      </c>
    </row>
    <row r="13" spans="1:21" x14ac:dyDescent="0.25">
      <c r="A13">
        <v>4</v>
      </c>
      <c r="B13" t="s">
        <v>115</v>
      </c>
      <c r="C13">
        <v>2024</v>
      </c>
      <c r="D13" t="s">
        <v>87</v>
      </c>
      <c r="E13" t="s">
        <v>116</v>
      </c>
      <c r="F13" t="s">
        <v>89</v>
      </c>
      <c r="G13" s="51" t="s">
        <v>94</v>
      </c>
      <c r="H13" t="s">
        <v>117</v>
      </c>
      <c r="I13" t="s">
        <v>90</v>
      </c>
      <c r="J13" t="s">
        <v>118</v>
      </c>
      <c r="K13" t="s">
        <v>90</v>
      </c>
      <c r="L13" t="s">
        <v>119</v>
      </c>
      <c r="M13" t="s">
        <v>94</v>
      </c>
      <c r="N13" t="s">
        <v>120</v>
      </c>
      <c r="O13" t="s">
        <v>94</v>
      </c>
      <c r="P13" t="s">
        <v>105</v>
      </c>
      <c r="Q13" t="s">
        <v>96</v>
      </c>
      <c r="R13" t="s">
        <v>96</v>
      </c>
      <c r="S13" t="s">
        <v>121</v>
      </c>
    </row>
    <row r="14" spans="1:21" x14ac:dyDescent="0.25">
      <c r="A14">
        <v>7</v>
      </c>
      <c r="B14" t="s">
        <v>138</v>
      </c>
      <c r="C14">
        <v>2025</v>
      </c>
      <c r="D14" t="s">
        <v>87</v>
      </c>
      <c r="E14" t="s">
        <v>139</v>
      </c>
      <c r="F14" t="s">
        <v>89</v>
      </c>
      <c r="G14" s="51" t="s">
        <v>90</v>
      </c>
      <c r="H14" t="s">
        <v>140</v>
      </c>
      <c r="I14" t="s">
        <v>90</v>
      </c>
      <c r="J14" t="s">
        <v>141</v>
      </c>
      <c r="K14" t="s">
        <v>90</v>
      </c>
      <c r="L14" t="s">
        <v>142</v>
      </c>
      <c r="M14" t="s">
        <v>90</v>
      </c>
      <c r="N14" t="s">
        <v>143</v>
      </c>
      <c r="O14" t="s">
        <v>94</v>
      </c>
      <c r="P14" t="s">
        <v>144</v>
      </c>
      <c r="Q14" t="s">
        <v>94</v>
      </c>
      <c r="R14" t="s">
        <v>96</v>
      </c>
      <c r="S14" t="s">
        <v>96</v>
      </c>
      <c r="T14" t="s">
        <v>96</v>
      </c>
      <c r="U14" t="s">
        <v>145</v>
      </c>
    </row>
    <row r="15" spans="1:21" x14ac:dyDescent="0.25">
      <c r="A15" t="s">
        <v>199</v>
      </c>
    </row>
    <row r="17" spans="7:8" x14ac:dyDescent="0.25">
      <c r="G17">
        <v>1</v>
      </c>
      <c r="H17" t="s">
        <v>203</v>
      </c>
    </row>
    <row r="18" spans="7:8" x14ac:dyDescent="0.25">
      <c r="G18">
        <v>2</v>
      </c>
      <c r="H18" t="s">
        <v>204</v>
      </c>
    </row>
    <row r="19" spans="7:8" x14ac:dyDescent="0.25">
      <c r="G19">
        <v>3</v>
      </c>
    </row>
  </sheetData>
  <conditionalFormatting sqref="G2:G14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D0BB-2C47-4C0D-9745-037600551FC3}">
  <dimension ref="A1:L14"/>
  <sheetViews>
    <sheetView topLeftCell="A5" zoomScale="70" zoomScaleNormal="70" workbookViewId="0">
      <selection activeCell="L14" sqref="A1:L14"/>
    </sheetView>
  </sheetViews>
  <sheetFormatPr defaultRowHeight="15" x14ac:dyDescent="0.25"/>
  <cols>
    <col min="1" max="1" width="14.85546875" customWidth="1"/>
    <col min="2" max="2" width="12" customWidth="1"/>
    <col min="3" max="3" width="15.5703125" customWidth="1"/>
    <col min="4" max="4" width="26" customWidth="1"/>
    <col min="5" max="6" width="28.7109375" customWidth="1"/>
    <col min="7" max="8" width="29.5703125" customWidth="1"/>
    <col min="9" max="9" width="13.28515625" customWidth="1"/>
    <col min="10" max="10" width="15.5703125" customWidth="1"/>
    <col min="11" max="11" width="13.42578125" customWidth="1"/>
    <col min="12" max="12" width="12.85546875" customWidth="1"/>
  </cols>
  <sheetData>
    <row r="1" spans="1:12" x14ac:dyDescent="0.25">
      <c r="A1" s="101"/>
      <c r="B1" s="101"/>
      <c r="C1" s="102"/>
      <c r="D1" s="98" t="s">
        <v>228</v>
      </c>
      <c r="E1" s="99"/>
      <c r="F1" s="98" t="s">
        <v>224</v>
      </c>
      <c r="G1" s="100"/>
      <c r="H1" s="98" t="s">
        <v>225</v>
      </c>
      <c r="I1" s="99"/>
      <c r="J1" s="100" t="s">
        <v>226</v>
      </c>
      <c r="K1" s="100"/>
      <c r="L1" s="65"/>
    </row>
    <row r="2" spans="1:12" x14ac:dyDescent="0.25">
      <c r="A2" s="53" t="s">
        <v>213</v>
      </c>
      <c r="B2" s="53" t="s">
        <v>70</v>
      </c>
      <c r="C2" s="73" t="s">
        <v>223</v>
      </c>
      <c r="D2" s="76" t="s">
        <v>230</v>
      </c>
      <c r="E2" s="71" t="s">
        <v>231</v>
      </c>
      <c r="F2" s="54" t="s">
        <v>227</v>
      </c>
      <c r="G2" s="71" t="s">
        <v>232</v>
      </c>
      <c r="H2" s="54" t="s">
        <v>233</v>
      </c>
      <c r="I2" s="71" t="s">
        <v>234</v>
      </c>
      <c r="J2" s="54" t="s">
        <v>235</v>
      </c>
      <c r="K2" s="71" t="s">
        <v>229</v>
      </c>
      <c r="L2" s="66" t="s">
        <v>214</v>
      </c>
    </row>
    <row r="3" spans="1:12" ht="75" x14ac:dyDescent="0.25">
      <c r="A3" s="55" t="s">
        <v>215</v>
      </c>
      <c r="B3" s="56">
        <v>2016</v>
      </c>
      <c r="C3" s="74">
        <v>1922</v>
      </c>
      <c r="D3" s="69" t="s">
        <v>273</v>
      </c>
      <c r="E3" s="70">
        <v>0</v>
      </c>
      <c r="F3" s="57" t="s">
        <v>242</v>
      </c>
      <c r="G3" s="70">
        <v>0</v>
      </c>
      <c r="H3" s="57" t="s">
        <v>243</v>
      </c>
      <c r="I3" s="70">
        <v>0</v>
      </c>
      <c r="J3" s="58" t="s">
        <v>244</v>
      </c>
      <c r="K3" s="70">
        <v>1</v>
      </c>
      <c r="L3" s="67">
        <v>0</v>
      </c>
    </row>
    <row r="4" spans="1:12" ht="75" x14ac:dyDescent="0.25">
      <c r="A4" s="55" t="s">
        <v>122</v>
      </c>
      <c r="B4" s="56">
        <v>2016</v>
      </c>
      <c r="C4" s="70">
        <v>150</v>
      </c>
      <c r="D4" s="77" t="s">
        <v>272</v>
      </c>
      <c r="E4" s="70">
        <v>3</v>
      </c>
      <c r="F4" s="57" t="s">
        <v>254</v>
      </c>
      <c r="G4" s="70">
        <v>3</v>
      </c>
      <c r="H4" s="57" t="s">
        <v>243</v>
      </c>
      <c r="I4" s="70">
        <v>0</v>
      </c>
      <c r="J4" s="58" t="s">
        <v>245</v>
      </c>
      <c r="K4" s="70">
        <v>0</v>
      </c>
      <c r="L4" s="67">
        <v>3</v>
      </c>
    </row>
    <row r="5" spans="1:12" ht="75" x14ac:dyDescent="0.25">
      <c r="A5" s="55" t="s">
        <v>222</v>
      </c>
      <c r="B5" s="56">
        <v>2020</v>
      </c>
      <c r="C5" s="70">
        <v>6875</v>
      </c>
      <c r="D5" s="77" t="s">
        <v>271</v>
      </c>
      <c r="E5" s="70">
        <v>3</v>
      </c>
      <c r="F5" s="57" t="s">
        <v>255</v>
      </c>
      <c r="G5" s="70">
        <v>2</v>
      </c>
      <c r="H5" s="56" t="s">
        <v>246</v>
      </c>
      <c r="I5" s="70">
        <v>0</v>
      </c>
      <c r="J5" s="58" t="s">
        <v>245</v>
      </c>
      <c r="K5" s="70">
        <v>0</v>
      </c>
      <c r="L5" s="67">
        <v>2</v>
      </c>
    </row>
    <row r="6" spans="1:12" ht="75" x14ac:dyDescent="0.25">
      <c r="A6" s="55" t="s">
        <v>221</v>
      </c>
      <c r="B6" s="56">
        <v>2021</v>
      </c>
      <c r="C6" s="70">
        <v>279</v>
      </c>
      <c r="D6" s="77" t="s">
        <v>270</v>
      </c>
      <c r="E6" s="70">
        <v>3</v>
      </c>
      <c r="F6" s="57" t="s">
        <v>256</v>
      </c>
      <c r="G6" s="70">
        <v>2</v>
      </c>
      <c r="H6" s="57" t="s">
        <v>243</v>
      </c>
      <c r="I6" s="70">
        <v>0</v>
      </c>
      <c r="J6" s="58" t="s">
        <v>245</v>
      </c>
      <c r="K6" s="70">
        <v>0</v>
      </c>
      <c r="L6" s="67">
        <v>2</v>
      </c>
    </row>
    <row r="7" spans="1:12" s="52" customFormat="1" ht="75" x14ac:dyDescent="0.25">
      <c r="A7" s="55" t="s">
        <v>190</v>
      </c>
      <c r="B7" s="56">
        <v>2021</v>
      </c>
      <c r="C7" s="70">
        <v>1479</v>
      </c>
      <c r="D7" s="78" t="s">
        <v>269</v>
      </c>
      <c r="E7" s="70">
        <v>0</v>
      </c>
      <c r="F7" s="57" t="s">
        <v>257</v>
      </c>
      <c r="G7" s="70">
        <v>2</v>
      </c>
      <c r="H7" s="57" t="s">
        <v>247</v>
      </c>
      <c r="I7" s="70">
        <v>0</v>
      </c>
      <c r="J7" s="59" t="s">
        <v>248</v>
      </c>
      <c r="K7" s="70">
        <v>0</v>
      </c>
      <c r="L7" s="67">
        <v>0</v>
      </c>
    </row>
    <row r="8" spans="1:12" ht="75" x14ac:dyDescent="0.25">
      <c r="A8" s="55" t="s">
        <v>219</v>
      </c>
      <c r="B8" s="56">
        <v>2022</v>
      </c>
      <c r="C8" s="70">
        <v>10391</v>
      </c>
      <c r="D8" s="77" t="s">
        <v>268</v>
      </c>
      <c r="E8" s="70">
        <v>0</v>
      </c>
      <c r="F8" s="57" t="s">
        <v>274</v>
      </c>
      <c r="G8" s="70">
        <v>3</v>
      </c>
      <c r="H8" s="57" t="s">
        <v>249</v>
      </c>
      <c r="I8" s="70">
        <v>0</v>
      </c>
      <c r="J8" s="58" t="s">
        <v>245</v>
      </c>
      <c r="K8" s="70">
        <v>0</v>
      </c>
      <c r="L8" s="67">
        <v>3</v>
      </c>
    </row>
    <row r="9" spans="1:12" ht="120" x14ac:dyDescent="0.25">
      <c r="A9" s="55" t="s">
        <v>217</v>
      </c>
      <c r="B9" s="56">
        <v>2022</v>
      </c>
      <c r="C9" s="70">
        <v>17448</v>
      </c>
      <c r="D9" s="77" t="s">
        <v>267</v>
      </c>
      <c r="E9" s="70">
        <v>0</v>
      </c>
      <c r="F9" s="57" t="s">
        <v>258</v>
      </c>
      <c r="G9" s="70">
        <v>0</v>
      </c>
      <c r="H9" s="57" t="s">
        <v>250</v>
      </c>
      <c r="I9" s="70">
        <v>0</v>
      </c>
      <c r="J9" s="57" t="s">
        <v>251</v>
      </c>
      <c r="K9" s="70">
        <v>0</v>
      </c>
      <c r="L9" s="67">
        <v>0</v>
      </c>
    </row>
    <row r="10" spans="1:12" ht="75" x14ac:dyDescent="0.25">
      <c r="A10" s="55" t="s">
        <v>86</v>
      </c>
      <c r="B10" s="56">
        <v>2023</v>
      </c>
      <c r="C10" s="70">
        <v>4014</v>
      </c>
      <c r="D10" s="77" t="s">
        <v>266</v>
      </c>
      <c r="E10" s="70">
        <v>0</v>
      </c>
      <c r="F10" s="57" t="s">
        <v>259</v>
      </c>
      <c r="G10" s="70">
        <v>3</v>
      </c>
      <c r="H10" s="57" t="s">
        <v>250</v>
      </c>
      <c r="I10" s="70">
        <v>0</v>
      </c>
      <c r="J10" s="58" t="s">
        <v>245</v>
      </c>
      <c r="K10" s="70">
        <v>0</v>
      </c>
      <c r="L10" s="67">
        <v>2</v>
      </c>
    </row>
    <row r="11" spans="1:12" ht="75" x14ac:dyDescent="0.25">
      <c r="A11" s="55" t="s">
        <v>98</v>
      </c>
      <c r="B11" s="56">
        <v>2023</v>
      </c>
      <c r="C11" s="70">
        <v>2886</v>
      </c>
      <c r="D11" s="77" t="s">
        <v>265</v>
      </c>
      <c r="E11" s="70">
        <v>0</v>
      </c>
      <c r="F11" s="57" t="s">
        <v>252</v>
      </c>
      <c r="G11" s="70">
        <v>2</v>
      </c>
      <c r="H11" s="57" t="s">
        <v>250</v>
      </c>
      <c r="I11" s="70">
        <v>0</v>
      </c>
      <c r="J11" s="58" t="s">
        <v>245</v>
      </c>
      <c r="K11" s="70">
        <v>0</v>
      </c>
      <c r="L11" s="67">
        <v>0</v>
      </c>
    </row>
    <row r="12" spans="1:12" ht="75" x14ac:dyDescent="0.25">
      <c r="A12" s="55" t="s">
        <v>220</v>
      </c>
      <c r="B12" s="56">
        <v>2023</v>
      </c>
      <c r="C12" s="70">
        <v>498</v>
      </c>
      <c r="D12" s="77" t="s">
        <v>264</v>
      </c>
      <c r="E12" s="70">
        <v>3</v>
      </c>
      <c r="F12" s="57" t="s">
        <v>260</v>
      </c>
      <c r="G12" s="70">
        <v>3</v>
      </c>
      <c r="H12" s="57" t="s">
        <v>250</v>
      </c>
      <c r="I12" s="70">
        <v>0</v>
      </c>
      <c r="J12" s="58" t="s">
        <v>245</v>
      </c>
      <c r="K12" s="70">
        <v>0</v>
      </c>
      <c r="L12" s="67">
        <v>3</v>
      </c>
    </row>
    <row r="13" spans="1:12" ht="75" x14ac:dyDescent="0.25">
      <c r="A13" s="55" t="s">
        <v>216</v>
      </c>
      <c r="B13" s="56">
        <v>2024</v>
      </c>
      <c r="C13" s="74">
        <v>3390</v>
      </c>
      <c r="D13" s="77" t="s">
        <v>263</v>
      </c>
      <c r="E13" s="70">
        <v>0</v>
      </c>
      <c r="F13" s="57" t="s">
        <v>261</v>
      </c>
      <c r="G13" s="70">
        <v>0</v>
      </c>
      <c r="H13" s="57" t="s">
        <v>250</v>
      </c>
      <c r="I13" s="70">
        <v>0</v>
      </c>
      <c r="J13" s="58" t="s">
        <v>245</v>
      </c>
      <c r="K13" s="70">
        <v>0</v>
      </c>
      <c r="L13" s="67">
        <v>0</v>
      </c>
    </row>
    <row r="14" spans="1:12" ht="75" x14ac:dyDescent="0.25">
      <c r="A14" s="60" t="s">
        <v>218</v>
      </c>
      <c r="B14" s="61">
        <v>2025</v>
      </c>
      <c r="C14" s="75">
        <v>420</v>
      </c>
      <c r="D14" s="79" t="s">
        <v>262</v>
      </c>
      <c r="E14" s="72">
        <v>2</v>
      </c>
      <c r="F14" s="64" t="s">
        <v>253</v>
      </c>
      <c r="G14" s="72">
        <v>0</v>
      </c>
      <c r="H14" s="62" t="s">
        <v>250</v>
      </c>
      <c r="I14" s="72">
        <v>0</v>
      </c>
      <c r="J14" s="63" t="s">
        <v>245</v>
      </c>
      <c r="K14" s="72">
        <v>0</v>
      </c>
      <c r="L14" s="68">
        <v>2</v>
      </c>
    </row>
  </sheetData>
  <mergeCells count="5">
    <mergeCell ref="D1:E1"/>
    <mergeCell ref="F1:G1"/>
    <mergeCell ref="H1:I1"/>
    <mergeCell ref="J1:K1"/>
    <mergeCell ref="A1:C1"/>
  </mergeCells>
  <conditionalFormatting sqref="E3 G3:L3 E4:I4 E5:G5 I5 E9:L9 E6:I8 K4:L8 E12 E10:I11 G12:I12 E14 E13:I13 G14:I14 K10:L14">
    <cfRule type="iconSet" priority="2">
      <iconSet showValue="0" reverse="1">
        <cfvo type="percent" val="0"/>
        <cfvo type="num" val="1" gte="0"/>
        <cfvo type="num" val="2" gte="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D781-465D-4B4A-A5E9-81525932EAD4}">
  <dimension ref="A1:U19"/>
  <sheetViews>
    <sheetView topLeftCell="I1" workbookViewId="0">
      <selection activeCell="J8" sqref="J8"/>
    </sheetView>
  </sheetViews>
  <sheetFormatPr defaultRowHeight="15" x14ac:dyDescent="0.25"/>
  <cols>
    <col min="1" max="1" width="11.140625" customWidth="1"/>
    <col min="2" max="2" width="16.85546875" customWidth="1"/>
    <col min="3" max="3" width="10" customWidth="1"/>
    <col min="4" max="4" width="55.42578125" bestFit="1" customWidth="1"/>
    <col min="5" max="5" width="62" bestFit="1" customWidth="1"/>
    <col min="6" max="6" width="45.85546875" bestFit="1" customWidth="1"/>
    <col min="7" max="7" width="25.140625" customWidth="1"/>
    <col min="8" max="8" width="78" bestFit="1" customWidth="1"/>
    <col min="9" max="9" width="17.5703125" customWidth="1"/>
    <col min="10" max="10" width="84.42578125" bestFit="1" customWidth="1"/>
    <col min="11" max="11" width="26.140625" customWidth="1"/>
    <col min="12" max="12" width="81.85546875" bestFit="1" customWidth="1"/>
    <col min="13" max="13" width="18.85546875" customWidth="1"/>
    <col min="14" max="14" width="53.7109375" bestFit="1" customWidth="1"/>
    <col min="15" max="15" width="14.28515625" customWidth="1"/>
    <col min="16" max="16" width="48" bestFit="1" customWidth="1"/>
    <col min="17" max="17" width="24.85546875" customWidth="1"/>
    <col min="18" max="18" width="33.42578125" customWidth="1"/>
    <col min="19" max="19" width="66" bestFit="1" customWidth="1"/>
    <col min="20" max="20" width="81.140625" customWidth="1"/>
    <col min="21" max="21" width="82.85546875" bestFit="1" customWidth="1"/>
  </cols>
  <sheetData>
    <row r="1" spans="1:21" x14ac:dyDescent="0.25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L1" t="s">
        <v>79</v>
      </c>
      <c r="M1" t="s">
        <v>207</v>
      </c>
      <c r="N1" t="s">
        <v>208</v>
      </c>
      <c r="O1" t="s">
        <v>82</v>
      </c>
      <c r="P1" t="s">
        <v>83</v>
      </c>
      <c r="Q1" t="s">
        <v>84</v>
      </c>
      <c r="R1" t="s">
        <v>85</v>
      </c>
      <c r="S1" t="s">
        <v>200</v>
      </c>
      <c r="T1" t="s">
        <v>201</v>
      </c>
      <c r="U1" t="s">
        <v>202</v>
      </c>
    </row>
    <row r="2" spans="1:21" x14ac:dyDescent="0.25">
      <c r="A2">
        <v>10</v>
      </c>
      <c r="B2" t="s">
        <v>164</v>
      </c>
      <c r="C2">
        <v>2016</v>
      </c>
      <c r="D2" t="s">
        <v>131</v>
      </c>
      <c r="E2" t="s">
        <v>165</v>
      </c>
      <c r="F2" t="s">
        <v>89</v>
      </c>
      <c r="G2" s="51">
        <v>3</v>
      </c>
      <c r="H2" t="s">
        <v>167</v>
      </c>
      <c r="I2">
        <v>2</v>
      </c>
      <c r="J2" t="s">
        <v>168</v>
      </c>
      <c r="K2">
        <v>1</v>
      </c>
      <c r="L2" t="s">
        <v>169</v>
      </c>
      <c r="M2">
        <v>1</v>
      </c>
      <c r="N2" t="s">
        <v>170</v>
      </c>
      <c r="O2">
        <v>1</v>
      </c>
      <c r="P2" t="s">
        <v>171</v>
      </c>
      <c r="Q2">
        <v>2</v>
      </c>
      <c r="R2" t="s">
        <v>206</v>
      </c>
      <c r="S2" t="s">
        <v>206</v>
      </c>
      <c r="T2" t="s">
        <v>210</v>
      </c>
      <c r="U2" t="s">
        <v>172</v>
      </c>
    </row>
    <row r="3" spans="1:21" x14ac:dyDescent="0.25">
      <c r="A3">
        <v>3</v>
      </c>
      <c r="B3" t="s">
        <v>107</v>
      </c>
      <c r="C3">
        <v>2016</v>
      </c>
      <c r="D3" t="s">
        <v>108</v>
      </c>
      <c r="E3" t="s">
        <v>109</v>
      </c>
      <c r="F3" t="s">
        <v>89</v>
      </c>
      <c r="G3" s="51">
        <v>2</v>
      </c>
      <c r="H3" t="s">
        <v>110</v>
      </c>
      <c r="I3">
        <v>1</v>
      </c>
      <c r="J3" t="s">
        <v>111</v>
      </c>
      <c r="K3">
        <v>2</v>
      </c>
      <c r="L3" t="s">
        <v>112</v>
      </c>
      <c r="M3">
        <v>2</v>
      </c>
      <c r="N3" t="s">
        <v>113</v>
      </c>
      <c r="O3">
        <v>2</v>
      </c>
      <c r="P3" t="s">
        <v>206</v>
      </c>
      <c r="Q3" t="s">
        <v>210</v>
      </c>
      <c r="R3" t="s">
        <v>206</v>
      </c>
      <c r="S3" t="s">
        <v>114</v>
      </c>
    </row>
    <row r="4" spans="1:21" x14ac:dyDescent="0.25">
      <c r="A4">
        <v>5</v>
      </c>
      <c r="B4" t="s">
        <v>122</v>
      </c>
      <c r="C4">
        <v>2017</v>
      </c>
      <c r="D4" t="s">
        <v>87</v>
      </c>
      <c r="E4" t="s">
        <v>123</v>
      </c>
      <c r="F4" t="s">
        <v>89</v>
      </c>
      <c r="G4" s="51">
        <v>2</v>
      </c>
      <c r="H4" t="s">
        <v>124</v>
      </c>
      <c r="I4">
        <v>2</v>
      </c>
      <c r="J4" t="s">
        <v>125</v>
      </c>
      <c r="K4">
        <v>1</v>
      </c>
      <c r="L4" t="s">
        <v>126</v>
      </c>
      <c r="M4">
        <v>1</v>
      </c>
      <c r="N4" t="s">
        <v>127</v>
      </c>
      <c r="O4">
        <v>2</v>
      </c>
      <c r="P4" t="s">
        <v>128</v>
      </c>
      <c r="Q4">
        <v>2</v>
      </c>
      <c r="R4" t="s">
        <v>206</v>
      </c>
      <c r="S4" t="s">
        <v>206</v>
      </c>
      <c r="T4" t="s">
        <v>210</v>
      </c>
      <c r="U4" t="s">
        <v>129</v>
      </c>
    </row>
    <row r="5" spans="1:21" x14ac:dyDescent="0.25">
      <c r="A5">
        <v>12</v>
      </c>
      <c r="B5" t="s">
        <v>182</v>
      </c>
      <c r="C5">
        <v>2020</v>
      </c>
      <c r="D5" t="s">
        <v>87</v>
      </c>
      <c r="E5" t="s">
        <v>183</v>
      </c>
      <c r="F5" t="s">
        <v>89</v>
      </c>
      <c r="G5" s="51">
        <v>1</v>
      </c>
      <c r="H5" t="s">
        <v>184</v>
      </c>
      <c r="I5">
        <v>1</v>
      </c>
      <c r="J5" t="s">
        <v>185</v>
      </c>
      <c r="K5">
        <v>1</v>
      </c>
      <c r="L5" t="s">
        <v>186</v>
      </c>
      <c r="M5">
        <v>1</v>
      </c>
      <c r="N5" t="s">
        <v>187</v>
      </c>
      <c r="O5">
        <v>1</v>
      </c>
      <c r="P5" t="s">
        <v>188</v>
      </c>
      <c r="Q5">
        <v>1</v>
      </c>
      <c r="R5" t="s">
        <v>210</v>
      </c>
      <c r="S5" t="s">
        <v>210</v>
      </c>
      <c r="T5" t="s">
        <v>210</v>
      </c>
      <c r="U5" t="s">
        <v>189</v>
      </c>
    </row>
    <row r="6" spans="1:21" x14ac:dyDescent="0.25">
      <c r="A6">
        <v>11</v>
      </c>
      <c r="B6" t="s">
        <v>173</v>
      </c>
      <c r="C6">
        <v>2021</v>
      </c>
      <c r="D6" t="s">
        <v>174</v>
      </c>
      <c r="E6" t="s">
        <v>175</v>
      </c>
      <c r="F6" t="s">
        <v>89</v>
      </c>
      <c r="G6" s="51">
        <v>2</v>
      </c>
      <c r="H6" t="s">
        <v>176</v>
      </c>
      <c r="I6">
        <v>1</v>
      </c>
      <c r="J6" t="s">
        <v>177</v>
      </c>
      <c r="K6">
        <v>1</v>
      </c>
      <c r="L6" t="s">
        <v>178</v>
      </c>
      <c r="M6">
        <v>1</v>
      </c>
      <c r="N6" t="s">
        <v>179</v>
      </c>
      <c r="O6">
        <v>1</v>
      </c>
      <c r="P6" t="s">
        <v>180</v>
      </c>
      <c r="Q6">
        <v>2</v>
      </c>
      <c r="R6" t="s">
        <v>206</v>
      </c>
      <c r="S6" t="s">
        <v>210</v>
      </c>
      <c r="T6" t="s">
        <v>210</v>
      </c>
      <c r="U6" t="s">
        <v>181</v>
      </c>
    </row>
    <row r="7" spans="1:21" x14ac:dyDescent="0.25">
      <c r="A7">
        <v>13</v>
      </c>
      <c r="B7" t="s">
        <v>190</v>
      </c>
      <c r="C7">
        <v>2021</v>
      </c>
      <c r="D7" t="s">
        <v>191</v>
      </c>
      <c r="E7" t="s">
        <v>192</v>
      </c>
      <c r="F7" t="s">
        <v>89</v>
      </c>
      <c r="G7" s="51">
        <v>2</v>
      </c>
      <c r="H7" t="s">
        <v>193</v>
      </c>
      <c r="I7">
        <v>2</v>
      </c>
      <c r="J7" t="s">
        <v>194</v>
      </c>
      <c r="K7">
        <v>2</v>
      </c>
      <c r="L7" t="s">
        <v>195</v>
      </c>
      <c r="M7">
        <v>1</v>
      </c>
      <c r="N7" t="s">
        <v>196</v>
      </c>
      <c r="O7">
        <v>2</v>
      </c>
      <c r="P7" t="s">
        <v>197</v>
      </c>
      <c r="Q7">
        <v>2</v>
      </c>
      <c r="R7" t="s">
        <v>206</v>
      </c>
      <c r="S7" t="s">
        <v>206</v>
      </c>
      <c r="T7" t="s">
        <v>210</v>
      </c>
      <c r="U7" t="s">
        <v>198</v>
      </c>
    </row>
    <row r="8" spans="1:21" x14ac:dyDescent="0.25">
      <c r="A8">
        <v>8</v>
      </c>
      <c r="B8" t="s">
        <v>146</v>
      </c>
      <c r="C8">
        <v>2021</v>
      </c>
      <c r="D8" t="s">
        <v>147</v>
      </c>
      <c r="E8" t="s">
        <v>148</v>
      </c>
      <c r="F8" t="s">
        <v>89</v>
      </c>
      <c r="G8" s="51">
        <v>2</v>
      </c>
      <c r="H8" t="s">
        <v>149</v>
      </c>
      <c r="I8">
        <v>1</v>
      </c>
      <c r="J8" t="s">
        <v>150</v>
      </c>
      <c r="K8">
        <v>1</v>
      </c>
      <c r="L8" t="s">
        <v>151</v>
      </c>
      <c r="M8">
        <v>1</v>
      </c>
      <c r="N8" t="s">
        <v>152</v>
      </c>
      <c r="O8">
        <v>1</v>
      </c>
      <c r="P8" t="s">
        <v>153</v>
      </c>
      <c r="Q8">
        <v>2</v>
      </c>
      <c r="R8" t="s">
        <v>206</v>
      </c>
      <c r="S8" t="s">
        <v>210</v>
      </c>
      <c r="T8" t="s">
        <v>210</v>
      </c>
      <c r="U8" t="s">
        <v>154</v>
      </c>
    </row>
    <row r="9" spans="1:21" x14ac:dyDescent="0.25">
      <c r="A9">
        <v>6</v>
      </c>
      <c r="B9" t="s">
        <v>130</v>
      </c>
      <c r="C9">
        <v>2022</v>
      </c>
      <c r="D9" t="s">
        <v>131</v>
      </c>
      <c r="E9" t="s">
        <v>132</v>
      </c>
      <c r="F9" t="s">
        <v>89</v>
      </c>
      <c r="G9" s="51">
        <v>1</v>
      </c>
      <c r="H9" t="s">
        <v>133</v>
      </c>
      <c r="I9">
        <v>1</v>
      </c>
      <c r="J9" t="s">
        <v>134</v>
      </c>
      <c r="K9">
        <v>1</v>
      </c>
      <c r="L9" t="s">
        <v>135</v>
      </c>
      <c r="M9">
        <v>1</v>
      </c>
      <c r="N9" t="s">
        <v>136</v>
      </c>
      <c r="O9">
        <v>1</v>
      </c>
      <c r="P9" t="s">
        <v>210</v>
      </c>
      <c r="Q9" t="s">
        <v>210</v>
      </c>
      <c r="R9" t="s">
        <v>210</v>
      </c>
      <c r="S9" t="s">
        <v>137</v>
      </c>
    </row>
    <row r="10" spans="1:21" x14ac:dyDescent="0.25">
      <c r="A10">
        <v>1</v>
      </c>
      <c r="B10" t="s">
        <v>86</v>
      </c>
      <c r="C10">
        <v>2023</v>
      </c>
      <c r="D10" t="s">
        <v>87</v>
      </c>
      <c r="E10" t="s">
        <v>88</v>
      </c>
      <c r="F10" t="s">
        <v>89</v>
      </c>
      <c r="G10" s="51">
        <v>1</v>
      </c>
      <c r="H10" t="s">
        <v>91</v>
      </c>
      <c r="I10">
        <v>1</v>
      </c>
      <c r="J10" t="s">
        <v>92</v>
      </c>
      <c r="K10">
        <v>1</v>
      </c>
      <c r="L10" t="s">
        <v>93</v>
      </c>
      <c r="M10">
        <v>2</v>
      </c>
      <c r="N10" t="s">
        <v>209</v>
      </c>
      <c r="O10">
        <v>2</v>
      </c>
      <c r="P10" t="s">
        <v>210</v>
      </c>
      <c r="Q10" t="s">
        <v>210</v>
      </c>
      <c r="R10" t="s">
        <v>210</v>
      </c>
      <c r="S10" t="s">
        <v>97</v>
      </c>
    </row>
    <row r="11" spans="1:21" x14ac:dyDescent="0.25">
      <c r="A11">
        <v>2</v>
      </c>
      <c r="B11" t="s">
        <v>98</v>
      </c>
      <c r="C11">
        <v>2023</v>
      </c>
      <c r="D11" t="s">
        <v>99</v>
      </c>
      <c r="E11" t="s">
        <v>100</v>
      </c>
      <c r="F11" t="s">
        <v>89</v>
      </c>
      <c r="G11" s="51">
        <v>2</v>
      </c>
      <c r="H11" t="s">
        <v>101</v>
      </c>
      <c r="I11">
        <v>1</v>
      </c>
      <c r="J11" t="s">
        <v>102</v>
      </c>
      <c r="K11">
        <v>1</v>
      </c>
      <c r="L11" t="s">
        <v>103</v>
      </c>
      <c r="M11">
        <v>1</v>
      </c>
      <c r="N11" t="s">
        <v>104</v>
      </c>
      <c r="O11">
        <v>2</v>
      </c>
      <c r="P11" t="s">
        <v>206</v>
      </c>
      <c r="Q11" t="s">
        <v>210</v>
      </c>
      <c r="R11" t="s">
        <v>210</v>
      </c>
      <c r="S11" t="s">
        <v>106</v>
      </c>
    </row>
    <row r="12" spans="1:21" x14ac:dyDescent="0.25">
      <c r="A12">
        <v>9</v>
      </c>
      <c r="B12" t="s">
        <v>155</v>
      </c>
      <c r="C12">
        <v>2023</v>
      </c>
      <c r="D12" t="s">
        <v>156</v>
      </c>
      <c r="E12" t="s">
        <v>157</v>
      </c>
      <c r="F12" t="s">
        <v>89</v>
      </c>
      <c r="G12" s="51">
        <v>2</v>
      </c>
      <c r="H12" t="s">
        <v>158</v>
      </c>
      <c r="I12">
        <v>2</v>
      </c>
      <c r="J12" t="s">
        <v>159</v>
      </c>
      <c r="K12">
        <v>1</v>
      </c>
      <c r="L12" t="s">
        <v>160</v>
      </c>
      <c r="M12">
        <v>2</v>
      </c>
      <c r="N12" t="s">
        <v>161</v>
      </c>
      <c r="O12">
        <v>2</v>
      </c>
      <c r="P12" t="s">
        <v>211</v>
      </c>
      <c r="Q12">
        <v>2</v>
      </c>
      <c r="R12" t="s">
        <v>206</v>
      </c>
      <c r="S12" t="s">
        <v>206</v>
      </c>
      <c r="T12" t="s">
        <v>210</v>
      </c>
      <c r="U12" t="s">
        <v>205</v>
      </c>
    </row>
    <row r="13" spans="1:21" x14ac:dyDescent="0.25">
      <c r="A13">
        <v>4</v>
      </c>
      <c r="B13" t="s">
        <v>115</v>
      </c>
      <c r="C13">
        <v>2024</v>
      </c>
      <c r="D13" t="s">
        <v>87</v>
      </c>
      <c r="E13" t="s">
        <v>116</v>
      </c>
      <c r="F13" t="s">
        <v>89</v>
      </c>
      <c r="G13" s="51">
        <v>2</v>
      </c>
      <c r="H13" t="s">
        <v>117</v>
      </c>
      <c r="I13">
        <v>1</v>
      </c>
      <c r="J13" t="s">
        <v>118</v>
      </c>
      <c r="K13">
        <v>1</v>
      </c>
      <c r="L13" t="s">
        <v>119</v>
      </c>
      <c r="M13">
        <v>2</v>
      </c>
      <c r="N13" t="s">
        <v>120</v>
      </c>
      <c r="O13">
        <v>2</v>
      </c>
      <c r="P13" t="s">
        <v>206</v>
      </c>
      <c r="Q13" t="s">
        <v>210</v>
      </c>
      <c r="R13" t="s">
        <v>210</v>
      </c>
      <c r="S13" t="s">
        <v>121</v>
      </c>
    </row>
    <row r="14" spans="1:21" x14ac:dyDescent="0.25">
      <c r="A14">
        <v>7</v>
      </c>
      <c r="B14" t="s">
        <v>138</v>
      </c>
      <c r="C14">
        <v>2025</v>
      </c>
      <c r="D14" t="s">
        <v>87</v>
      </c>
      <c r="E14" t="s">
        <v>139</v>
      </c>
      <c r="F14" t="s">
        <v>89</v>
      </c>
      <c r="G14" s="51">
        <v>1</v>
      </c>
      <c r="H14" t="s">
        <v>140</v>
      </c>
      <c r="I14">
        <v>1</v>
      </c>
      <c r="J14" t="s">
        <v>141</v>
      </c>
      <c r="K14">
        <v>1</v>
      </c>
      <c r="L14" t="s">
        <v>142</v>
      </c>
      <c r="M14">
        <v>1</v>
      </c>
      <c r="N14" t="s">
        <v>143</v>
      </c>
      <c r="O14">
        <v>2</v>
      </c>
      <c r="P14" t="s">
        <v>144</v>
      </c>
      <c r="Q14">
        <v>2</v>
      </c>
      <c r="R14" t="s">
        <v>210</v>
      </c>
      <c r="S14" t="s">
        <v>210</v>
      </c>
      <c r="T14" t="s">
        <v>210</v>
      </c>
      <c r="U14" t="s">
        <v>145</v>
      </c>
    </row>
    <row r="15" spans="1:21" x14ac:dyDescent="0.25">
      <c r="A15" t="s">
        <v>199</v>
      </c>
    </row>
    <row r="17" spans="7:8" x14ac:dyDescent="0.25">
      <c r="G17">
        <v>1</v>
      </c>
      <c r="H17" t="s">
        <v>90</v>
      </c>
    </row>
    <row r="18" spans="7:8" x14ac:dyDescent="0.25">
      <c r="G18">
        <v>2</v>
      </c>
      <c r="H18" t="s">
        <v>94</v>
      </c>
    </row>
    <row r="19" spans="7:8" x14ac:dyDescent="0.25">
      <c r="G19">
        <v>3</v>
      </c>
      <c r="H19" t="s">
        <v>212</v>
      </c>
    </row>
  </sheetData>
  <conditionalFormatting sqref="O2:O14 M2:M14 G2:G14 I2:I14 K2:K14">
    <cfRule type="iconSet" priority="1">
      <iconSet showValue="0" reverse="1">
        <cfvo type="percent" val="0"/>
        <cfvo type="num" val="2"/>
        <cfvo type="num" val="3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input_meta_analysis_code</vt:lpstr>
      <vt:lpstr>pretty table</vt:lpstr>
      <vt:lpstr>Sheet2</vt:lpstr>
      <vt:lpstr>Sheet1</vt:lpstr>
      <vt:lpstr>Quadas2</vt:lpstr>
      <vt:lpstr>Quadas2_FromDimensions_ppt</vt:lpstr>
      <vt:lpstr>Quadas2_ppt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Ricciardiello</dc:creator>
  <cp:lastModifiedBy>Giorgio Ricciardiello</cp:lastModifiedBy>
  <dcterms:created xsi:type="dcterms:W3CDTF">2025-02-23T02:48:46Z</dcterms:created>
  <dcterms:modified xsi:type="dcterms:W3CDTF">2025-02-28T14:47:16Z</dcterms:modified>
</cp:coreProperties>
</file>