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org\OneDrive - Fundacion Raices Italo Colombianas\projects\NarcCataplexyQuestionnaire\results\"/>
    </mc:Choice>
  </mc:AlternateContent>
  <xr:revisionPtr revIDLastSave="0" documentId="13_ncr:1_{52897261-57E3-462C-BD6E-B3BD828F0B5C}" xr6:coauthVersionLast="47" xr6:coauthVersionMax="47" xr10:uidLastSave="{00000000-0000-0000-0000-000000000000}"/>
  <bookViews>
    <workbookView xWindow="38280" yWindow="5265" windowWidth="29040" windowHeight="15720" xr2:uid="{8820AAF0-9AA6-4512-BFB2-BA0D23E11AA2}"/>
  </bookViews>
  <sheets>
    <sheet name="fold metrics" sheetId="1" r:id="rId1"/>
    <sheet name="ppv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5" i="1" l="1"/>
  <c r="N57" i="1"/>
  <c r="N59" i="1"/>
  <c r="K2" i="1"/>
  <c r="N9" i="1" s="1"/>
  <c r="N7" i="1"/>
  <c r="M35" i="1"/>
  <c r="M45" i="1" l="1"/>
  <c r="M43" i="1"/>
  <c r="M41" i="1"/>
  <c r="M39" i="1"/>
  <c r="M33" i="1"/>
  <c r="M11" i="1"/>
  <c r="M9" i="1"/>
  <c r="M7" i="1"/>
  <c r="N5" i="1"/>
  <c r="N53" i="1"/>
  <c r="N51" i="1"/>
  <c r="N21" i="1"/>
  <c r="N15" i="1"/>
  <c r="N13" i="1"/>
  <c r="N11" i="1"/>
  <c r="N47" i="1"/>
  <c r="M31" i="1"/>
  <c r="N49" i="1"/>
  <c r="M29" i="1"/>
  <c r="N45" i="1"/>
  <c r="M27" i="1"/>
  <c r="M5" i="1"/>
  <c r="M23" i="1"/>
  <c r="N39" i="1"/>
  <c r="M55" i="1"/>
  <c r="M21" i="1"/>
  <c r="N37" i="1"/>
  <c r="M59" i="1"/>
  <c r="M53" i="1"/>
  <c r="M19" i="1"/>
  <c r="N35" i="1"/>
  <c r="M37" i="1"/>
  <c r="N43" i="1"/>
  <c r="M25" i="1"/>
  <c r="N41" i="1"/>
  <c r="M51" i="1"/>
  <c r="M17" i="1"/>
  <c r="N33" i="1"/>
  <c r="M49" i="1"/>
  <c r="M15" i="1"/>
  <c r="N29" i="1"/>
  <c r="M47" i="1"/>
  <c r="M13" i="1"/>
  <c r="N23" i="1"/>
  <c r="M57" i="1"/>
  <c r="N31" i="1"/>
  <c r="N27" i="1"/>
  <c r="N25" i="1"/>
  <c r="N19" i="1"/>
  <c r="N17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<sst xmlns="http://schemas.openxmlformats.org/spreadsheetml/2006/main" count="233" uniqueCount="87">
  <si>
    <t>Veto Rule Applied</t>
  </si>
  <si>
    <t>Sensitivity (95% CI)</t>
  </si>
  <si>
    <t>Specificity (95% CI)</t>
  </si>
  <si>
    <t xml:space="preserve">Specificity </t>
  </si>
  <si>
    <t>(95% CI)</t>
  </si>
  <si>
    <t>XGBoost</t>
  </si>
  <si>
    <t>SSDC Questionnaire</t>
  </si>
  <si>
    <t>(0.796, 0.885)</t>
  </si>
  <si>
    <t>(0.977, 0.992)</t>
  </si>
  <si>
    <t>(0.994, 0.999)</t>
  </si>
  <si>
    <t>SSDC Questionnaire &amp; HLA</t>
  </si>
  <si>
    <t>(0.822, 0.956)</t>
  </si>
  <si>
    <t>(0.984, 0.995)</t>
  </si>
  <si>
    <t>UKBB</t>
  </si>
  <si>
    <t>(0.327, 0.968)</t>
  </si>
  <si>
    <t>(0.981, 0.994)</t>
  </si>
  <si>
    <t>(0.993, 1.0)</t>
  </si>
  <si>
    <t>UKBB &amp; HLA</t>
  </si>
  <si>
    <t>(0.363, 1.0)</t>
  </si>
  <si>
    <t>(0.983, 0.997)</t>
  </si>
  <si>
    <t>Elastic Net</t>
  </si>
  <si>
    <t>(0.909, 0.967)</t>
  </si>
  <si>
    <t>(0.966, 0.983)</t>
  </si>
  <si>
    <t>(0.988, 0.998)</t>
  </si>
  <si>
    <t>(0.96, 0.988)</t>
  </si>
  <si>
    <t>(0.978, 0.993)</t>
  </si>
  <si>
    <t>(0.912, 0.964)</t>
  </si>
  <si>
    <t>(0.967, 0.988)</t>
  </si>
  <si>
    <t>(0.984, 0.999)</t>
  </si>
  <si>
    <t>(0.955, 0.988)</t>
  </si>
  <si>
    <t>(0.978, 0.991)</t>
  </si>
  <si>
    <t>(0.98, 0.991)</t>
  </si>
  <si>
    <t>SVM</t>
  </si>
  <si>
    <t>(0.931, 0.971)</t>
  </si>
  <si>
    <t>(0.96, 0.989)</t>
  </si>
  <si>
    <t>(0.656, 0.756)</t>
  </si>
  <si>
    <t>(0.984, 1.0)</t>
  </si>
  <si>
    <t>(0.966, 0.992)</t>
  </si>
  <si>
    <t>(0.976, 0.991)</t>
  </si>
  <si>
    <t>(0.916, 0.96)</t>
  </si>
  <si>
    <t>(0.961, 0.989)</t>
  </si>
  <si>
    <t>Lasso</t>
  </si>
  <si>
    <t>(0.913, 0.969)</t>
  </si>
  <si>
    <t>(0.963, 0.982)</t>
  </si>
  <si>
    <t>(0.913, 0.953)</t>
  </si>
  <si>
    <t>(0.987, 0.997)</t>
  </si>
  <si>
    <t>(0.979, 0.99)</t>
  </si>
  <si>
    <t>(0.934, 0.978)</t>
  </si>
  <si>
    <t>(0.972, 0.988)</t>
  </si>
  <si>
    <t>(0.969, 0.988)</t>
  </si>
  <si>
    <t>(0.909, 0.962)</t>
  </si>
  <si>
    <t>(0.985, 1.0)</t>
  </si>
  <si>
    <t>(0.98, 0.989)</t>
  </si>
  <si>
    <t>(0.946, 0.987)</t>
  </si>
  <si>
    <t>Logistic Regression</t>
  </si>
  <si>
    <t>(0.963, 0.981)</t>
  </si>
  <si>
    <t>(0.984, 0.997)</t>
  </si>
  <si>
    <t>(0.97, 0.989)</t>
  </si>
  <si>
    <t>(0.981, 0.991)</t>
  </si>
  <si>
    <t>LDA</t>
  </si>
  <si>
    <t>(0.937, 0.98)</t>
  </si>
  <si>
    <t>(0.953, 0.977)</t>
  </si>
  <si>
    <t xml:space="preserve"> (0.984, 0.995)</t>
  </si>
  <si>
    <t>(0.942, 0.981)</t>
  </si>
  <si>
    <t>(0.957, 0.969)</t>
  </si>
  <si>
    <t>(0.985, 0.999)</t>
  </si>
  <si>
    <t>(0.963, 0.983)</t>
  </si>
  <si>
    <t>(0.98, 0.993)</t>
  </si>
  <si>
    <t>Okun Tree</t>
  </si>
  <si>
    <t>(0.95, 0.96)</t>
  </si>
  <si>
    <t>(0.984, 0.994)</t>
  </si>
  <si>
    <t>(0.514, 0.568)</t>
  </si>
  <si>
    <t>(0.957, 0.975)</t>
  </si>
  <si>
    <t>(0.532, 0.602)</t>
  </si>
  <si>
    <t>(0.954, 0.972)</t>
  </si>
  <si>
    <t>(0.534, 0.579)</t>
  </si>
  <si>
    <t>(0.952, 0.97)</t>
  </si>
  <si>
    <t>Threshold on ESS</t>
  </si>
  <si>
    <t>prevalnce</t>
  </si>
  <si>
    <t xml:space="preserve">PPV </t>
  </si>
  <si>
    <t>Decisions Tree variables No HLA</t>
  </si>
  <si>
    <t>Age, Gender, ESS no HLA</t>
  </si>
  <si>
    <t>ESS</t>
  </si>
  <si>
    <t>ESS = 17</t>
  </si>
  <si>
    <t>(0.865, 0.904)</t>
  </si>
  <si>
    <t>(0.83, 0.899)</t>
  </si>
  <si>
    <t>(0.832, 0.89)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</si>
</sst>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4" formatCode="0.0000"/>
    <numFmt numFmtId="175" formatCode="0.000"/>
  </numFmts>
  <fonts count="4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/>
      <top/>
      <bottom style="dashDot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3" xfId="0" applyBorder="1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4" fontId="0" fillId="0" borderId="2" xfId="0" applyNumberFormat="1" applyBorder="1"/>
    <xf numFmtId="174" fontId="0" fillId="0" borderId="2" xfId="0" applyNumberFormat="1" applyBorder="1" applyAlignment="1">
      <alignment horizontal="center"/>
    </xf>
    <xf numFmtId="174" fontId="0" fillId="0" borderId="0" xfId="0" applyNumberFormat="1" applyBorder="1"/>
    <xf numFmtId="174" fontId="0" fillId="0" borderId="0" xfId="0" applyNumberFormat="1" applyBorder="1" applyAlignment="1">
      <alignment horizontal="center"/>
    </xf>
    <xf numFmtId="174" fontId="0" fillId="0" borderId="13" xfId="0" applyNumberFormat="1" applyBorder="1"/>
    <xf numFmtId="174" fontId="0" fillId="0" borderId="13" xfId="0" applyNumberFormat="1" applyBorder="1" applyAlignment="1">
      <alignment horizontal="center"/>
    </xf>
    <xf numFmtId="174" fontId="0" fillId="0" borderId="12" xfId="0" applyNumberFormat="1" applyBorder="1"/>
    <xf numFmtId="174" fontId="0" fillId="0" borderId="12" xfId="0" applyNumberFormat="1" applyBorder="1" applyAlignment="1">
      <alignment horizontal="center"/>
    </xf>
    <xf numFmtId="174" fontId="0" fillId="0" borderId="12" xfId="0" applyNumberFormat="1" applyBorder="1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75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72E8-8D41-40D5-A214-341B8E8CB12B}">
  <dimension ref="B1:O1048568"/>
  <sheetViews>
    <sheetView tabSelected="1" zoomScale="111" zoomScaleNormal="145" workbookViewId="0">
      <selection activeCell="I20" sqref="I20"/>
    </sheetView>
  </sheetViews>
  <sheetFormatPr defaultRowHeight="15" x14ac:dyDescent="0.25"/>
  <cols>
    <col min="2" max="2" width="17" bestFit="1" customWidth="1"/>
    <col min="3" max="3" width="24.140625" bestFit="1" customWidth="1"/>
    <col min="4" max="6" width="17.5703125" bestFit="1" customWidth="1"/>
    <col min="7" max="7" width="13.85546875" bestFit="1" customWidth="1"/>
    <col min="11" max="11" width="18.42578125" customWidth="1"/>
    <col min="12" max="12" width="27.85546875" customWidth="1"/>
    <col min="13" max="13" width="14" customWidth="1"/>
  </cols>
  <sheetData>
    <row r="1" spans="2:15" ht="15.75" thickBot="1" x14ac:dyDescent="0.3"/>
    <row r="2" spans="2:15" ht="16.5" thickBot="1" x14ac:dyDescent="0.3">
      <c r="B2" s="10"/>
      <c r="C2" s="10"/>
      <c r="D2" s="13"/>
      <c r="E2" s="14"/>
      <c r="F2" s="16" t="s">
        <v>0</v>
      </c>
      <c r="G2" s="15"/>
      <c r="J2" t="s">
        <v>78</v>
      </c>
      <c r="K2">
        <f>30/100000</f>
        <v>2.9999999999999997E-4</v>
      </c>
    </row>
    <row r="3" spans="2:15" ht="15.75" thickBot="1" x14ac:dyDescent="0.3">
      <c r="B3" s="11"/>
      <c r="C3" s="11"/>
      <c r="D3" s="18" t="s">
        <v>1</v>
      </c>
      <c r="E3" s="20" t="s">
        <v>2</v>
      </c>
      <c r="F3" s="22" t="s">
        <v>1</v>
      </c>
      <c r="G3" s="2" t="s">
        <v>3</v>
      </c>
      <c r="K3" s="33"/>
      <c r="L3" s="33"/>
      <c r="N3" s="16" t="s">
        <v>0</v>
      </c>
      <c r="O3" s="15"/>
    </row>
    <row r="4" spans="2:15" ht="15.75" thickBot="1" x14ac:dyDescent="0.3">
      <c r="B4" s="12"/>
      <c r="C4" s="12"/>
      <c r="D4" s="19"/>
      <c r="E4" s="21"/>
      <c r="F4" s="23"/>
      <c r="G4" s="3" t="s">
        <v>4</v>
      </c>
      <c r="K4" s="38"/>
      <c r="L4" s="38"/>
      <c r="M4" s="1" t="s">
        <v>79</v>
      </c>
      <c r="N4" s="37" t="s">
        <v>79</v>
      </c>
      <c r="O4" s="37"/>
    </row>
    <row r="5" spans="2:15" x14ac:dyDescent="0.25">
      <c r="B5" s="18" t="s">
        <v>5</v>
      </c>
      <c r="C5" s="18" t="s">
        <v>6</v>
      </c>
      <c r="D5" s="4">
        <v>0.84</v>
      </c>
      <c r="E5" s="2">
        <v>0.98</v>
      </c>
      <c r="F5" s="4">
        <v>0.84</v>
      </c>
      <c r="G5" s="2">
        <v>1</v>
      </c>
      <c r="K5" s="18" t="s">
        <v>5</v>
      </c>
      <c r="L5" s="18" t="s">
        <v>6</v>
      </c>
      <c r="M5" s="41">
        <f>(D5*$K$2)/((D5*$K$2)+((1-E5)*(1-$K$2)))</f>
        <v>1.244690309196877E-2</v>
      </c>
      <c r="N5" s="42">
        <f>(F5*$K$2)/((F5*$K$2)+((1-G5)*(1-$K$2)))</f>
        <v>1</v>
      </c>
      <c r="O5" s="42"/>
    </row>
    <row r="6" spans="2:15" x14ac:dyDescent="0.25">
      <c r="B6" s="17"/>
      <c r="C6" s="17"/>
      <c r="D6" s="4" t="s">
        <v>7</v>
      </c>
      <c r="E6" s="2" t="s">
        <v>8</v>
      </c>
      <c r="F6" s="4" t="s">
        <v>7</v>
      </c>
      <c r="G6" s="2" t="s">
        <v>9</v>
      </c>
      <c r="K6" s="26"/>
      <c r="L6" s="26"/>
      <c r="M6" s="43"/>
      <c r="N6" s="44"/>
      <c r="O6" s="44"/>
    </row>
    <row r="7" spans="2:15" x14ac:dyDescent="0.25">
      <c r="B7" s="17"/>
      <c r="C7" s="17" t="s">
        <v>10</v>
      </c>
      <c r="D7" s="4">
        <v>0.89</v>
      </c>
      <c r="E7" s="2">
        <v>0.99</v>
      </c>
      <c r="F7" s="4">
        <v>0.89</v>
      </c>
      <c r="G7" s="4">
        <v>0.99</v>
      </c>
      <c r="K7" s="26"/>
      <c r="L7" s="26" t="s">
        <v>10</v>
      </c>
      <c r="M7" s="43">
        <f t="shared" ref="M7:M60" si="0">(D7*$K$2)/((D7*$K$2)+((1-E7)*(1-$K$2)))</f>
        <v>2.6013250194855782E-2</v>
      </c>
      <c r="N7" s="44">
        <f t="shared" ref="N7:N53" si="1">(F7*$K$2)/((F7*$K$2)+((1-G7)*(1-$K$2)))</f>
        <v>2.6013250194855782E-2</v>
      </c>
      <c r="O7" s="44"/>
    </row>
    <row r="8" spans="2:15" x14ac:dyDescent="0.25">
      <c r="B8" s="17"/>
      <c r="C8" s="17"/>
      <c r="D8" s="4" t="s">
        <v>11</v>
      </c>
      <c r="E8" s="2" t="s">
        <v>12</v>
      </c>
      <c r="F8" s="4" t="s">
        <v>11</v>
      </c>
      <c r="G8" s="4" t="s">
        <v>12</v>
      </c>
      <c r="K8" s="26"/>
      <c r="L8" s="26"/>
      <c r="M8" s="43"/>
      <c r="N8" s="44"/>
      <c r="O8" s="44"/>
    </row>
    <row r="9" spans="2:15" x14ac:dyDescent="0.25">
      <c r="B9" s="17"/>
      <c r="C9" s="17" t="s">
        <v>13</v>
      </c>
      <c r="D9" s="4">
        <v>0.65</v>
      </c>
      <c r="E9" s="2">
        <v>0.99</v>
      </c>
      <c r="F9" s="4">
        <v>0.65</v>
      </c>
      <c r="G9" s="4">
        <v>1</v>
      </c>
      <c r="K9" s="26"/>
      <c r="L9" s="26" t="s">
        <v>13</v>
      </c>
      <c r="M9" s="43">
        <f t="shared" si="0"/>
        <v>1.9132653061224469E-2</v>
      </c>
      <c r="N9" s="44">
        <f t="shared" si="1"/>
        <v>1</v>
      </c>
      <c r="O9" s="44"/>
    </row>
    <row r="10" spans="2:15" x14ac:dyDescent="0.25">
      <c r="B10" s="17"/>
      <c r="C10" s="17"/>
      <c r="D10" s="4" t="s">
        <v>14</v>
      </c>
      <c r="E10" s="2" t="s">
        <v>15</v>
      </c>
      <c r="F10" s="4" t="s">
        <v>14</v>
      </c>
      <c r="G10" s="4" t="s">
        <v>16</v>
      </c>
      <c r="K10" s="26"/>
      <c r="L10" s="26"/>
      <c r="M10" s="43"/>
      <c r="N10" s="44"/>
      <c r="O10" s="44"/>
    </row>
    <row r="11" spans="2:15" x14ac:dyDescent="0.25">
      <c r="B11" s="17"/>
      <c r="C11" s="17" t="s">
        <v>17</v>
      </c>
      <c r="D11" s="4">
        <v>0.71</v>
      </c>
      <c r="E11" s="2">
        <v>0.99</v>
      </c>
      <c r="F11" s="4">
        <v>0.71</v>
      </c>
      <c r="G11" s="4">
        <v>0.99</v>
      </c>
      <c r="K11" s="26"/>
      <c r="L11" s="26" t="s">
        <v>17</v>
      </c>
      <c r="M11" s="43">
        <f t="shared" si="0"/>
        <v>2.0861900097943174E-2</v>
      </c>
      <c r="N11" s="44">
        <f t="shared" si="1"/>
        <v>2.0861900097943174E-2</v>
      </c>
      <c r="O11" s="44"/>
    </row>
    <row r="12" spans="2:15" ht="15.75" thickBot="1" x14ac:dyDescent="0.3">
      <c r="B12" s="24"/>
      <c r="C12" s="24"/>
      <c r="D12" s="5" t="s">
        <v>18</v>
      </c>
      <c r="E12" s="6" t="s">
        <v>19</v>
      </c>
      <c r="F12" s="5" t="s">
        <v>18</v>
      </c>
      <c r="G12" s="5" t="s">
        <v>19</v>
      </c>
      <c r="K12" s="40"/>
      <c r="L12" s="40"/>
      <c r="M12" s="45"/>
      <c r="N12" s="46"/>
      <c r="O12" s="46"/>
    </row>
    <row r="13" spans="2:15" x14ac:dyDescent="0.25">
      <c r="B13" s="25" t="s">
        <v>20</v>
      </c>
      <c r="C13" s="25" t="s">
        <v>6</v>
      </c>
      <c r="D13" s="4">
        <v>0.94</v>
      </c>
      <c r="E13" s="4">
        <v>0.97</v>
      </c>
      <c r="F13" s="4">
        <v>0.94</v>
      </c>
      <c r="G13" s="4">
        <v>0.99</v>
      </c>
      <c r="K13" s="39" t="s">
        <v>20</v>
      </c>
      <c r="L13" s="39" t="s">
        <v>6</v>
      </c>
      <c r="M13" s="47">
        <f t="shared" si="0"/>
        <v>9.3152313943117536E-3</v>
      </c>
      <c r="N13" s="48">
        <f t="shared" si="1"/>
        <v>2.7434575347796451E-2</v>
      </c>
      <c r="O13" s="48"/>
    </row>
    <row r="14" spans="2:15" x14ac:dyDescent="0.25">
      <c r="B14" s="17"/>
      <c r="C14" s="17"/>
      <c r="D14" s="4" t="s">
        <v>21</v>
      </c>
      <c r="E14" s="4" t="s">
        <v>22</v>
      </c>
      <c r="F14" s="4" t="s">
        <v>21</v>
      </c>
      <c r="G14" s="4" t="s">
        <v>23</v>
      </c>
      <c r="K14" s="26"/>
      <c r="L14" s="26"/>
      <c r="M14" s="43"/>
      <c r="N14" s="44"/>
      <c r="O14" s="44"/>
    </row>
    <row r="15" spans="2:15" x14ac:dyDescent="0.25">
      <c r="B15" s="17"/>
      <c r="C15" s="17" t="s">
        <v>10</v>
      </c>
      <c r="D15" s="4">
        <v>0.97</v>
      </c>
      <c r="E15" s="4">
        <v>0.98</v>
      </c>
      <c r="F15" s="4">
        <v>0.97</v>
      </c>
      <c r="G15" s="4">
        <v>0.99</v>
      </c>
      <c r="K15" s="26"/>
      <c r="L15" s="26" t="s">
        <v>10</v>
      </c>
      <c r="M15" s="43">
        <f t="shared" si="0"/>
        <v>1.434557554843479E-2</v>
      </c>
      <c r="N15" s="44">
        <f t="shared" si="1"/>
        <v>2.8285381026438541E-2</v>
      </c>
      <c r="O15" s="44"/>
    </row>
    <row r="16" spans="2:15" x14ac:dyDescent="0.25">
      <c r="B16" s="17"/>
      <c r="C16" s="17"/>
      <c r="D16" s="4" t="s">
        <v>24</v>
      </c>
      <c r="E16" s="4" t="s">
        <v>8</v>
      </c>
      <c r="F16" s="4" t="s">
        <v>24</v>
      </c>
      <c r="G16" s="4" t="s">
        <v>25</v>
      </c>
      <c r="K16" s="26"/>
      <c r="L16" s="26"/>
      <c r="M16" s="43"/>
      <c r="N16" s="44"/>
      <c r="O16" s="44"/>
    </row>
    <row r="17" spans="2:15" x14ac:dyDescent="0.25">
      <c r="B17" s="17"/>
      <c r="C17" s="17" t="s">
        <v>13</v>
      </c>
      <c r="D17" s="4">
        <v>0.94</v>
      </c>
      <c r="E17" s="4">
        <v>0.98</v>
      </c>
      <c r="F17" s="4">
        <v>0.94</v>
      </c>
      <c r="G17" s="4">
        <v>0.99</v>
      </c>
      <c r="K17" s="26"/>
      <c r="L17" s="26" t="s">
        <v>13</v>
      </c>
      <c r="M17" s="43">
        <f t="shared" si="0"/>
        <v>1.3908068652594184E-2</v>
      </c>
      <c r="N17" s="44">
        <f t="shared" si="1"/>
        <v>2.7434575347796451E-2</v>
      </c>
      <c r="O17" s="44"/>
    </row>
    <row r="18" spans="2:15" x14ac:dyDescent="0.25">
      <c r="B18" s="17"/>
      <c r="C18" s="17"/>
      <c r="D18" s="4" t="s">
        <v>26</v>
      </c>
      <c r="E18" s="4" t="s">
        <v>27</v>
      </c>
      <c r="F18" s="4" t="s">
        <v>26</v>
      </c>
      <c r="G18" s="4" t="s">
        <v>28</v>
      </c>
      <c r="K18" s="26"/>
      <c r="L18" s="26"/>
      <c r="M18" s="43"/>
      <c r="N18" s="44"/>
      <c r="O18" s="44"/>
    </row>
    <row r="19" spans="2:15" x14ac:dyDescent="0.25">
      <c r="B19" s="17"/>
      <c r="C19" s="17" t="s">
        <v>17</v>
      </c>
      <c r="D19" s="2">
        <v>0.97</v>
      </c>
      <c r="E19" s="4">
        <v>0.98</v>
      </c>
      <c r="F19" s="4">
        <v>0.97</v>
      </c>
      <c r="G19" s="4">
        <v>0.99</v>
      </c>
      <c r="K19" s="26"/>
      <c r="L19" s="26" t="s">
        <v>17</v>
      </c>
      <c r="M19" s="43">
        <f t="shared" si="0"/>
        <v>1.434557554843479E-2</v>
      </c>
      <c r="N19" s="44">
        <f t="shared" si="1"/>
        <v>2.8285381026438541E-2</v>
      </c>
      <c r="O19" s="44"/>
    </row>
    <row r="20" spans="2:15" ht="15.75" thickBot="1" x14ac:dyDescent="0.3">
      <c r="B20" s="24"/>
      <c r="C20" s="24"/>
      <c r="D20" s="6" t="s">
        <v>29</v>
      </c>
      <c r="E20" s="5" t="s">
        <v>30</v>
      </c>
      <c r="F20" s="5" t="s">
        <v>29</v>
      </c>
      <c r="G20" s="5" t="s">
        <v>31</v>
      </c>
      <c r="K20" s="40"/>
      <c r="L20" s="40"/>
      <c r="M20" s="45"/>
      <c r="N20" s="46"/>
      <c r="O20" s="46"/>
    </row>
    <row r="21" spans="2:15" x14ac:dyDescent="0.25">
      <c r="B21" s="25" t="s">
        <v>32</v>
      </c>
      <c r="C21" s="25" t="s">
        <v>6</v>
      </c>
      <c r="D21" s="4">
        <v>0.95</v>
      </c>
      <c r="E21" s="4">
        <v>0.97</v>
      </c>
      <c r="F21" s="4">
        <v>0.71</v>
      </c>
      <c r="G21" s="4">
        <v>0.99</v>
      </c>
      <c r="K21" s="39" t="s">
        <v>32</v>
      </c>
      <c r="L21" s="39" t="s">
        <v>6</v>
      </c>
      <c r="M21" s="47">
        <f t="shared" si="0"/>
        <v>9.4133967499009027E-3</v>
      </c>
      <c r="N21" s="48">
        <f t="shared" si="1"/>
        <v>2.0861900097943174E-2</v>
      </c>
      <c r="O21" s="48"/>
    </row>
    <row r="22" spans="2:15" x14ac:dyDescent="0.25">
      <c r="B22" s="17"/>
      <c r="C22" s="17"/>
      <c r="D22" s="4" t="s">
        <v>33</v>
      </c>
      <c r="E22" s="4" t="s">
        <v>34</v>
      </c>
      <c r="F22" s="4" t="s">
        <v>35</v>
      </c>
      <c r="G22" s="4" t="s">
        <v>36</v>
      </c>
      <c r="K22" s="26"/>
      <c r="L22" s="26"/>
      <c r="M22" s="43"/>
      <c r="N22" s="44"/>
      <c r="O22" s="44"/>
    </row>
    <row r="23" spans="2:15" x14ac:dyDescent="0.25">
      <c r="B23" s="17"/>
      <c r="C23" s="17" t="s">
        <v>10</v>
      </c>
      <c r="D23" s="2">
        <v>0.98</v>
      </c>
      <c r="E23" s="4">
        <v>0.98</v>
      </c>
      <c r="F23" s="4">
        <v>0.71</v>
      </c>
      <c r="G23" s="4">
        <v>0.99</v>
      </c>
      <c r="K23" s="26"/>
      <c r="L23" s="26" t="s">
        <v>10</v>
      </c>
      <c r="M23" s="43">
        <f t="shared" si="0"/>
        <v>1.4491324921135633E-2</v>
      </c>
      <c r="N23" s="44">
        <f t="shared" si="1"/>
        <v>2.0861900097943174E-2</v>
      </c>
      <c r="O23" s="44"/>
    </row>
    <row r="24" spans="2:15" x14ac:dyDescent="0.25">
      <c r="B24" s="17"/>
      <c r="C24" s="17"/>
      <c r="D24" s="2" t="s">
        <v>37</v>
      </c>
      <c r="E24" s="4" t="s">
        <v>38</v>
      </c>
      <c r="F24" s="4" t="s">
        <v>35</v>
      </c>
      <c r="G24" s="4" t="s">
        <v>36</v>
      </c>
      <c r="K24" s="26"/>
      <c r="L24" s="26"/>
      <c r="M24" s="43"/>
      <c r="N24" s="44"/>
      <c r="O24" s="44"/>
    </row>
    <row r="25" spans="2:15" x14ac:dyDescent="0.25">
      <c r="B25" s="17"/>
      <c r="C25" s="17" t="s">
        <v>13</v>
      </c>
      <c r="D25" s="4">
        <v>0.94</v>
      </c>
      <c r="E25" s="4">
        <v>0.98</v>
      </c>
      <c r="F25" s="4">
        <v>0.71</v>
      </c>
      <c r="G25" s="4">
        <v>0.99</v>
      </c>
      <c r="K25" s="26"/>
      <c r="L25" s="26" t="s">
        <v>13</v>
      </c>
      <c r="M25" s="43">
        <f t="shared" si="0"/>
        <v>1.3908068652594184E-2</v>
      </c>
      <c r="N25" s="44">
        <f t="shared" si="1"/>
        <v>2.0861900097943174E-2</v>
      </c>
      <c r="O25" s="44"/>
    </row>
    <row r="26" spans="2:15" x14ac:dyDescent="0.25">
      <c r="B26" s="17"/>
      <c r="C26" s="17"/>
      <c r="D26" s="4" t="s">
        <v>39</v>
      </c>
      <c r="E26" s="4" t="s">
        <v>40</v>
      </c>
      <c r="F26" s="4" t="s">
        <v>35</v>
      </c>
      <c r="G26" s="4" t="s">
        <v>36</v>
      </c>
      <c r="K26" s="26"/>
      <c r="L26" s="26"/>
      <c r="M26" s="43"/>
      <c r="N26" s="44"/>
      <c r="O26" s="44"/>
    </row>
    <row r="27" spans="2:15" x14ac:dyDescent="0.25">
      <c r="B27" s="17"/>
      <c r="C27" s="17" t="s">
        <v>17</v>
      </c>
      <c r="D27" s="2">
        <v>0.97</v>
      </c>
      <c r="E27" s="4">
        <v>0.99</v>
      </c>
      <c r="F27" s="4">
        <v>0.71</v>
      </c>
      <c r="G27" s="4">
        <v>0.99</v>
      </c>
      <c r="K27" s="26"/>
      <c r="L27" s="26" t="s">
        <v>17</v>
      </c>
      <c r="M27" s="43">
        <f t="shared" si="0"/>
        <v>2.8285381026438541E-2</v>
      </c>
      <c r="N27" s="44">
        <f t="shared" si="1"/>
        <v>2.0861900097943174E-2</v>
      </c>
      <c r="O27" s="44"/>
    </row>
    <row r="28" spans="2:15" ht="15.75" thickBot="1" x14ac:dyDescent="0.3">
      <c r="B28" s="24"/>
      <c r="C28" s="24"/>
      <c r="D28" s="6" t="s">
        <v>29</v>
      </c>
      <c r="E28" s="5" t="s">
        <v>31</v>
      </c>
      <c r="F28" s="5" t="s">
        <v>35</v>
      </c>
      <c r="G28" s="5" t="s">
        <v>36</v>
      </c>
      <c r="K28" s="40"/>
      <c r="L28" s="40"/>
      <c r="M28" s="45"/>
      <c r="N28" s="46"/>
      <c r="O28" s="46"/>
    </row>
    <row r="29" spans="2:15" x14ac:dyDescent="0.25">
      <c r="B29" s="25" t="s">
        <v>41</v>
      </c>
      <c r="C29" s="25" t="s">
        <v>6</v>
      </c>
      <c r="D29" s="4">
        <v>0.94</v>
      </c>
      <c r="E29" s="4">
        <v>0.97</v>
      </c>
      <c r="F29" s="4">
        <v>0.93</v>
      </c>
      <c r="G29" s="4">
        <v>0.99</v>
      </c>
      <c r="K29" s="39" t="s">
        <v>41</v>
      </c>
      <c r="L29" s="39" t="s">
        <v>6</v>
      </c>
      <c r="M29" s="47">
        <f t="shared" si="0"/>
        <v>9.3152313943117536E-3</v>
      </c>
      <c r="N29" s="48">
        <f t="shared" si="1"/>
        <v>2.7150642273258054E-2</v>
      </c>
      <c r="O29" s="48"/>
    </row>
    <row r="30" spans="2:15" x14ac:dyDescent="0.25">
      <c r="B30" s="17"/>
      <c r="C30" s="17"/>
      <c r="D30" s="4" t="s">
        <v>42</v>
      </c>
      <c r="E30" s="4" t="s">
        <v>43</v>
      </c>
      <c r="F30" s="4" t="s">
        <v>44</v>
      </c>
      <c r="G30" s="4" t="s">
        <v>45</v>
      </c>
      <c r="K30" s="26"/>
      <c r="L30" s="26"/>
      <c r="M30" s="43"/>
      <c r="N30" s="44"/>
      <c r="O30" s="44"/>
    </row>
    <row r="31" spans="2:15" x14ac:dyDescent="0.25">
      <c r="B31" s="17"/>
      <c r="C31" s="17" t="s">
        <v>10</v>
      </c>
      <c r="D31" s="4">
        <v>0.97</v>
      </c>
      <c r="E31" s="4">
        <v>0.98</v>
      </c>
      <c r="F31" s="4">
        <v>0.96</v>
      </c>
      <c r="G31" s="4">
        <v>0.98</v>
      </c>
      <c r="K31" s="26"/>
      <c r="L31" s="26" t="s">
        <v>10</v>
      </c>
      <c r="M31" s="43">
        <f t="shared" si="0"/>
        <v>1.434557554843479E-2</v>
      </c>
      <c r="N31" s="44">
        <f t="shared" si="1"/>
        <v>1.4199783058869918E-2</v>
      </c>
      <c r="O31" s="44"/>
    </row>
    <row r="32" spans="2:15" x14ac:dyDescent="0.25">
      <c r="B32" s="17"/>
      <c r="C32" s="17"/>
      <c r="D32" s="4" t="s">
        <v>29</v>
      </c>
      <c r="E32" s="4" t="s">
        <v>46</v>
      </c>
      <c r="F32" s="4" t="s">
        <v>47</v>
      </c>
      <c r="G32" s="4" t="s">
        <v>48</v>
      </c>
      <c r="K32" s="26"/>
      <c r="L32" s="26"/>
      <c r="M32" s="43"/>
      <c r="N32" s="44"/>
      <c r="O32" s="44"/>
    </row>
    <row r="33" spans="2:15" x14ac:dyDescent="0.25">
      <c r="B33" s="17"/>
      <c r="C33" s="17" t="s">
        <v>13</v>
      </c>
      <c r="D33" s="4">
        <v>0.94</v>
      </c>
      <c r="E33" s="4">
        <v>0.98</v>
      </c>
      <c r="F33" s="4">
        <v>0.94</v>
      </c>
      <c r="G33" s="4">
        <v>0.99</v>
      </c>
      <c r="K33" s="26"/>
      <c r="L33" s="26" t="s">
        <v>13</v>
      </c>
      <c r="M33" s="43">
        <f t="shared" si="0"/>
        <v>1.3908068652594184E-2</v>
      </c>
      <c r="N33" s="44">
        <f t="shared" si="1"/>
        <v>2.7434575347796451E-2</v>
      </c>
      <c r="O33" s="44"/>
    </row>
    <row r="34" spans="2:15" x14ac:dyDescent="0.25">
      <c r="B34" s="17"/>
      <c r="C34" s="17"/>
      <c r="D34" s="4" t="s">
        <v>26</v>
      </c>
      <c r="E34" s="4" t="s">
        <v>49</v>
      </c>
      <c r="F34" s="4" t="s">
        <v>50</v>
      </c>
      <c r="G34" s="4" t="s">
        <v>51</v>
      </c>
      <c r="K34" s="26"/>
      <c r="L34" s="26"/>
      <c r="M34" s="43"/>
      <c r="N34" s="44"/>
      <c r="O34" s="44"/>
    </row>
    <row r="35" spans="2:15" x14ac:dyDescent="0.25">
      <c r="B35" s="17"/>
      <c r="C35" s="17" t="s">
        <v>17</v>
      </c>
      <c r="D35" s="2">
        <v>0.97</v>
      </c>
      <c r="E35" s="4">
        <v>0.98</v>
      </c>
      <c r="F35" s="4">
        <v>0.97</v>
      </c>
      <c r="G35" s="4">
        <v>0.99</v>
      </c>
      <c r="K35" s="26"/>
      <c r="L35" s="26" t="s">
        <v>17</v>
      </c>
      <c r="M35" s="43">
        <f t="shared" si="0"/>
        <v>1.434557554843479E-2</v>
      </c>
      <c r="N35" s="44">
        <f t="shared" si="1"/>
        <v>2.8285381026438541E-2</v>
      </c>
      <c r="O35" s="44"/>
    </row>
    <row r="36" spans="2:15" ht="15.75" thickBot="1" x14ac:dyDescent="0.3">
      <c r="B36" s="24"/>
      <c r="C36" s="24"/>
      <c r="D36" s="2" t="s">
        <v>29</v>
      </c>
      <c r="E36" s="4" t="s">
        <v>52</v>
      </c>
      <c r="F36" s="4" t="s">
        <v>53</v>
      </c>
      <c r="G36" s="4" t="s">
        <v>31</v>
      </c>
      <c r="K36" s="40"/>
      <c r="L36" s="40"/>
      <c r="M36" s="45"/>
      <c r="N36" s="46"/>
      <c r="O36" s="46"/>
    </row>
    <row r="37" spans="2:15" x14ac:dyDescent="0.25">
      <c r="B37" s="25" t="s">
        <v>54</v>
      </c>
      <c r="C37" s="25" t="s">
        <v>6</v>
      </c>
      <c r="D37" s="7">
        <v>0.93</v>
      </c>
      <c r="E37" s="7">
        <v>0.97</v>
      </c>
      <c r="F37" s="7">
        <v>0.94</v>
      </c>
      <c r="G37" s="7">
        <v>0.99</v>
      </c>
      <c r="K37" s="39" t="s">
        <v>54</v>
      </c>
      <c r="L37" s="51" t="s">
        <v>6</v>
      </c>
      <c r="M37" s="43">
        <f t="shared" si="0"/>
        <v>9.2170465807730334E-3</v>
      </c>
      <c r="N37" s="48">
        <f t="shared" si="1"/>
        <v>2.7434575347796451E-2</v>
      </c>
      <c r="O37" s="48"/>
    </row>
    <row r="38" spans="2:15" x14ac:dyDescent="0.25">
      <c r="B38" s="26"/>
      <c r="C38" s="26"/>
      <c r="D38" s="4" t="s">
        <v>44</v>
      </c>
      <c r="E38" s="4" t="s">
        <v>55</v>
      </c>
      <c r="F38" s="4" t="s">
        <v>42</v>
      </c>
      <c r="G38" s="4" t="s">
        <v>56</v>
      </c>
      <c r="K38" s="26"/>
      <c r="L38" s="52"/>
      <c r="M38" s="43"/>
      <c r="N38" s="44"/>
      <c r="O38" s="44"/>
    </row>
    <row r="39" spans="2:15" x14ac:dyDescent="0.25">
      <c r="B39" s="26"/>
      <c r="C39" s="17" t="s">
        <v>10</v>
      </c>
      <c r="D39" s="4">
        <v>0.96</v>
      </c>
      <c r="E39" s="4">
        <v>0.98</v>
      </c>
      <c r="F39" s="4">
        <v>0.97</v>
      </c>
      <c r="G39" s="4">
        <v>0.99</v>
      </c>
      <c r="K39" s="26"/>
      <c r="L39" s="52" t="s">
        <v>10</v>
      </c>
      <c r="M39" s="43">
        <f t="shared" si="0"/>
        <v>1.4199783058869918E-2</v>
      </c>
      <c r="N39" s="44">
        <f t="shared" si="1"/>
        <v>2.8285381026438541E-2</v>
      </c>
      <c r="O39" s="44"/>
    </row>
    <row r="40" spans="2:15" x14ac:dyDescent="0.25">
      <c r="B40" s="26"/>
      <c r="C40" s="17"/>
      <c r="D40" s="4" t="s">
        <v>47</v>
      </c>
      <c r="E40" s="4" t="s">
        <v>48</v>
      </c>
      <c r="F40" s="4" t="s">
        <v>29</v>
      </c>
      <c r="G40" s="4" t="s">
        <v>31</v>
      </c>
      <c r="K40" s="26"/>
      <c r="L40" s="52"/>
      <c r="M40" s="43"/>
      <c r="N40" s="44"/>
      <c r="O40" s="44"/>
    </row>
    <row r="41" spans="2:15" x14ac:dyDescent="0.25">
      <c r="B41" s="26"/>
      <c r="C41" s="17" t="s">
        <v>13</v>
      </c>
      <c r="D41" s="4">
        <v>0.94</v>
      </c>
      <c r="E41" s="4">
        <v>0.98</v>
      </c>
      <c r="F41" s="4">
        <v>0.94</v>
      </c>
      <c r="G41" s="4">
        <v>0.99</v>
      </c>
      <c r="K41" s="26"/>
      <c r="L41" s="52" t="s">
        <v>13</v>
      </c>
      <c r="M41" s="43">
        <f t="shared" si="0"/>
        <v>1.3908068652594184E-2</v>
      </c>
      <c r="N41" s="44">
        <f t="shared" si="1"/>
        <v>2.7434575347796451E-2</v>
      </c>
      <c r="O41" s="44"/>
    </row>
    <row r="42" spans="2:15" x14ac:dyDescent="0.25">
      <c r="B42" s="26"/>
      <c r="C42" s="17"/>
      <c r="D42" s="4" t="s">
        <v>50</v>
      </c>
      <c r="E42" s="4" t="s">
        <v>57</v>
      </c>
      <c r="F42" s="4" t="s">
        <v>26</v>
      </c>
      <c r="G42" s="4" t="s">
        <v>28</v>
      </c>
      <c r="K42" s="26"/>
      <c r="L42" s="52"/>
      <c r="M42" s="43"/>
      <c r="N42" s="44"/>
      <c r="O42" s="44"/>
    </row>
    <row r="43" spans="2:15" x14ac:dyDescent="0.25">
      <c r="B43" s="26"/>
      <c r="C43" s="17" t="s">
        <v>17</v>
      </c>
      <c r="D43" s="4">
        <v>0.97</v>
      </c>
      <c r="E43" s="4">
        <v>0.99</v>
      </c>
      <c r="F43" s="4">
        <v>0.97</v>
      </c>
      <c r="G43" s="4">
        <v>0.99</v>
      </c>
      <c r="K43" s="26"/>
      <c r="L43" s="52" t="s">
        <v>17</v>
      </c>
      <c r="M43" s="43">
        <f t="shared" si="0"/>
        <v>2.8285381026438541E-2</v>
      </c>
      <c r="N43" s="44">
        <f t="shared" si="1"/>
        <v>2.8285381026438541E-2</v>
      </c>
      <c r="O43" s="44"/>
    </row>
    <row r="44" spans="2:15" ht="15.75" thickBot="1" x14ac:dyDescent="0.3">
      <c r="B44" s="24"/>
      <c r="C44" s="24"/>
      <c r="D44" s="5" t="s">
        <v>53</v>
      </c>
      <c r="E44" s="5" t="s">
        <v>31</v>
      </c>
      <c r="F44" s="5" t="s">
        <v>29</v>
      </c>
      <c r="G44" s="5" t="s">
        <v>58</v>
      </c>
      <c r="K44" s="40"/>
      <c r="L44" s="53"/>
      <c r="M44" s="45"/>
      <c r="N44" s="46"/>
      <c r="O44" s="46"/>
    </row>
    <row r="45" spans="2:15" x14ac:dyDescent="0.25">
      <c r="B45" s="25" t="s">
        <v>59</v>
      </c>
      <c r="C45" s="25" t="s">
        <v>6</v>
      </c>
      <c r="D45" s="4">
        <v>0.96</v>
      </c>
      <c r="E45" s="4">
        <v>0.96</v>
      </c>
      <c r="F45" s="4">
        <v>0.95</v>
      </c>
      <c r="G45" s="4">
        <v>0.99</v>
      </c>
      <c r="K45" s="39" t="s">
        <v>59</v>
      </c>
      <c r="L45" s="39" t="s">
        <v>6</v>
      </c>
      <c r="M45" s="47">
        <f t="shared" si="0"/>
        <v>7.1506604429436814E-3</v>
      </c>
      <c r="N45" s="48">
        <f t="shared" si="1"/>
        <v>2.7718342734876455E-2</v>
      </c>
      <c r="O45" s="48"/>
    </row>
    <row r="46" spans="2:15" x14ac:dyDescent="0.25">
      <c r="B46" s="17"/>
      <c r="C46" s="17"/>
      <c r="D46" s="4" t="s">
        <v>60</v>
      </c>
      <c r="E46" s="4" t="s">
        <v>61</v>
      </c>
      <c r="F46" s="4" t="s">
        <v>33</v>
      </c>
      <c r="G46" s="4" t="s">
        <v>62</v>
      </c>
      <c r="K46" s="26"/>
      <c r="L46" s="26"/>
      <c r="M46" s="43"/>
      <c r="N46" s="44"/>
      <c r="O46" s="44"/>
    </row>
    <row r="47" spans="2:15" ht="15" customHeight="1" x14ac:dyDescent="0.25">
      <c r="B47" s="17"/>
      <c r="C47" s="17" t="s">
        <v>10</v>
      </c>
      <c r="D47" s="4">
        <v>0.97</v>
      </c>
      <c r="E47" s="4">
        <v>0.97</v>
      </c>
      <c r="F47" s="4">
        <v>0.98</v>
      </c>
      <c r="G47" s="35">
        <v>0.99</v>
      </c>
      <c r="K47" s="26"/>
      <c r="L47" s="26" t="s">
        <v>10</v>
      </c>
      <c r="M47" s="43">
        <f t="shared" si="0"/>
        <v>9.6096691103625814E-3</v>
      </c>
      <c r="N47" s="44">
        <f>(F47*$K$2)/((F47*$K$2)+((1-G47)*(1-$K$2)))</f>
        <v>2.8568652220386723E-2</v>
      </c>
      <c r="O47" s="44"/>
    </row>
    <row r="48" spans="2:15" x14ac:dyDescent="0.25">
      <c r="B48" s="17"/>
      <c r="C48" s="17"/>
      <c r="D48" s="4" t="s">
        <v>29</v>
      </c>
      <c r="E48" s="4" t="s">
        <v>22</v>
      </c>
      <c r="F48" s="4" t="s">
        <v>37</v>
      </c>
      <c r="G48" s="4" t="s">
        <v>31</v>
      </c>
      <c r="K48" s="26"/>
      <c r="L48" s="26"/>
      <c r="M48" s="43"/>
      <c r="N48" s="44"/>
      <c r="O48" s="44"/>
    </row>
    <row r="49" spans="2:15" x14ac:dyDescent="0.25">
      <c r="B49" s="17"/>
      <c r="C49" s="17" t="s">
        <v>13</v>
      </c>
      <c r="D49" s="2">
        <v>0.96</v>
      </c>
      <c r="E49" s="4">
        <v>0.96</v>
      </c>
      <c r="F49" s="4">
        <v>0.94</v>
      </c>
      <c r="G49" s="4">
        <v>0.99</v>
      </c>
      <c r="K49" s="26"/>
      <c r="L49" s="26" t="s">
        <v>13</v>
      </c>
      <c r="M49" s="43">
        <f t="shared" si="0"/>
        <v>7.1506604429436814E-3</v>
      </c>
      <c r="N49" s="44">
        <f t="shared" si="1"/>
        <v>2.7434575347796451E-2</v>
      </c>
      <c r="O49" s="44"/>
    </row>
    <row r="50" spans="2:15" x14ac:dyDescent="0.25">
      <c r="B50" s="17"/>
      <c r="C50" s="17"/>
      <c r="D50" s="2" t="s">
        <v>63</v>
      </c>
      <c r="E50" s="4" t="s">
        <v>64</v>
      </c>
      <c r="F50" s="4" t="s">
        <v>39</v>
      </c>
      <c r="G50" s="4" t="s">
        <v>65</v>
      </c>
      <c r="K50" s="26"/>
      <c r="L50" s="26"/>
      <c r="M50" s="43"/>
      <c r="N50" s="44"/>
      <c r="O50" s="44"/>
    </row>
    <row r="51" spans="2:15" x14ac:dyDescent="0.25">
      <c r="B51" s="17"/>
      <c r="C51" s="17" t="s">
        <v>17</v>
      </c>
      <c r="D51" s="4">
        <v>0.97</v>
      </c>
      <c r="E51" s="4">
        <v>0.97</v>
      </c>
      <c r="F51" s="4">
        <v>0.97</v>
      </c>
      <c r="G51" s="4">
        <v>0.99</v>
      </c>
      <c r="K51" s="26"/>
      <c r="L51" s="26" t="s">
        <v>17</v>
      </c>
      <c r="M51" s="43">
        <f t="shared" si="0"/>
        <v>9.6096691103625814E-3</v>
      </c>
      <c r="N51" s="44">
        <f t="shared" si="1"/>
        <v>2.8285381026438541E-2</v>
      </c>
      <c r="O51" s="44"/>
    </row>
    <row r="52" spans="2:15" ht="15.75" thickBot="1" x14ac:dyDescent="0.3">
      <c r="B52" s="24"/>
      <c r="C52" s="24"/>
      <c r="D52" s="5" t="s">
        <v>29</v>
      </c>
      <c r="E52" s="5" t="s">
        <v>66</v>
      </c>
      <c r="F52" s="5" t="s">
        <v>29</v>
      </c>
      <c r="G52" s="5" t="s">
        <v>67</v>
      </c>
      <c r="K52" s="40"/>
      <c r="L52" s="40"/>
      <c r="M52" s="45"/>
      <c r="N52" s="46"/>
      <c r="O52" s="46"/>
    </row>
    <row r="53" spans="2:15" x14ac:dyDescent="0.25">
      <c r="B53" s="36" t="s">
        <v>68</v>
      </c>
      <c r="C53" s="36" t="s">
        <v>80</v>
      </c>
      <c r="D53" s="4">
        <v>0.71</v>
      </c>
      <c r="E53" s="4">
        <v>0.95</v>
      </c>
      <c r="F53" s="4">
        <v>0.96</v>
      </c>
      <c r="G53" s="4">
        <v>0.99</v>
      </c>
      <c r="K53" s="26" t="s">
        <v>68</v>
      </c>
      <c r="L53" s="32" t="s">
        <v>80</v>
      </c>
      <c r="M53" s="49">
        <f t="shared" si="0"/>
        <v>4.243196940117132E-3</v>
      </c>
      <c r="N53" s="49">
        <f t="shared" si="1"/>
        <v>2.8001944579484656E-2</v>
      </c>
      <c r="O53" s="49"/>
    </row>
    <row r="54" spans="2:15" ht="15.75" thickBot="1" x14ac:dyDescent="0.3">
      <c r="B54" s="9"/>
      <c r="C54" s="9"/>
      <c r="D54" s="4" t="s">
        <v>35</v>
      </c>
      <c r="E54" s="4" t="s">
        <v>69</v>
      </c>
      <c r="F54" s="4" t="s">
        <v>60</v>
      </c>
      <c r="G54" s="4" t="s">
        <v>70</v>
      </c>
      <c r="K54" s="17"/>
      <c r="L54" s="31"/>
      <c r="M54" s="50"/>
      <c r="N54" s="50"/>
      <c r="O54" s="50"/>
    </row>
    <row r="55" spans="2:15" x14ac:dyDescent="0.25">
      <c r="B55" s="28" t="e" vm="1">
        <v>#VALUE!</v>
      </c>
      <c r="C55" s="17" t="s">
        <v>81</v>
      </c>
      <c r="D55" s="7">
        <v>0.56000000000000005</v>
      </c>
      <c r="E55" s="7">
        <v>0.88</v>
      </c>
      <c r="F55" s="4">
        <v>0.54</v>
      </c>
      <c r="G55" s="4">
        <v>0.97</v>
      </c>
      <c r="K55" s="28" t="e" vm="1">
        <v>#VALUE!</v>
      </c>
      <c r="L55" s="17" t="s">
        <v>81</v>
      </c>
      <c r="M55" s="50">
        <f t="shared" si="0"/>
        <v>1.3984616921386473E-3</v>
      </c>
      <c r="N55" s="50">
        <f t="shared" ref="N54:N59" si="2">(F55*$K$2)/((F55*$K$2)+((1-G55)*(1-$K$2)))</f>
        <v>5.3725997413192669E-3</v>
      </c>
      <c r="O55" s="50"/>
    </row>
    <row r="56" spans="2:15" ht="15.75" thickBot="1" x14ac:dyDescent="0.3">
      <c r="B56" s="27"/>
      <c r="C56" s="17"/>
      <c r="D56" s="4" t="s">
        <v>75</v>
      </c>
      <c r="E56" s="4" t="s">
        <v>84</v>
      </c>
      <c r="F56" s="4" t="s">
        <v>71</v>
      </c>
      <c r="G56" s="4" t="s">
        <v>72</v>
      </c>
      <c r="K56" s="27"/>
      <c r="L56" s="17"/>
      <c r="M56" s="50"/>
      <c r="N56" s="50"/>
      <c r="O56" s="50"/>
    </row>
    <row r="57" spans="2:15" x14ac:dyDescent="0.25">
      <c r="B57" s="30" t="e" vm="2">
        <v>#VALUE!</v>
      </c>
      <c r="C57" s="25" t="s">
        <v>82</v>
      </c>
      <c r="D57" s="7">
        <v>0.54</v>
      </c>
      <c r="E57" s="7">
        <v>0.86</v>
      </c>
      <c r="F57" s="4">
        <v>0.56999999999999995</v>
      </c>
      <c r="G57" s="4">
        <v>0.96</v>
      </c>
      <c r="K57" s="30" t="e" vm="2">
        <v>#VALUE!</v>
      </c>
      <c r="L57" s="25" t="s">
        <v>82</v>
      </c>
      <c r="M57" s="50">
        <f t="shared" si="0"/>
        <v>1.1561518698258635E-3</v>
      </c>
      <c r="N57" s="50">
        <f t="shared" si="2"/>
        <v>4.2580741552329451E-3</v>
      </c>
      <c r="O57" s="50"/>
    </row>
    <row r="58" spans="2:15" ht="15.75" thickBot="1" x14ac:dyDescent="0.3">
      <c r="B58" s="29"/>
      <c r="C58" s="17"/>
      <c r="D58" s="4" t="s">
        <v>71</v>
      </c>
      <c r="E58" s="4" t="s">
        <v>85</v>
      </c>
      <c r="F58" s="4" t="s">
        <v>73</v>
      </c>
      <c r="G58" s="4" t="s">
        <v>74</v>
      </c>
      <c r="K58" s="29"/>
      <c r="L58" s="17"/>
      <c r="M58" s="50"/>
      <c r="N58" s="50"/>
      <c r="O58" s="50"/>
    </row>
    <row r="59" spans="2:15" x14ac:dyDescent="0.25">
      <c r="B59" s="32" t="s">
        <v>77</v>
      </c>
      <c r="C59" s="25" t="s">
        <v>83</v>
      </c>
      <c r="D59" s="7">
        <v>0.56999999999999995</v>
      </c>
      <c r="E59" s="7">
        <v>0.86</v>
      </c>
      <c r="F59" s="4">
        <v>0.56000000000000005</v>
      </c>
      <c r="G59" s="4">
        <v>0.96</v>
      </c>
      <c r="K59" s="32" t="s">
        <v>77</v>
      </c>
      <c r="L59" s="25" t="s">
        <v>83</v>
      </c>
      <c r="M59" s="50">
        <f t="shared" si="0"/>
        <v>1.2203041483204757E-3</v>
      </c>
      <c r="N59" s="50">
        <f t="shared" si="2"/>
        <v>4.1836836338280661E-3</v>
      </c>
      <c r="O59" s="50"/>
    </row>
    <row r="60" spans="2:15" x14ac:dyDescent="0.25">
      <c r="B60" s="31"/>
      <c r="C60" s="17"/>
      <c r="D60" s="4" t="s">
        <v>73</v>
      </c>
      <c r="E60" s="4" t="s">
        <v>86</v>
      </c>
      <c r="F60" s="4" t="s">
        <v>75</v>
      </c>
      <c r="G60" s="4" t="s">
        <v>76</v>
      </c>
      <c r="K60" s="31"/>
      <c r="L60" s="17"/>
      <c r="M60" s="50"/>
      <c r="N60" s="50"/>
      <c r="O60" s="50"/>
    </row>
    <row r="61" spans="2:15" x14ac:dyDescent="0.25">
      <c r="N61" s="33"/>
      <c r="O61" s="33"/>
    </row>
    <row r="62" spans="2:15" x14ac:dyDescent="0.25">
      <c r="N62" s="33"/>
      <c r="O62" s="33"/>
    </row>
    <row r="63" spans="2:15" x14ac:dyDescent="0.25">
      <c r="N63" s="33"/>
      <c r="O63" s="33"/>
    </row>
    <row r="64" spans="2:15" x14ac:dyDescent="0.25">
      <c r="N64" s="33"/>
      <c r="O64" s="33"/>
    </row>
    <row r="65" spans="14:15" x14ac:dyDescent="0.25">
      <c r="N65" s="33"/>
      <c r="O65" s="33"/>
    </row>
    <row r="66" spans="14:15" x14ac:dyDescent="0.25">
      <c r="N66" s="33"/>
      <c r="O66" s="33"/>
    </row>
    <row r="1048568" spans="14:15" x14ac:dyDescent="0.25">
      <c r="N1048568" s="34"/>
      <c r="O1048568" s="34"/>
    </row>
  </sheetData>
  <mergeCells count="141">
    <mergeCell ref="M57:M58"/>
    <mergeCell ref="N57:O58"/>
    <mergeCell ref="M59:M60"/>
    <mergeCell ref="N59:O60"/>
    <mergeCell ref="L53:L54"/>
    <mergeCell ref="K3:L4"/>
    <mergeCell ref="M53:M54"/>
    <mergeCell ref="N53:O54"/>
    <mergeCell ref="M55:M56"/>
    <mergeCell ref="N55:O56"/>
    <mergeCell ref="N66:O66"/>
    <mergeCell ref="C55:C56"/>
    <mergeCell ref="C57:C58"/>
    <mergeCell ref="C59:C60"/>
    <mergeCell ref="L55:L56"/>
    <mergeCell ref="L59:L60"/>
    <mergeCell ref="L57:L58"/>
    <mergeCell ref="N61:O61"/>
    <mergeCell ref="N62:O62"/>
    <mergeCell ref="N63:O63"/>
    <mergeCell ref="N64:O64"/>
    <mergeCell ref="N65:O65"/>
    <mergeCell ref="N50:O50"/>
    <mergeCell ref="N51:O51"/>
    <mergeCell ref="N52:O52"/>
    <mergeCell ref="N44:O44"/>
    <mergeCell ref="N45:O45"/>
    <mergeCell ref="N46:O46"/>
    <mergeCell ref="N47:O47"/>
    <mergeCell ref="N48:O48"/>
    <mergeCell ref="N49:O49"/>
    <mergeCell ref="N38:O38"/>
    <mergeCell ref="N39:O39"/>
    <mergeCell ref="N40:O40"/>
    <mergeCell ref="N41:O41"/>
    <mergeCell ref="N42:O42"/>
    <mergeCell ref="N43:O43"/>
    <mergeCell ref="N32:O32"/>
    <mergeCell ref="N33:O33"/>
    <mergeCell ref="N34:O34"/>
    <mergeCell ref="N35:O35"/>
    <mergeCell ref="N36:O36"/>
    <mergeCell ref="N37:O37"/>
    <mergeCell ref="N26:O26"/>
    <mergeCell ref="N27:O27"/>
    <mergeCell ref="N28:O28"/>
    <mergeCell ref="N29:O29"/>
    <mergeCell ref="N30:O30"/>
    <mergeCell ref="N31:O31"/>
    <mergeCell ref="N20:O20"/>
    <mergeCell ref="N21:O21"/>
    <mergeCell ref="N22:O22"/>
    <mergeCell ref="N23:O23"/>
    <mergeCell ref="N24:O24"/>
    <mergeCell ref="N25:O25"/>
    <mergeCell ref="N14:O14"/>
    <mergeCell ref="N15:O15"/>
    <mergeCell ref="N16:O16"/>
    <mergeCell ref="N17:O17"/>
    <mergeCell ref="N18:O18"/>
    <mergeCell ref="N19:O19"/>
    <mergeCell ref="N8:O8"/>
    <mergeCell ref="N9:O9"/>
    <mergeCell ref="N10:O10"/>
    <mergeCell ref="N11:O11"/>
    <mergeCell ref="N12:O12"/>
    <mergeCell ref="N13:O13"/>
    <mergeCell ref="K53:K54"/>
    <mergeCell ref="K55:K56"/>
    <mergeCell ref="K57:K58"/>
    <mergeCell ref="K59:K60"/>
    <mergeCell ref="N3:O3"/>
    <mergeCell ref="N4:O4"/>
    <mergeCell ref="N5:O5"/>
    <mergeCell ref="N6:O6"/>
    <mergeCell ref="N7:O7"/>
    <mergeCell ref="K37:K44"/>
    <mergeCell ref="K45:K52"/>
    <mergeCell ref="L45:L46"/>
    <mergeCell ref="L47:L48"/>
    <mergeCell ref="L49:L50"/>
    <mergeCell ref="L51:L52"/>
    <mergeCell ref="K21:K28"/>
    <mergeCell ref="L21:L22"/>
    <mergeCell ref="L23:L24"/>
    <mergeCell ref="L25:L26"/>
    <mergeCell ref="L27:L28"/>
    <mergeCell ref="K29:K36"/>
    <mergeCell ref="L29:L30"/>
    <mergeCell ref="L31:L32"/>
    <mergeCell ref="L33:L34"/>
    <mergeCell ref="L35:L36"/>
    <mergeCell ref="K5:K12"/>
    <mergeCell ref="L5:L6"/>
    <mergeCell ref="L7:L8"/>
    <mergeCell ref="L9:L10"/>
    <mergeCell ref="L11:L12"/>
    <mergeCell ref="K13:K20"/>
    <mergeCell ref="L13:L14"/>
    <mergeCell ref="L15:L16"/>
    <mergeCell ref="L17:L18"/>
    <mergeCell ref="L19:L20"/>
    <mergeCell ref="B57:B58"/>
    <mergeCell ref="B59:B60"/>
    <mergeCell ref="C49:C50"/>
    <mergeCell ref="C51:C52"/>
    <mergeCell ref="B55:B56"/>
    <mergeCell ref="B37:B44"/>
    <mergeCell ref="C37:C38"/>
    <mergeCell ref="C39:C40"/>
    <mergeCell ref="C41:C42"/>
    <mergeCell ref="C43:C44"/>
    <mergeCell ref="B45:B52"/>
    <mergeCell ref="C45:C46"/>
    <mergeCell ref="C47:C48"/>
    <mergeCell ref="B21:B28"/>
    <mergeCell ref="C21:C22"/>
    <mergeCell ref="C23:C24"/>
    <mergeCell ref="C25:C26"/>
    <mergeCell ref="C27:C28"/>
    <mergeCell ref="B29:B36"/>
    <mergeCell ref="C29:C30"/>
    <mergeCell ref="C31:C32"/>
    <mergeCell ref="C33:C34"/>
    <mergeCell ref="C35:C36"/>
    <mergeCell ref="B5:B12"/>
    <mergeCell ref="C5:C6"/>
    <mergeCell ref="C7:C8"/>
    <mergeCell ref="C9:C10"/>
    <mergeCell ref="C11:C12"/>
    <mergeCell ref="B13:B20"/>
    <mergeCell ref="C13:C14"/>
    <mergeCell ref="C15:C16"/>
    <mergeCell ref="C17:C18"/>
    <mergeCell ref="C19:C20"/>
    <mergeCell ref="B2:C4"/>
    <mergeCell ref="D2:E2"/>
    <mergeCell ref="F2:G2"/>
    <mergeCell ref="D3:D4"/>
    <mergeCell ref="E3:E4"/>
    <mergeCell ref="F3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DB58-722D-43D9-AD6D-BE47A8157915}">
  <dimension ref="A1:D30"/>
  <sheetViews>
    <sheetView topLeftCell="A74" workbookViewId="0">
      <selection activeCell="G89" sqref="G89"/>
    </sheetView>
  </sheetViews>
  <sheetFormatPr defaultRowHeight="15" x14ac:dyDescent="0.25"/>
  <cols>
    <col min="1" max="1" width="13.7109375" customWidth="1"/>
    <col min="2" max="2" width="30" customWidth="1"/>
    <col min="3" max="3" width="16.85546875" customWidth="1"/>
    <col min="4" max="4" width="20" customWidth="1"/>
  </cols>
  <sheetData>
    <row r="1" spans="1:4" x14ac:dyDescent="0.25">
      <c r="C1" s="8"/>
      <c r="D1" s="8" t="s">
        <v>0</v>
      </c>
    </row>
    <row r="2" spans="1:4" x14ac:dyDescent="0.25">
      <c r="C2" s="8" t="s">
        <v>79</v>
      </c>
      <c r="D2" s="8" t="s">
        <v>79</v>
      </c>
    </row>
    <row r="3" spans="1:4" x14ac:dyDescent="0.25">
      <c r="A3" t="s">
        <v>5</v>
      </c>
      <c r="B3" t="s">
        <v>6</v>
      </c>
      <c r="C3" s="54">
        <v>1.244690309196877E-2</v>
      </c>
      <c r="D3" s="54">
        <v>1</v>
      </c>
    </row>
    <row r="4" spans="1:4" x14ac:dyDescent="0.25">
      <c r="B4" t="s">
        <v>10</v>
      </c>
      <c r="C4" s="54">
        <v>2.6013250194855782E-2</v>
      </c>
      <c r="D4" s="54">
        <v>2.6013250194855782E-2</v>
      </c>
    </row>
    <row r="5" spans="1:4" x14ac:dyDescent="0.25">
      <c r="B5" t="s">
        <v>13</v>
      </c>
      <c r="C5" s="54">
        <v>1.9132653061224469E-2</v>
      </c>
      <c r="D5" s="54">
        <v>1</v>
      </c>
    </row>
    <row r="6" spans="1:4" x14ac:dyDescent="0.25">
      <c r="B6" t="s">
        <v>17</v>
      </c>
      <c r="C6" s="54">
        <v>2.0861900097943174E-2</v>
      </c>
      <c r="D6" s="54">
        <v>2.0861900097943174E-2</v>
      </c>
    </row>
    <row r="7" spans="1:4" x14ac:dyDescent="0.25">
      <c r="A7" t="s">
        <v>20</v>
      </c>
      <c r="B7" t="s">
        <v>6</v>
      </c>
      <c r="C7" s="54">
        <v>9.3152313943117536E-3</v>
      </c>
      <c r="D7" s="54">
        <v>2.7434575347796451E-2</v>
      </c>
    </row>
    <row r="8" spans="1:4" x14ac:dyDescent="0.25">
      <c r="B8" t="s">
        <v>10</v>
      </c>
      <c r="C8" s="54">
        <v>1.434557554843479E-2</v>
      </c>
      <c r="D8" s="54">
        <v>2.8285381026438541E-2</v>
      </c>
    </row>
    <row r="9" spans="1:4" x14ac:dyDescent="0.25">
      <c r="B9" t="s">
        <v>13</v>
      </c>
      <c r="C9" s="54">
        <v>1.3908068652594184E-2</v>
      </c>
      <c r="D9" s="54">
        <v>2.7434575347796451E-2</v>
      </c>
    </row>
    <row r="10" spans="1:4" x14ac:dyDescent="0.25">
      <c r="B10" t="s">
        <v>17</v>
      </c>
      <c r="C10" s="54">
        <v>1.434557554843479E-2</v>
      </c>
      <c r="D10" s="54">
        <v>2.8285381026438541E-2</v>
      </c>
    </row>
    <row r="11" spans="1:4" x14ac:dyDescent="0.25">
      <c r="A11" t="s">
        <v>32</v>
      </c>
      <c r="B11" t="s">
        <v>6</v>
      </c>
      <c r="C11" s="54">
        <v>9.4133967499009027E-3</v>
      </c>
      <c r="D11" s="54">
        <v>2.0861900097943174E-2</v>
      </c>
    </row>
    <row r="12" spans="1:4" x14ac:dyDescent="0.25">
      <c r="B12" t="s">
        <v>10</v>
      </c>
      <c r="C12" s="54">
        <v>1.4491324921135633E-2</v>
      </c>
      <c r="D12" s="54">
        <v>2.0861900097943174E-2</v>
      </c>
    </row>
    <row r="13" spans="1:4" x14ac:dyDescent="0.25">
      <c r="B13" t="s">
        <v>13</v>
      </c>
      <c r="C13" s="54">
        <v>1.3908068652594184E-2</v>
      </c>
      <c r="D13" s="54">
        <v>2.0861900097943174E-2</v>
      </c>
    </row>
    <row r="14" spans="1:4" x14ac:dyDescent="0.25">
      <c r="B14" t="s">
        <v>17</v>
      </c>
      <c r="C14" s="54">
        <v>2.8285381026438541E-2</v>
      </c>
      <c r="D14" s="54">
        <v>2.0861900097943174E-2</v>
      </c>
    </row>
    <row r="15" spans="1:4" x14ac:dyDescent="0.25">
      <c r="A15" t="s">
        <v>41</v>
      </c>
      <c r="B15" t="s">
        <v>6</v>
      </c>
      <c r="C15" s="54">
        <v>9.3152313943117536E-3</v>
      </c>
      <c r="D15" s="54">
        <v>2.7150642273258054E-2</v>
      </c>
    </row>
    <row r="16" spans="1:4" x14ac:dyDescent="0.25">
      <c r="B16" t="s">
        <v>10</v>
      </c>
      <c r="C16" s="54">
        <v>1.434557554843479E-2</v>
      </c>
      <c r="D16" s="54">
        <v>1.4199783058869918E-2</v>
      </c>
    </row>
    <row r="17" spans="1:4" x14ac:dyDescent="0.25">
      <c r="B17" t="s">
        <v>13</v>
      </c>
      <c r="C17" s="54">
        <v>1.3908068652594184E-2</v>
      </c>
      <c r="D17" s="54">
        <v>2.7434575347796451E-2</v>
      </c>
    </row>
    <row r="18" spans="1:4" x14ac:dyDescent="0.25">
      <c r="B18" t="s">
        <v>17</v>
      </c>
      <c r="C18" s="54">
        <v>1.434557554843479E-2</v>
      </c>
      <c r="D18" s="54">
        <v>2.8285381026438541E-2</v>
      </c>
    </row>
    <row r="19" spans="1:4" x14ac:dyDescent="0.25">
      <c r="A19" t="s">
        <v>54</v>
      </c>
      <c r="B19" t="s">
        <v>6</v>
      </c>
      <c r="C19" s="54">
        <v>9.2170465807730334E-3</v>
      </c>
      <c r="D19" s="54">
        <v>2.7434575347796451E-2</v>
      </c>
    </row>
    <row r="20" spans="1:4" x14ac:dyDescent="0.25">
      <c r="B20" t="s">
        <v>10</v>
      </c>
      <c r="C20" s="54">
        <v>1.4199783058869918E-2</v>
      </c>
      <c r="D20" s="54">
        <v>2.8285381026438541E-2</v>
      </c>
    </row>
    <row r="21" spans="1:4" x14ac:dyDescent="0.25">
      <c r="B21" t="s">
        <v>13</v>
      </c>
      <c r="C21" s="54">
        <v>1.3908068652594184E-2</v>
      </c>
      <c r="D21" s="54">
        <v>2.7434575347796451E-2</v>
      </c>
    </row>
    <row r="22" spans="1:4" x14ac:dyDescent="0.25">
      <c r="B22" t="s">
        <v>17</v>
      </c>
      <c r="C22" s="54">
        <v>2.8285381026438541E-2</v>
      </c>
      <c r="D22" s="54">
        <v>2.8285381026438541E-2</v>
      </c>
    </row>
    <row r="23" spans="1:4" x14ac:dyDescent="0.25">
      <c r="A23" t="s">
        <v>59</v>
      </c>
      <c r="B23" t="s">
        <v>6</v>
      </c>
      <c r="C23" s="54">
        <v>7.1506604429436814E-3</v>
      </c>
      <c r="D23" s="54">
        <v>2.7718342734876455E-2</v>
      </c>
    </row>
    <row r="24" spans="1:4" x14ac:dyDescent="0.25">
      <c r="B24" t="s">
        <v>10</v>
      </c>
      <c r="C24" s="54">
        <v>9.6096691103625814E-3</v>
      </c>
      <c r="D24" s="54">
        <v>2.8568652220386723E-2</v>
      </c>
    </row>
    <row r="25" spans="1:4" x14ac:dyDescent="0.25">
      <c r="B25" t="s">
        <v>13</v>
      </c>
      <c r="C25" s="54">
        <v>7.1506604429436814E-3</v>
      </c>
      <c r="D25" s="54">
        <v>2.7434575347796451E-2</v>
      </c>
    </row>
    <row r="26" spans="1:4" x14ac:dyDescent="0.25">
      <c r="B26" t="s">
        <v>17</v>
      </c>
      <c r="C26" s="54">
        <v>9.6096691103625814E-3</v>
      </c>
      <c r="D26" s="54">
        <v>2.8285381026438541E-2</v>
      </c>
    </row>
    <row r="27" spans="1:4" x14ac:dyDescent="0.25">
      <c r="A27" t="s">
        <v>68</v>
      </c>
      <c r="B27" t="s">
        <v>80</v>
      </c>
      <c r="C27" s="54">
        <v>4.243196940117132E-3</v>
      </c>
      <c r="D27" s="54">
        <v>2.8001944579484656E-2</v>
      </c>
    </row>
    <row r="28" spans="1:4" x14ac:dyDescent="0.25">
      <c r="A28" t="e" vm="1">
        <v>#VALUE!</v>
      </c>
      <c r="B28" t="s">
        <v>81</v>
      </c>
      <c r="C28" s="54">
        <v>1.3984616921386473E-3</v>
      </c>
      <c r="D28" s="54">
        <v>5.3725997413192669E-3</v>
      </c>
    </row>
    <row r="29" spans="1:4" x14ac:dyDescent="0.25">
      <c r="A29" t="e" vm="2">
        <v>#VALUE!</v>
      </c>
      <c r="B29" t="s">
        <v>82</v>
      </c>
      <c r="C29" s="54">
        <v>1.1561518698258635E-3</v>
      </c>
      <c r="D29" s="54">
        <v>4.2580741552329451E-3</v>
      </c>
    </row>
    <row r="30" spans="1:4" x14ac:dyDescent="0.25">
      <c r="A30" t="s">
        <v>77</v>
      </c>
      <c r="B30" t="s">
        <v>83</v>
      </c>
      <c r="C30" s="54">
        <v>1.2203041483204757E-3</v>
      </c>
      <c r="D30" s="54">
        <v>4.1836836338280661E-3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fold metrics</vt:lpstr>
      <vt:lpstr>ppv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Ricciardiello</dc:creator>
  <cp:lastModifiedBy>Giorgio Ricciardiello</cp:lastModifiedBy>
  <dcterms:created xsi:type="dcterms:W3CDTF">2025-02-17T21:09:30Z</dcterms:created>
  <dcterms:modified xsi:type="dcterms:W3CDTF">2025-02-18T18:21:52Z</dcterms:modified>
</cp:coreProperties>
</file>