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user/Desktop/Aegean_Uni_Master/methodology/XHCOME/"/>
    </mc:Choice>
  </mc:AlternateContent>
  <xr:revisionPtr revIDLastSave="0" documentId="13_ncr:1_{27EB17C1-1927-8D4A-9FF9-374CC94C1E7A}" xr6:coauthVersionLast="47" xr6:coauthVersionMax="47" xr10:uidLastSave="{00000000-0000-0000-0000-000000000000}"/>
  <bookViews>
    <workbookView xWindow="420" yWindow="500" windowWidth="26900" windowHeight="14860" xr2:uid="{4FAC15CC-CC3D-CA47-9388-36F70960FF4B}"/>
  </bookViews>
  <sheets>
    <sheet name="Φύλλο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6" i="1" l="1"/>
  <c r="H12" i="1"/>
  <c r="B5" i="1"/>
  <c r="B7" i="1"/>
  <c r="B8" i="1"/>
  <c r="B9" i="1"/>
  <c r="B10" i="1"/>
  <c r="B11" i="1"/>
  <c r="B12" i="1"/>
  <c r="B13" i="1"/>
  <c r="B14" i="1"/>
  <c r="B15" i="1"/>
  <c r="B4" i="1"/>
  <c r="F15" i="1"/>
  <c r="E15" i="1"/>
  <c r="G15" i="1" s="1"/>
  <c r="L12" i="1"/>
  <c r="J12" i="1"/>
  <c r="L9" i="1"/>
  <c r="K9" i="1"/>
  <c r="M9" i="1" s="1"/>
  <c r="N9" i="1" s="1"/>
  <c r="H15" i="1" l="1"/>
  <c r="L6" i="1"/>
  <c r="K6" i="1"/>
  <c r="M6" i="1" s="1"/>
  <c r="N6" i="1" s="1"/>
  <c r="E14" i="1"/>
  <c r="E13" i="1"/>
  <c r="K7" i="1"/>
  <c r="K8" i="1"/>
  <c r="K10" i="1"/>
  <c r="K11" i="1"/>
  <c r="M11" i="1" s="1"/>
  <c r="K12" i="1"/>
  <c r="M12" i="1" s="1"/>
  <c r="N12" i="1" s="1"/>
  <c r="K13" i="1"/>
  <c r="K14" i="1"/>
  <c r="K15" i="1"/>
  <c r="M15" i="1" s="1"/>
  <c r="K5" i="1"/>
  <c r="K4" i="1"/>
  <c r="E5" i="1"/>
  <c r="E4" i="1"/>
  <c r="E7" i="1"/>
  <c r="E8" i="1"/>
  <c r="E11" i="1"/>
  <c r="E10" i="1"/>
  <c r="E6" i="1"/>
  <c r="G6" i="1" s="1"/>
  <c r="E12" i="1"/>
  <c r="G12" i="1" s="1"/>
  <c r="E9" i="1"/>
  <c r="G9" i="1" s="1"/>
  <c r="F9" i="1"/>
  <c r="F6" i="1"/>
  <c r="F12" i="1"/>
  <c r="H6" i="1" l="1"/>
  <c r="H9" i="1"/>
  <c r="M8" i="1"/>
  <c r="L8" i="1"/>
  <c r="G8" i="1"/>
  <c r="F8" i="1"/>
  <c r="M7" i="1"/>
  <c r="L7" i="1"/>
  <c r="G7" i="1"/>
  <c r="F7" i="1"/>
  <c r="M14" i="1"/>
  <c r="L14" i="1"/>
  <c r="G14" i="1"/>
  <c r="F14" i="1"/>
  <c r="M13" i="1"/>
  <c r="L13" i="1"/>
  <c r="G13" i="1"/>
  <c r="F13" i="1"/>
  <c r="G11" i="1"/>
  <c r="F11" i="1"/>
  <c r="M10" i="1"/>
  <c r="L10" i="1"/>
  <c r="G10" i="1"/>
  <c r="F10" i="1"/>
  <c r="M5" i="1"/>
  <c r="G5" i="1"/>
  <c r="F5" i="1"/>
  <c r="M4" i="1"/>
  <c r="G4" i="1"/>
  <c r="F4" i="1"/>
  <c r="N14" i="1" l="1"/>
  <c r="H8" i="1"/>
  <c r="H14" i="1"/>
  <c r="H11" i="1"/>
  <c r="H10" i="1"/>
  <c r="H5" i="1"/>
  <c r="H4" i="1"/>
  <c r="H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3" authorId="0" shapeId="0" xr:uid="{86E253A0-7A66-0B4F-A474-87C422A6FB93}">
      <text>
        <r>
          <rPr>
            <b/>
            <sz val="10"/>
            <color rgb="FF000000"/>
            <rFont val="Tahoma"/>
            <family val="2"/>
            <charset val="161"/>
          </rPr>
          <t>Microsoft Office User:</t>
        </r>
        <r>
          <rPr>
            <sz val="10"/>
            <color rgb="FF000000"/>
            <rFont val="Tahoma"/>
            <family val="2"/>
            <charset val="161"/>
          </rPr>
          <t xml:space="preserve">
</t>
        </r>
        <r>
          <rPr>
            <sz val="10"/>
            <color rgb="FF000000"/>
            <rFont val="Calibri"/>
            <family val="2"/>
          </rPr>
          <t>Entities in the ".ttl" file that correctly match entities in the "</t>
        </r>
        <r>
          <rPr>
            <sz val="10"/>
            <color rgb="FF000000"/>
            <rFont val="Calibri"/>
            <family val="2"/>
          </rPr>
          <t>Lite_</t>
        </r>
        <r>
          <rPr>
            <sz val="10"/>
            <color rgb="FF000000"/>
            <rFont val="Calibri"/>
            <family val="2"/>
          </rPr>
          <t>ontology_web4pdmove.ttl" file.</t>
        </r>
      </text>
    </comment>
    <comment ref="D3" authorId="0" shapeId="0" xr:uid="{D8990BDF-E78A-064B-9974-79BB31AC1FE9}">
      <text>
        <r>
          <rPr>
            <b/>
            <sz val="10"/>
            <color rgb="FF000000"/>
            <rFont val="Tahoma"/>
            <family val="2"/>
            <charset val="161"/>
          </rPr>
          <t>Microsoft Office User:</t>
        </r>
        <r>
          <rPr>
            <sz val="10"/>
            <color rgb="FF000000"/>
            <rFont val="Tahoma"/>
            <family val="2"/>
            <charset val="161"/>
          </rPr>
          <t xml:space="preserve">
</t>
        </r>
        <r>
          <rPr>
            <sz val="10"/>
            <color rgb="FF000000"/>
            <rFont val="Calibri"/>
            <family val="2"/>
          </rPr>
          <t>Entities in the ".ttl" file that do not have a corresponding entity in the "</t>
        </r>
        <r>
          <rPr>
            <sz val="10"/>
            <color rgb="FF000000"/>
            <rFont val="Calibri"/>
            <family val="2"/>
          </rPr>
          <t>Lite_</t>
        </r>
        <r>
          <rPr>
            <sz val="10"/>
            <color rgb="FF000000"/>
            <rFont val="Calibri"/>
            <family val="2"/>
          </rPr>
          <t>ontology_web4pdmove.ttl" file.</t>
        </r>
      </text>
    </comment>
    <comment ref="E3" authorId="0" shapeId="0" xr:uid="{90AC1789-63FD-E442-A7EA-F3098C8F8F81}">
      <text>
        <r>
          <rPr>
            <b/>
            <sz val="10"/>
            <color rgb="FF000000"/>
            <rFont val="Tahoma"/>
            <family val="2"/>
            <charset val="161"/>
          </rPr>
          <t>Microsoft Office User:</t>
        </r>
        <r>
          <rPr>
            <sz val="10"/>
            <color rgb="FF000000"/>
            <rFont val="Tahoma"/>
            <family val="2"/>
            <charset val="161"/>
          </rPr>
          <t xml:space="preserve">
</t>
        </r>
        <r>
          <rPr>
            <sz val="10"/>
            <color rgb="FF000000"/>
            <rFont val="Calibri"/>
            <family val="2"/>
          </rPr>
          <t>Entities in the "</t>
        </r>
        <r>
          <rPr>
            <sz val="10"/>
            <color rgb="FF000000"/>
            <rFont val="Calibri"/>
            <family val="2"/>
          </rPr>
          <t>Lite_</t>
        </r>
        <r>
          <rPr>
            <sz val="10"/>
            <color rgb="FF000000"/>
            <rFont val="Calibri"/>
            <family val="2"/>
          </rPr>
          <t>ontology_web4pdmove.ttl" file that should have a corresponding entity in the ".ttl" file but do not.</t>
        </r>
      </text>
    </comment>
    <comment ref="F3" authorId="0" shapeId="0" xr:uid="{AADBBD02-6DF2-D74D-9D98-30AFB9909057}">
      <text>
        <r>
          <rPr>
            <b/>
            <sz val="10"/>
            <color rgb="FF000000"/>
            <rFont val="Tahoma"/>
            <family val="2"/>
            <charset val="161"/>
          </rPr>
          <t>Microsoft Office User:</t>
        </r>
        <r>
          <rPr>
            <sz val="10"/>
            <color rgb="FF000000"/>
            <rFont val="Tahoma"/>
            <family val="2"/>
            <charset val="161"/>
          </rPr>
          <t xml:space="preserve">
</t>
        </r>
        <r>
          <rPr>
            <sz val="10"/>
            <color rgb="FF000000"/>
            <rFont val="Calibri"/>
            <family val="2"/>
          </rPr>
          <t>This measures the accuracy of the ontology in representing the domain. In a more technical sense, precision is the ratio of relevant instances correctly identified by the ontology to the total instances identified by the ontology. For ontology engineering, this would mean how many of the relationships and entities defined in the ontology are correct and relevant to the domain it represents. High precision means that the ontology has fewer irrelevant or incorrect relationships or entities.</t>
        </r>
      </text>
    </comment>
    <comment ref="G3" authorId="0" shapeId="0" xr:uid="{FC5F881A-702F-AD4A-9A8F-5B5DEA04AB20}">
      <text>
        <r>
          <rPr>
            <b/>
            <sz val="10"/>
            <color rgb="FF000000"/>
            <rFont val="Tahoma"/>
            <family val="2"/>
            <charset val="161"/>
          </rPr>
          <t>Microsoft Office User:</t>
        </r>
        <r>
          <rPr>
            <sz val="10"/>
            <color rgb="FF000000"/>
            <rFont val="Tahoma"/>
            <family val="2"/>
            <charset val="161"/>
          </rPr>
          <t xml:space="preserve">
</t>
        </r>
        <r>
          <rPr>
            <sz val="10"/>
            <color rgb="FF000000"/>
            <rFont val="Calibri"/>
            <family val="2"/>
            <scheme val="minor"/>
          </rPr>
          <t>Recall, on the other hand, measures the completeness of the ontology. It is the ratio of relevant instances correctly identified by the ontology to the total relevant instances in the domain. In ontology engineering, this translates to how many of the actual relevant relationships and entities in the domain are captured in the ontology. High recall means that the ontology is missing fewer relevant relationships or entities.</t>
        </r>
      </text>
    </comment>
  </commentList>
</comments>
</file>

<file path=xl/sharedStrings.xml><?xml version="1.0" encoding="utf-8"?>
<sst xmlns="http://schemas.openxmlformats.org/spreadsheetml/2006/main" count="67" uniqueCount="32">
  <si>
    <t>true positive</t>
  </si>
  <si>
    <t>false negatives</t>
  </si>
  <si>
    <t>precision</t>
  </si>
  <si>
    <t>recall</t>
  </si>
  <si>
    <t>GPT3.5 CHAIN OF THOUGHT</t>
  </si>
  <si>
    <t>GPT3.5 XHCOME</t>
  </si>
  <si>
    <t>GPT3.5 ONE SHOT</t>
  </si>
  <si>
    <t>GPT4 CHAIN OF THOUGHT</t>
  </si>
  <si>
    <t>GPT4 ONE SHOT</t>
  </si>
  <si>
    <t>GPT4 XHCOME</t>
  </si>
  <si>
    <t>BARD CHAIN OF THOUGHT</t>
  </si>
  <si>
    <t>BARD ONE SHOT</t>
  </si>
  <si>
    <t>BARD XHCOME</t>
  </si>
  <si>
    <t>LLAMA2 CHAIN OF THOUGHT</t>
  </si>
  <si>
    <t>LLAMA2 ONE SHOT</t>
  </si>
  <si>
    <t>LLAMA2 XHCOME</t>
  </si>
  <si>
    <t>Classes</t>
  </si>
  <si>
    <t>Object Properties</t>
  </si>
  <si>
    <t>false positives</t>
  </si>
  <si>
    <t>true_positives</t>
  </si>
  <si>
    <t>False_positives</t>
  </si>
  <si>
    <t>False_Negatives</t>
  </si>
  <si>
    <t>Method</t>
  </si>
  <si>
    <t>Consistent (Pellet)</t>
  </si>
  <si>
    <t>Syntacitval errors</t>
  </si>
  <si>
    <t>Oops Results</t>
  </si>
  <si>
    <t>yes</t>
  </si>
  <si>
    <t>no</t>
  </si>
  <si>
    <t>P36 minor</t>
  </si>
  <si>
    <t>-</t>
  </si>
  <si>
    <t>No. of classes</t>
  </si>
  <si>
    <t>f1_score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</si>
</sst>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charset val="161"/>
      <scheme val="minor"/>
    </font>
    <font>
      <sz val="12"/>
      <color theme="1"/>
      <name val="Calibri"/>
      <family val="2"/>
      <charset val="161"/>
      <scheme val="minor"/>
    </font>
    <font>
      <sz val="12"/>
      <color rgb="FF000000"/>
      <name val="Calibri"/>
      <family val="2"/>
      <charset val="161"/>
      <scheme val="minor"/>
    </font>
    <font>
      <b/>
      <sz val="14"/>
      <color theme="1"/>
      <name val="Calibri"/>
      <family val="2"/>
      <scheme val="minor"/>
    </font>
    <font>
      <b/>
      <sz val="16"/>
      <color theme="1"/>
      <name val="Calibri"/>
      <family val="2"/>
      <scheme val="minor"/>
    </font>
    <font>
      <b/>
      <sz val="10"/>
      <color rgb="FF000000"/>
      <name val="Tahoma"/>
      <family val="2"/>
      <charset val="161"/>
    </font>
    <font>
      <sz val="10"/>
      <color rgb="FF000000"/>
      <name val="Tahoma"/>
      <family val="2"/>
      <charset val="161"/>
    </font>
    <font>
      <sz val="10"/>
      <color rgb="FF000000"/>
      <name val="Calibri"/>
      <family val="2"/>
    </font>
    <font>
      <sz val="10"/>
      <color rgb="FF000000"/>
      <name val="Calibri"/>
      <family val="2"/>
      <scheme val="minor"/>
    </font>
  </fonts>
  <fills count="2">
    <fill>
      <patternFill patternType="none"/>
    </fill>
    <fill>
      <patternFill patternType="gray125"/>
    </fill>
  </fills>
  <borders count="2">
    <border>
      <left/>
      <right/>
      <top/>
      <bottom/>
      <diagonal/>
    </border>
    <border>
      <left/>
      <right style="double">
        <color indexed="64"/>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9" fontId="0" fillId="0" borderId="1" xfId="1" applyFont="1" applyFill="1" applyBorder="1" applyAlignment="1">
      <alignment horizontal="center"/>
    </xf>
    <xf numFmtId="0" fontId="0" fillId="0" borderId="0" xfId="0" applyAlignment="1">
      <alignment horizontal="center"/>
    </xf>
    <xf numFmtId="9" fontId="0" fillId="0" borderId="0" xfId="1" applyFont="1" applyFill="1" applyAlignment="1">
      <alignment horizontal="center"/>
    </xf>
    <xf numFmtId="9" fontId="0" fillId="0" borderId="0" xfId="1" applyFont="1" applyFill="1" applyBorder="1" applyAlignment="1">
      <alignment horizontal="center"/>
    </xf>
    <xf numFmtId="0" fontId="2" fillId="0" borderId="0" xfId="0" applyFont="1"/>
    <xf numFmtId="0" fontId="2"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cellXfs>
  <cellStyles count="2">
    <cellStyle name="Κανονικό" xfId="0" builtinId="0"/>
    <cellStyle name="Ποσοστό" xfId="1" builtinId="5"/>
  </cellStyles>
  <dxfs count="0"/>
  <tableStyles count="0" defaultTableStyle="TableStyleMedium2" defaultPivotStyle="PivotStyleLight16"/>
  <colors>
    <mruColors>
      <color rgb="FFBDD7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5F050-460E-074B-A48E-492906E10F57}">
  <dimension ref="A2:Q20"/>
  <sheetViews>
    <sheetView tabSelected="1" topLeftCell="B1" zoomScale="133" workbookViewId="0">
      <selection activeCell="G15" sqref="G15"/>
    </sheetView>
  </sheetViews>
  <sheetFormatPr baseColWidth="10" defaultRowHeight="16" x14ac:dyDescent="0.2"/>
  <cols>
    <col min="1" max="1" width="24.6640625" bestFit="1" customWidth="1"/>
    <col min="2" max="2" width="12.5" bestFit="1" customWidth="1"/>
    <col min="3" max="3" width="11.33203125" bestFit="1" customWidth="1"/>
    <col min="4" max="4" width="15" bestFit="1" customWidth="1"/>
    <col min="15" max="15" width="16.33203125" bestFit="1" customWidth="1"/>
    <col min="16" max="16" width="15.33203125" bestFit="1" customWidth="1"/>
  </cols>
  <sheetData>
    <row r="2" spans="1:17" ht="21" x14ac:dyDescent="0.25">
      <c r="C2" s="7" t="s">
        <v>16</v>
      </c>
      <c r="D2" s="7"/>
      <c r="E2" s="7"/>
      <c r="F2" s="7"/>
      <c r="G2" s="7"/>
      <c r="H2" s="7"/>
      <c r="I2" s="8" t="s">
        <v>17</v>
      </c>
      <c r="J2" s="8"/>
      <c r="K2" s="8"/>
      <c r="L2" s="8"/>
      <c r="M2" s="8"/>
      <c r="N2" s="8"/>
    </row>
    <row r="3" spans="1:17" x14ac:dyDescent="0.2">
      <c r="A3" t="s">
        <v>22</v>
      </c>
      <c r="B3" t="s">
        <v>30</v>
      </c>
      <c r="C3" t="s">
        <v>19</v>
      </c>
      <c r="D3" t="s">
        <v>20</v>
      </c>
      <c r="E3" t="s">
        <v>21</v>
      </c>
      <c r="F3" t="s">
        <v>2</v>
      </c>
      <c r="G3" t="s">
        <v>3</v>
      </c>
      <c r="H3" t="s">
        <v>31</v>
      </c>
      <c r="I3" t="s">
        <v>0</v>
      </c>
      <c r="J3" t="s">
        <v>18</v>
      </c>
      <c r="K3" t="s">
        <v>1</v>
      </c>
      <c r="L3" t="s">
        <v>2</v>
      </c>
      <c r="M3" t="s">
        <v>3</v>
      </c>
      <c r="N3" t="s">
        <v>31</v>
      </c>
      <c r="O3" t="s">
        <v>23</v>
      </c>
      <c r="P3" t="s">
        <v>24</v>
      </c>
      <c r="Q3" t="s">
        <v>25</v>
      </c>
    </row>
    <row r="4" spans="1:17" x14ac:dyDescent="0.2">
      <c r="A4" t="s">
        <v>4</v>
      </c>
      <c r="B4">
        <f>C4+D4</f>
        <v>3</v>
      </c>
      <c r="C4" s="2">
        <v>2</v>
      </c>
      <c r="D4" s="2">
        <v>1</v>
      </c>
      <c r="E4" s="2">
        <f t="shared" ref="E4:E12" si="0">27-C4</f>
        <v>25</v>
      </c>
      <c r="F4" s="3">
        <f t="shared" ref="F4:F14" si="1">C4/(C4+D4)</f>
        <v>0.66666666666666663</v>
      </c>
      <c r="G4" s="3">
        <f t="shared" ref="G4:G14" si="2">C4/(C4+E4)</f>
        <v>7.407407407407407E-2</v>
      </c>
      <c r="H4" s="1">
        <f>2*((F4*G4)/(F4+G4))</f>
        <v>0.13333333333333333</v>
      </c>
      <c r="I4" s="2">
        <v>0</v>
      </c>
      <c r="J4" s="2">
        <v>0</v>
      </c>
      <c r="K4" s="2">
        <f>12-I4</f>
        <v>12</v>
      </c>
      <c r="L4" s="3">
        <v>0</v>
      </c>
      <c r="M4" s="3">
        <f t="shared" ref="M4:M14" si="3">I4/(I4+K4)</f>
        <v>0</v>
      </c>
      <c r="N4" s="1">
        <v>0</v>
      </c>
      <c r="O4" s="4" t="s">
        <v>26</v>
      </c>
      <c r="P4" s="4" t="s">
        <v>27</v>
      </c>
      <c r="Q4" s="4" t="s">
        <v>28</v>
      </c>
    </row>
    <row r="5" spans="1:17" x14ac:dyDescent="0.2">
      <c r="A5" t="s">
        <v>6</v>
      </c>
      <c r="B5">
        <f t="shared" ref="B5:B15" si="4">C5+D5</f>
        <v>5</v>
      </c>
      <c r="C5" s="2">
        <v>3</v>
      </c>
      <c r="D5" s="2">
        <v>2</v>
      </c>
      <c r="E5" s="2">
        <f t="shared" si="0"/>
        <v>24</v>
      </c>
      <c r="F5" s="3">
        <f t="shared" si="1"/>
        <v>0.6</v>
      </c>
      <c r="G5" s="3">
        <f t="shared" si="2"/>
        <v>0.1111111111111111</v>
      </c>
      <c r="H5" s="1">
        <f t="shared" ref="H5" si="5">2*((F5*G5)/(F5+G5))</f>
        <v>0.18750000000000003</v>
      </c>
      <c r="I5" s="2">
        <v>0</v>
      </c>
      <c r="J5" s="2">
        <v>0</v>
      </c>
      <c r="K5" s="2">
        <f>12-I5</f>
        <v>12</v>
      </c>
      <c r="L5" s="3">
        <v>0</v>
      </c>
      <c r="M5" s="3">
        <f t="shared" si="3"/>
        <v>0</v>
      </c>
      <c r="N5" s="1">
        <v>0</v>
      </c>
      <c r="O5" s="4" t="s">
        <v>26</v>
      </c>
      <c r="P5" s="4" t="s">
        <v>27</v>
      </c>
      <c r="Q5" s="4" t="s">
        <v>28</v>
      </c>
    </row>
    <row r="6" spans="1:17" x14ac:dyDescent="0.2">
      <c r="A6" t="s">
        <v>5</v>
      </c>
      <c r="B6">
        <f>C6+D6</f>
        <v>25</v>
      </c>
      <c r="C6" s="2">
        <v>5</v>
      </c>
      <c r="D6" s="2">
        <v>20</v>
      </c>
      <c r="E6" s="2">
        <f t="shared" si="0"/>
        <v>22</v>
      </c>
      <c r="F6" s="3">
        <f t="shared" si="1"/>
        <v>0.2</v>
      </c>
      <c r="G6" s="3">
        <f t="shared" si="2"/>
        <v>0.18518518518518517</v>
      </c>
      <c r="H6" s="1">
        <f t="shared" ref="H6" si="6">2*((F6*G6)/(F6+G6))</f>
        <v>0.19230769230769229</v>
      </c>
      <c r="I6" s="2">
        <v>1</v>
      </c>
      <c r="J6" s="2">
        <v>13</v>
      </c>
      <c r="K6" s="2">
        <f>12-I6</f>
        <v>11</v>
      </c>
      <c r="L6" s="3">
        <f t="shared" ref="L6:L14" si="7">I6/(I6+J6)</f>
        <v>7.1428571428571425E-2</v>
      </c>
      <c r="M6" s="3">
        <f t="shared" si="3"/>
        <v>8.3333333333333329E-2</v>
      </c>
      <c r="N6" s="1">
        <f t="shared" ref="N6" si="8">2*((L6*M6)/(L6+M6))</f>
        <v>7.6923076923076913E-2</v>
      </c>
      <c r="O6" s="4" t="s">
        <v>26</v>
      </c>
      <c r="P6" s="4" t="s">
        <v>27</v>
      </c>
      <c r="Q6" s="4" t="s">
        <v>28</v>
      </c>
    </row>
    <row r="7" spans="1:17" x14ac:dyDescent="0.2">
      <c r="A7" t="s">
        <v>7</v>
      </c>
      <c r="B7">
        <f t="shared" si="4"/>
        <v>9</v>
      </c>
      <c r="C7" s="2">
        <v>3</v>
      </c>
      <c r="D7" s="2">
        <v>6</v>
      </c>
      <c r="E7" s="2">
        <f t="shared" si="0"/>
        <v>24</v>
      </c>
      <c r="F7" s="3">
        <f t="shared" si="1"/>
        <v>0.33333333333333331</v>
      </c>
      <c r="G7" s="3">
        <f t="shared" si="2"/>
        <v>0.1111111111111111</v>
      </c>
      <c r="H7" s="1">
        <f t="shared" ref="H7:H8" si="9">2*((F7*G7)/(F7+G7))</f>
        <v>0.16666666666666666</v>
      </c>
      <c r="I7" s="2">
        <v>0</v>
      </c>
      <c r="J7" s="2">
        <v>3</v>
      </c>
      <c r="K7" s="2">
        <f t="shared" ref="K7:K15" si="10">12-I7</f>
        <v>12</v>
      </c>
      <c r="L7" s="3">
        <f t="shared" si="7"/>
        <v>0</v>
      </c>
      <c r="M7" s="3">
        <f t="shared" si="3"/>
        <v>0</v>
      </c>
      <c r="N7" s="1">
        <v>0</v>
      </c>
      <c r="O7" s="4" t="s">
        <v>26</v>
      </c>
      <c r="P7" s="4" t="s">
        <v>27</v>
      </c>
      <c r="Q7" s="4" t="s">
        <v>28</v>
      </c>
    </row>
    <row r="8" spans="1:17" x14ac:dyDescent="0.2">
      <c r="A8" t="s">
        <v>8</v>
      </c>
      <c r="B8">
        <f t="shared" si="4"/>
        <v>9</v>
      </c>
      <c r="C8" s="2">
        <v>2</v>
      </c>
      <c r="D8" s="2">
        <v>7</v>
      </c>
      <c r="E8" s="2">
        <f t="shared" si="0"/>
        <v>25</v>
      </c>
      <c r="F8" s="3">
        <f t="shared" si="1"/>
        <v>0.22222222222222221</v>
      </c>
      <c r="G8" s="3">
        <f t="shared" si="2"/>
        <v>7.407407407407407E-2</v>
      </c>
      <c r="H8" s="1">
        <f t="shared" si="9"/>
        <v>0.1111111111111111</v>
      </c>
      <c r="I8" s="2">
        <v>0</v>
      </c>
      <c r="J8" s="2">
        <v>3</v>
      </c>
      <c r="K8" s="2">
        <f t="shared" si="10"/>
        <v>12</v>
      </c>
      <c r="L8" s="3">
        <f t="shared" si="7"/>
        <v>0</v>
      </c>
      <c r="M8" s="3">
        <f t="shared" si="3"/>
        <v>0</v>
      </c>
      <c r="N8" s="1">
        <v>0</v>
      </c>
      <c r="O8" s="4" t="s">
        <v>26</v>
      </c>
      <c r="P8" s="4" t="s">
        <v>27</v>
      </c>
      <c r="Q8" s="4" t="s">
        <v>28</v>
      </c>
    </row>
    <row r="9" spans="1:17" x14ac:dyDescent="0.2">
      <c r="A9" t="s">
        <v>9</v>
      </c>
      <c r="B9">
        <f t="shared" si="4"/>
        <v>33</v>
      </c>
      <c r="C9" s="2">
        <v>6</v>
      </c>
      <c r="D9" s="2">
        <v>27</v>
      </c>
      <c r="E9" s="2">
        <f t="shared" si="0"/>
        <v>21</v>
      </c>
      <c r="F9" s="3">
        <f t="shared" si="1"/>
        <v>0.18181818181818182</v>
      </c>
      <c r="G9" s="3">
        <f t="shared" si="2"/>
        <v>0.22222222222222221</v>
      </c>
      <c r="H9" s="1">
        <f t="shared" ref="H9" si="11">2*((F9*G9)/(F9+G9))</f>
        <v>0.19999999999999998</v>
      </c>
      <c r="I9" s="2">
        <v>1</v>
      </c>
      <c r="J9" s="2">
        <v>20</v>
      </c>
      <c r="K9" s="2">
        <f>12-I9</f>
        <v>11</v>
      </c>
      <c r="L9" s="3">
        <f t="shared" si="7"/>
        <v>4.7619047619047616E-2</v>
      </c>
      <c r="M9" s="3">
        <f t="shared" si="3"/>
        <v>8.3333333333333329E-2</v>
      </c>
      <c r="N9" s="1">
        <f t="shared" ref="N9" si="12">2*((L9*M9)/(L9+M9))</f>
        <v>6.0606060606060615E-2</v>
      </c>
      <c r="O9" s="4" t="s">
        <v>26</v>
      </c>
      <c r="P9" s="4" t="s">
        <v>27</v>
      </c>
      <c r="Q9" s="4" t="s">
        <v>28</v>
      </c>
    </row>
    <row r="10" spans="1:17" x14ac:dyDescent="0.2">
      <c r="A10" s="5" t="s">
        <v>10</v>
      </c>
      <c r="B10">
        <f t="shared" si="4"/>
        <v>9</v>
      </c>
      <c r="C10" s="2">
        <v>2</v>
      </c>
      <c r="D10" s="2">
        <v>7</v>
      </c>
      <c r="E10" s="2">
        <f t="shared" si="0"/>
        <v>25</v>
      </c>
      <c r="F10" s="3">
        <f t="shared" si="1"/>
        <v>0.22222222222222221</v>
      </c>
      <c r="G10" s="3">
        <f t="shared" si="2"/>
        <v>7.407407407407407E-2</v>
      </c>
      <c r="H10" s="1">
        <f t="shared" ref="H10:H11" si="13">2*((F10*G10)/(F10+G10))</f>
        <v>0.1111111111111111</v>
      </c>
      <c r="I10" s="2">
        <v>0</v>
      </c>
      <c r="J10" s="2">
        <v>5</v>
      </c>
      <c r="K10" s="2">
        <f t="shared" si="10"/>
        <v>12</v>
      </c>
      <c r="L10" s="3">
        <f t="shared" si="7"/>
        <v>0</v>
      </c>
      <c r="M10" s="3">
        <f t="shared" si="3"/>
        <v>0</v>
      </c>
      <c r="N10" s="1">
        <v>0</v>
      </c>
      <c r="O10" s="4" t="s">
        <v>26</v>
      </c>
      <c r="P10" s="4" t="s">
        <v>27</v>
      </c>
      <c r="Q10" s="4" t="s">
        <v>28</v>
      </c>
    </row>
    <row r="11" spans="1:17" x14ac:dyDescent="0.2">
      <c r="A11" s="5" t="s">
        <v>11</v>
      </c>
      <c r="B11">
        <f t="shared" si="4"/>
        <v>14</v>
      </c>
      <c r="C11" s="2">
        <v>1</v>
      </c>
      <c r="D11" s="2">
        <v>13</v>
      </c>
      <c r="E11" s="2">
        <f t="shared" si="0"/>
        <v>26</v>
      </c>
      <c r="F11" s="3">
        <f t="shared" si="1"/>
        <v>7.1428571428571425E-2</v>
      </c>
      <c r="G11" s="3">
        <f t="shared" si="2"/>
        <v>3.7037037037037035E-2</v>
      </c>
      <c r="H11" s="1">
        <f t="shared" si="13"/>
        <v>4.878048780487805E-2</v>
      </c>
      <c r="I11" s="6">
        <v>0</v>
      </c>
      <c r="J11" s="6">
        <v>0</v>
      </c>
      <c r="K11" s="2">
        <f t="shared" si="10"/>
        <v>12</v>
      </c>
      <c r="L11" s="3">
        <v>0</v>
      </c>
      <c r="M11" s="3">
        <f t="shared" si="3"/>
        <v>0</v>
      </c>
      <c r="N11" s="1">
        <v>0</v>
      </c>
      <c r="O11" s="4" t="s">
        <v>26</v>
      </c>
      <c r="P11" s="4" t="s">
        <v>27</v>
      </c>
      <c r="Q11" s="4" t="s">
        <v>28</v>
      </c>
    </row>
    <row r="12" spans="1:17" x14ac:dyDescent="0.2">
      <c r="A12" s="5" t="s">
        <v>12</v>
      </c>
      <c r="B12">
        <f t="shared" si="4"/>
        <v>50</v>
      </c>
      <c r="C12" s="2">
        <v>14</v>
      </c>
      <c r="D12" s="2">
        <v>36</v>
      </c>
      <c r="E12" s="2">
        <f t="shared" si="0"/>
        <v>13</v>
      </c>
      <c r="F12" s="3">
        <f t="shared" si="1"/>
        <v>0.28000000000000003</v>
      </c>
      <c r="G12" s="3">
        <f t="shared" si="2"/>
        <v>0.51851851851851849</v>
      </c>
      <c r="H12" s="1">
        <f t="shared" ref="H12" si="14">2*((F12*G12)/(F12+G12))</f>
        <v>0.36363636363636365</v>
      </c>
      <c r="I12" s="2">
        <v>4</v>
      </c>
      <c r="J12" s="2">
        <f>21-I12</f>
        <v>17</v>
      </c>
      <c r="K12" s="2">
        <f t="shared" si="10"/>
        <v>8</v>
      </c>
      <c r="L12" s="3">
        <f t="shared" si="7"/>
        <v>0.19047619047619047</v>
      </c>
      <c r="M12" s="3">
        <f t="shared" si="3"/>
        <v>0.33333333333333331</v>
      </c>
      <c r="N12" s="1">
        <f t="shared" ref="N12" si="15">2*((L12*M12)/(L12+M12))</f>
        <v>0.24242424242424246</v>
      </c>
      <c r="O12" s="4" t="s">
        <v>26</v>
      </c>
      <c r="P12" s="4" t="s">
        <v>27</v>
      </c>
      <c r="Q12" s="4" t="s">
        <v>28</v>
      </c>
    </row>
    <row r="13" spans="1:17" x14ac:dyDescent="0.2">
      <c r="A13" s="5" t="s">
        <v>13</v>
      </c>
      <c r="B13">
        <f t="shared" si="4"/>
        <v>3</v>
      </c>
      <c r="C13" s="2">
        <v>0</v>
      </c>
      <c r="D13" s="2">
        <v>3</v>
      </c>
      <c r="E13" s="2">
        <f>27-C13</f>
        <v>27</v>
      </c>
      <c r="F13" s="3">
        <f t="shared" si="1"/>
        <v>0</v>
      </c>
      <c r="G13" s="3">
        <f t="shared" si="2"/>
        <v>0</v>
      </c>
      <c r="H13" s="1">
        <v>0</v>
      </c>
      <c r="I13" s="2">
        <v>0</v>
      </c>
      <c r="J13" s="2">
        <v>3</v>
      </c>
      <c r="K13" s="2">
        <f t="shared" si="10"/>
        <v>12</v>
      </c>
      <c r="L13" s="3">
        <f t="shared" si="7"/>
        <v>0</v>
      </c>
      <c r="M13" s="3">
        <f t="shared" si="3"/>
        <v>0</v>
      </c>
      <c r="N13" s="1">
        <v>0</v>
      </c>
      <c r="O13" s="4" t="s">
        <v>27</v>
      </c>
      <c r="P13" s="4" t="s">
        <v>26</v>
      </c>
      <c r="Q13" s="4" t="s">
        <v>29</v>
      </c>
    </row>
    <row r="14" spans="1:17" x14ac:dyDescent="0.2">
      <c r="A14" s="5" t="s">
        <v>14</v>
      </c>
      <c r="B14">
        <f t="shared" si="4"/>
        <v>2</v>
      </c>
      <c r="C14" s="2">
        <v>1</v>
      </c>
      <c r="D14" s="2">
        <v>1</v>
      </c>
      <c r="E14" s="2">
        <f>27-C14</f>
        <v>26</v>
      </c>
      <c r="F14" s="3">
        <f t="shared" si="1"/>
        <v>0.5</v>
      </c>
      <c r="G14" s="3">
        <f t="shared" si="2"/>
        <v>3.7037037037037035E-2</v>
      </c>
      <c r="H14" s="1">
        <f t="shared" ref="H14" si="16">2*((F14*G14)/(F14+G14))</f>
        <v>6.8965517241379309E-2</v>
      </c>
      <c r="I14" s="2">
        <v>1</v>
      </c>
      <c r="J14" s="2">
        <v>7</v>
      </c>
      <c r="K14" s="2">
        <f t="shared" si="10"/>
        <v>11</v>
      </c>
      <c r="L14" s="3">
        <f t="shared" si="7"/>
        <v>0.125</v>
      </c>
      <c r="M14" s="3">
        <f t="shared" si="3"/>
        <v>8.3333333333333329E-2</v>
      </c>
      <c r="N14" s="1">
        <f t="shared" ref="N14" si="17">2*((L14*M14)/(L14+M14))</f>
        <v>0.1</v>
      </c>
      <c r="O14" s="4" t="s">
        <v>27</v>
      </c>
      <c r="P14" s="4" t="s">
        <v>26</v>
      </c>
      <c r="Q14" s="4" t="s">
        <v>29</v>
      </c>
    </row>
    <row r="15" spans="1:17" x14ac:dyDescent="0.2">
      <c r="A15" s="5" t="s">
        <v>15</v>
      </c>
      <c r="B15">
        <f t="shared" si="4"/>
        <v>34</v>
      </c>
      <c r="C15" s="2">
        <v>3</v>
      </c>
      <c r="D15" s="2">
        <v>31</v>
      </c>
      <c r="E15" s="2">
        <f>27-C15</f>
        <v>24</v>
      </c>
      <c r="F15" s="3">
        <f t="shared" ref="F15" si="18">C15/(C15+D15)</f>
        <v>8.8235294117647065E-2</v>
      </c>
      <c r="G15" s="3">
        <f t="shared" ref="G15" si="19">C15/(C15+E15)</f>
        <v>0.1111111111111111</v>
      </c>
      <c r="H15" s="1">
        <f t="shared" ref="H15" si="20">2*((F15*G15)/(F15+G15))</f>
        <v>9.8360655737704916E-2</v>
      </c>
      <c r="I15" s="2">
        <v>0</v>
      </c>
      <c r="J15" s="2">
        <v>0</v>
      </c>
      <c r="K15" s="2">
        <f t="shared" si="10"/>
        <v>12</v>
      </c>
      <c r="L15" s="3">
        <v>0</v>
      </c>
      <c r="M15" s="3">
        <f t="shared" ref="M15" si="21">I15/(I15+K15)</f>
        <v>0</v>
      </c>
      <c r="N15" s="1">
        <v>0</v>
      </c>
      <c r="O15" s="4" t="s">
        <v>27</v>
      </c>
      <c r="P15" s="4" t="s">
        <v>26</v>
      </c>
      <c r="Q15" s="4" t="s">
        <v>29</v>
      </c>
    </row>
    <row r="20" spans="8:8" x14ac:dyDescent="0.2">
      <c r="H20" s="1"/>
    </row>
  </sheetData>
  <mergeCells count="2">
    <mergeCell ref="C2:H2"/>
    <mergeCell ref="I2:N2"/>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Φύλλα εργασίας</vt:lpstr>
      </vt:variant>
      <vt:variant>
        <vt:i4>1</vt:i4>
      </vt:variant>
    </vt:vector>
  </HeadingPairs>
  <TitlesOfParts>
    <vt:vector size="1" baseType="lpstr">
      <vt:lpstr>Φύλλο1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BOUCHOURAS GEORGIOS</dc:creator>
  <cp:lastModifiedBy>BOUCHOURAS GEORGIOS</cp:lastModifiedBy>
  <dcterms:created xsi:type="dcterms:W3CDTF">2024-02-03T09:29:10Z</dcterms:created>
  <dcterms:modified xsi:type="dcterms:W3CDTF">2024-02-27T08:34:45Z</dcterms:modified>
</cp:coreProperties>
</file>