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<sst xmlns="http://schemas.openxmlformats.org/spreadsheetml/2006/main" count="31" uniqueCount="15">
  <si>
    <t xml:space="preserve">I</t>
  </si>
  <si>
    <t xml:space="preserve">B</t>
  </si>
  <si>
    <t xml:space="preserve">+-0.01</t>
  </si>
  <si>
    <t xml:space="preserve">+-0.02</t>
  </si>
  <si>
    <t xml:space="preserve">V</t>
  </si>
  <si>
    <t xml:space="preserve">r</t>
  </si>
  <si>
    <t xml:space="preserve">cm</t>
  </si>
  <si>
    <t xml:space="preserve">V=100</t>
  </si>
  <si>
    <t xml:space="preserve">V=285</t>
  </si>
  <si>
    <t xml:space="preserve">V=250</t>
  </si>
  <si>
    <t xml:space="preserve">V=225</t>
  </si>
  <si>
    <t xml:space="preserve">V=200</t>
  </si>
  <si>
    <t xml:space="preserve">V=175</t>
  </si>
  <si>
    <t xml:space="preserve">V=150</t>
  </si>
  <si>
    <t xml:space="preserve">V=125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</si>
</sst>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A19:D25 D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n">
        <v>0.01</v>
      </c>
      <c r="B3" s="1" t="n">
        <v>0.01</v>
      </c>
    </row>
    <row r="4" customFormat="false" ht="12.8" hidden="false" customHeight="false" outlineLevel="0" collapsed="false">
      <c r="A4" s="1" t="n">
        <v>0.09</v>
      </c>
      <c r="B4" s="1" t="n">
        <v>0.07</v>
      </c>
    </row>
    <row r="5" customFormat="false" ht="12.8" hidden="false" customHeight="false" outlineLevel="0" collapsed="false">
      <c r="A5" s="1" t="n">
        <v>0.2</v>
      </c>
      <c r="B5" s="1" t="n">
        <v>0.15</v>
      </c>
    </row>
    <row r="6" customFormat="false" ht="12.8" hidden="false" customHeight="false" outlineLevel="0" collapsed="false">
      <c r="A6" s="1" t="n">
        <v>0.29</v>
      </c>
      <c r="B6" s="1" t="n">
        <v>0.23</v>
      </c>
    </row>
    <row r="7" customFormat="false" ht="12.8" hidden="false" customHeight="false" outlineLevel="0" collapsed="false">
      <c r="A7" s="1" t="n">
        <v>0.4</v>
      </c>
      <c r="B7" s="1" t="n">
        <v>0.31</v>
      </c>
    </row>
    <row r="8" customFormat="false" ht="12.8" hidden="false" customHeight="false" outlineLevel="0" collapsed="false">
      <c r="A8" s="1" t="n">
        <v>0.49</v>
      </c>
      <c r="B8" s="1" t="n">
        <v>0.38</v>
      </c>
    </row>
    <row r="9" customFormat="false" ht="12.8" hidden="false" customHeight="false" outlineLevel="0" collapsed="false">
      <c r="A9" s="1" t="n">
        <v>0.59</v>
      </c>
      <c r="B9" s="1" t="n">
        <v>0.45</v>
      </c>
    </row>
    <row r="10" customFormat="false" ht="12.8" hidden="false" customHeight="false" outlineLevel="0" collapsed="false">
      <c r="A10" s="1" t="n">
        <v>0.7</v>
      </c>
      <c r="B10" s="1" t="n">
        <v>0.54</v>
      </c>
    </row>
    <row r="11" customFormat="false" ht="12.8" hidden="false" customHeight="false" outlineLevel="0" collapsed="false">
      <c r="A11" s="1" t="n">
        <v>0.79</v>
      </c>
      <c r="B11" s="1" t="n">
        <v>0.61</v>
      </c>
    </row>
    <row r="12" customFormat="false" ht="12.8" hidden="false" customHeight="false" outlineLevel="0" collapsed="false">
      <c r="A12" s="1" t="n">
        <v>0.9</v>
      </c>
      <c r="B12" s="1" t="n">
        <v>0.68</v>
      </c>
    </row>
    <row r="13" customFormat="false" ht="12.8" hidden="false" customHeight="false" outlineLevel="0" collapsed="false">
      <c r="A13" s="1" t="n">
        <v>0.99</v>
      </c>
      <c r="B13" s="1" t="n">
        <v>0.77</v>
      </c>
    </row>
    <row r="15" customFormat="false" ht="12.8" hidden="false" customHeight="false" outlineLevel="0" collapsed="false">
      <c r="D15" s="1" t="n">
        <v>0.01</v>
      </c>
      <c r="E15" s="1" t="n">
        <v>0.01</v>
      </c>
      <c r="F15" s="1" t="n">
        <v>0.01</v>
      </c>
      <c r="G15" s="1" t="n">
        <v>0.02</v>
      </c>
    </row>
    <row r="16" customFormat="false" ht="12.8" hidden="false" customHeight="false" outlineLevel="0" collapsed="false">
      <c r="D16" s="1" t="n">
        <v>0.09</v>
      </c>
      <c r="E16" s="1" t="n">
        <v>0.01</v>
      </c>
      <c r="F16" s="1" t="n">
        <v>0.07</v>
      </c>
      <c r="G16" s="1" t="n">
        <v>0.02</v>
      </c>
    </row>
    <row r="17" customFormat="false" ht="12.8" hidden="false" customHeight="false" outlineLevel="0" collapsed="false">
      <c r="D17" s="1" t="n">
        <v>0.2</v>
      </c>
      <c r="E17" s="1" t="n">
        <v>0.01</v>
      </c>
      <c r="F17" s="1" t="n">
        <v>0.15</v>
      </c>
      <c r="G17" s="1" t="n">
        <v>0.02</v>
      </c>
    </row>
    <row r="18" customFormat="false" ht="12.8" hidden="false" customHeight="false" outlineLevel="0" collapsed="false">
      <c r="D18" s="1" t="n">
        <v>0.29</v>
      </c>
      <c r="E18" s="1" t="n">
        <v>0.01</v>
      </c>
      <c r="F18" s="1" t="n">
        <v>0.23</v>
      </c>
      <c r="G18" s="1" t="n">
        <v>0.02</v>
      </c>
    </row>
    <row r="19" customFormat="false" ht="12.8" hidden="false" customHeight="false" outlineLevel="0" collapsed="false">
      <c r="D19" s="1" t="n">
        <v>0.4</v>
      </c>
      <c r="E19" s="1" t="n">
        <v>0.01</v>
      </c>
      <c r="F19" s="1" t="n">
        <v>0.31</v>
      </c>
      <c r="G19" s="1" t="n">
        <v>0.02</v>
      </c>
    </row>
    <row r="20" customFormat="false" ht="12.8" hidden="false" customHeight="false" outlineLevel="0" collapsed="false">
      <c r="D20" s="1" t="n">
        <v>0.49</v>
      </c>
      <c r="E20" s="1" t="n">
        <v>0.01</v>
      </c>
      <c r="F20" s="1" t="n">
        <v>0.38</v>
      </c>
      <c r="G20" s="1" t="n">
        <v>0.02</v>
      </c>
    </row>
    <row r="21" customFormat="false" ht="12.8" hidden="false" customHeight="false" outlineLevel="0" collapsed="false">
      <c r="D21" s="1" t="n">
        <v>0.59</v>
      </c>
      <c r="E21" s="1" t="n">
        <v>0.01</v>
      </c>
      <c r="F21" s="1" t="n">
        <v>0.45</v>
      </c>
      <c r="G21" s="1" t="n">
        <v>0.02</v>
      </c>
    </row>
    <row r="22" customFormat="false" ht="12.8" hidden="false" customHeight="false" outlineLevel="0" collapsed="false">
      <c r="D22" s="1" t="n">
        <v>0.7</v>
      </c>
      <c r="E22" s="1" t="n">
        <v>0.01</v>
      </c>
      <c r="F22" s="1" t="n">
        <v>0.54</v>
      </c>
      <c r="G22" s="1" t="n">
        <v>0.02</v>
      </c>
    </row>
    <row r="23" customFormat="false" ht="12.8" hidden="false" customHeight="false" outlineLevel="0" collapsed="false">
      <c r="D23" s="1" t="n">
        <v>0.79</v>
      </c>
      <c r="E23" s="1" t="n">
        <v>0.01</v>
      </c>
      <c r="F23" s="1" t="n">
        <v>0.61</v>
      </c>
      <c r="G23" s="1" t="n">
        <v>0.02</v>
      </c>
    </row>
    <row r="24" customFormat="false" ht="12.8" hidden="false" customHeight="false" outlineLevel="0" collapsed="false">
      <c r="D24" s="1" t="n">
        <v>0.9</v>
      </c>
      <c r="E24" s="1" t="n">
        <v>0.01</v>
      </c>
      <c r="F24" s="1" t="n">
        <v>0.68</v>
      </c>
      <c r="G24" s="1" t="n">
        <v>0.02</v>
      </c>
    </row>
    <row r="25" customFormat="false" ht="12.8" hidden="false" customHeight="false" outlineLevel="0" collapsed="false">
      <c r="D25" s="1" t="n">
        <v>0.99</v>
      </c>
      <c r="E25" s="1" t="n">
        <v>0.01</v>
      </c>
      <c r="F25" s="1" t="n">
        <v>0.77</v>
      </c>
      <c r="G25" s="1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K1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3" activeCellId="1" sqref="A19:D25 G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F1" s="1" t="s">
        <v>4</v>
      </c>
      <c r="G1" s="1" t="s">
        <v>5</v>
      </c>
      <c r="H1" s="1" t="s">
        <v>6</v>
      </c>
      <c r="J1" s="1" t="s">
        <v>7</v>
      </c>
    </row>
    <row r="2" customFormat="false" ht="12.8" hidden="false" customHeight="false" outlineLevel="0" collapsed="false">
      <c r="G2" s="1" t="n">
        <v>0.5</v>
      </c>
      <c r="J2" s="1" t="s">
        <v>0</v>
      </c>
      <c r="K2" s="1" t="s">
        <v>5</v>
      </c>
    </row>
    <row r="3" customFormat="false" ht="12.8" hidden="false" customHeight="false" outlineLevel="0" collapsed="false">
      <c r="F3" s="1" t="n">
        <v>100</v>
      </c>
      <c r="G3" s="1" t="n">
        <v>2</v>
      </c>
    </row>
    <row r="4" customFormat="false" ht="12.8" hidden="false" customHeight="false" outlineLevel="0" collapsed="false">
      <c r="F4" s="1" t="n">
        <v>125</v>
      </c>
      <c r="G4" s="1" t="n">
        <v>5.1</v>
      </c>
    </row>
    <row r="5" customFormat="false" ht="12.8" hidden="false" customHeight="false" outlineLevel="0" collapsed="false">
      <c r="F5" s="1" t="n">
        <v>150</v>
      </c>
    </row>
    <row r="6" customFormat="false" ht="12.8" hidden="false" customHeight="false" outlineLevel="0" collapsed="false">
      <c r="F6" s="1" t="n">
        <v>175</v>
      </c>
    </row>
    <row r="7" customFormat="false" ht="12.8" hidden="false" customHeight="false" outlineLevel="0" collapsed="false">
      <c r="F7" s="1" t="n">
        <v>200</v>
      </c>
    </row>
    <row r="8" customFormat="false" ht="12.8" hidden="false" customHeight="false" outlineLevel="0" collapsed="false">
      <c r="F8" s="1" t="n">
        <v>225</v>
      </c>
    </row>
    <row r="9" customFormat="false" ht="12.8" hidden="false" customHeight="false" outlineLevel="0" collapsed="false">
      <c r="F9" s="1" t="n">
        <v>250</v>
      </c>
    </row>
    <row r="10" customFormat="false" ht="12.8" hidden="false" customHeight="false" outlineLevel="0" collapsed="false">
      <c r="F10" s="1" t="n">
        <v>275</v>
      </c>
    </row>
    <row r="11" customFormat="false" ht="12.8" hidden="false" customHeight="false" outlineLevel="0" collapsed="false">
      <c r="F11" s="1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:D2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8</v>
      </c>
      <c r="D1" s="1" t="s">
        <v>9</v>
      </c>
      <c r="G1" s="1" t="s">
        <v>10</v>
      </c>
      <c r="J1" s="1" t="s">
        <v>11</v>
      </c>
      <c r="M1" s="1" t="s">
        <v>12</v>
      </c>
      <c r="P1" s="1" t="s">
        <v>13</v>
      </c>
      <c r="S1" s="1" t="s">
        <v>14</v>
      </c>
    </row>
    <row r="2" customFormat="false" ht="12.8" hidden="false" customHeight="false" outlineLevel="0" collapsed="false">
      <c r="A2" s="1" t="s">
        <v>0</v>
      </c>
      <c r="B2" s="1" t="s">
        <v>5</v>
      </c>
      <c r="D2" s="1" t="s">
        <v>0</v>
      </c>
      <c r="E2" s="1" t="s">
        <v>5</v>
      </c>
      <c r="G2" s="1" t="s">
        <v>0</v>
      </c>
      <c r="H2" s="1" t="s">
        <v>5</v>
      </c>
      <c r="J2" s="1" t="s">
        <v>0</v>
      </c>
      <c r="K2" s="1" t="s">
        <v>5</v>
      </c>
      <c r="M2" s="1" t="s">
        <v>0</v>
      </c>
      <c r="N2" s="1" t="s">
        <v>5</v>
      </c>
      <c r="P2" s="1" t="s">
        <v>0</v>
      </c>
      <c r="Q2" s="1" t="s">
        <v>5</v>
      </c>
      <c r="S2" s="1" t="s">
        <v>0</v>
      </c>
      <c r="T2" s="1" t="s">
        <v>5</v>
      </c>
    </row>
    <row r="3" customFormat="false" ht="12.8" hidden="false" customHeight="false" outlineLevel="0" collapsed="false">
      <c r="A3" s="1" t="n">
        <v>0.97</v>
      </c>
      <c r="B3" s="1" t="n">
        <f aca="false">15-5.2</f>
        <v>9.8</v>
      </c>
      <c r="D3" s="1" t="n">
        <v>0.84</v>
      </c>
      <c r="E3" s="1" t="n">
        <f aca="false">14.7-5.2</f>
        <v>9.5</v>
      </c>
      <c r="F3" s="0" t="n">
        <f aca="false">(E3*D3)^2</f>
        <v>63.6804</v>
      </c>
      <c r="G3" s="1" t="n">
        <v>0.75</v>
      </c>
      <c r="H3" s="1" t="n">
        <f aca="false">14.5-5.4</f>
        <v>9.1</v>
      </c>
      <c r="I3" s="0" t="n">
        <f aca="false">(H3*G3)^2</f>
        <v>46.580625</v>
      </c>
      <c r="J3" s="1" t="n">
        <v>0.8</v>
      </c>
      <c r="K3" s="1" t="n">
        <f aca="false">14.5-5.7</f>
        <v>8.8</v>
      </c>
      <c r="L3" s="0" t="n">
        <f aca="false">(K3*J3)^2</f>
        <v>49.5616</v>
      </c>
      <c r="M3" s="1" t="n">
        <v>0.62</v>
      </c>
      <c r="N3" s="1" t="n">
        <f aca="false">14.2-5.8</f>
        <v>8.4</v>
      </c>
      <c r="O3" s="0" t="n">
        <f aca="false">(N3*M3)^2</f>
        <v>27.123264</v>
      </c>
      <c r="P3" s="1" t="n">
        <v>0.61</v>
      </c>
      <c r="Q3" s="1" t="n">
        <f aca="false">11.6-5.4</f>
        <v>6.2</v>
      </c>
      <c r="R3" s="0" t="n">
        <f aca="false">(Q3*P3)^2</f>
        <v>14.303524</v>
      </c>
      <c r="S3" s="1" t="n">
        <v>1</v>
      </c>
      <c r="T3" s="1" t="n">
        <f aca="false">6.6-4.7</f>
        <v>1.9</v>
      </c>
      <c r="U3" s="0" t="n">
        <f aca="false">(T3*S3)^2</f>
        <v>3.61</v>
      </c>
    </row>
    <row r="4" customFormat="false" ht="12.8" hidden="false" customHeight="false" outlineLevel="0" collapsed="false">
      <c r="D4" s="1" t="n">
        <v>0.95</v>
      </c>
      <c r="E4" s="1" t="n">
        <f aca="false">14-5.7</f>
        <v>8.3</v>
      </c>
      <c r="F4" s="0" t="n">
        <f aca="false">(E4*D4)^2</f>
        <v>62.173225</v>
      </c>
      <c r="G4" s="1" t="n">
        <v>0.91</v>
      </c>
      <c r="H4" s="1" t="n">
        <f aca="false">14.3-6</f>
        <v>8.3</v>
      </c>
      <c r="I4" s="0" t="n">
        <f aca="false">(H4*G4)^2</f>
        <v>57.047809</v>
      </c>
      <c r="J4" s="1" t="n">
        <v>0.91</v>
      </c>
      <c r="K4" s="1" t="n">
        <f aca="false">14-6.2</f>
        <v>7.8</v>
      </c>
      <c r="L4" s="0" t="n">
        <f aca="false">(K4*J4)^2</f>
        <v>50.381604</v>
      </c>
      <c r="M4" s="1" t="n">
        <v>0.7</v>
      </c>
      <c r="N4" s="1" t="n">
        <f aca="false">13-5.8</f>
        <v>7.2</v>
      </c>
      <c r="O4" s="0" t="n">
        <f aca="false">(N4*M4)^2</f>
        <v>25.4016</v>
      </c>
      <c r="P4" s="1" t="n">
        <v>0.7</v>
      </c>
      <c r="Q4" s="1" t="n">
        <f aca="false">11.9-5.8</f>
        <v>6.1</v>
      </c>
      <c r="R4" s="0" t="n">
        <f aca="false">(Q4*P4)^2</f>
        <v>18.2329</v>
      </c>
      <c r="S4" s="1" t="n">
        <v>0.82</v>
      </c>
      <c r="T4" s="1" t="n">
        <f aca="false">7.3-4.9</f>
        <v>2.4</v>
      </c>
      <c r="U4" s="0" t="n">
        <f aca="false">(T4*S4)^2</f>
        <v>3.873024</v>
      </c>
    </row>
    <row r="5" customFormat="false" ht="12.8" hidden="false" customHeight="false" outlineLevel="0" collapsed="false">
      <c r="D5" s="1" t="n">
        <v>1</v>
      </c>
      <c r="E5" s="1" t="n">
        <f aca="false">13.8-5.5</f>
        <v>8.3</v>
      </c>
      <c r="F5" s="0" t="n">
        <f aca="false">(E5*D5)^2</f>
        <v>68.89</v>
      </c>
      <c r="G5" s="1" t="n">
        <v>1</v>
      </c>
      <c r="H5" s="1" t="n">
        <f aca="false">14.1-6.4</f>
        <v>7.7</v>
      </c>
      <c r="I5" s="0" t="n">
        <f aca="false">(H5*G5)^2</f>
        <v>59.29</v>
      </c>
      <c r="J5" s="1" t="n">
        <v>0.99</v>
      </c>
      <c r="K5" s="1" t="n">
        <f aca="false">13.1-5.9</f>
        <v>7.2</v>
      </c>
      <c r="L5" s="0" t="n">
        <f aca="false">(K5*J5)^2</f>
        <v>50.808384</v>
      </c>
      <c r="M5" s="1" t="n">
        <v>0.8</v>
      </c>
      <c r="N5" s="1" t="n">
        <f aca="false">12-5.9</f>
        <v>6.1</v>
      </c>
      <c r="O5" s="0" t="n">
        <f aca="false">(N5*M5)^2</f>
        <v>23.8144</v>
      </c>
      <c r="P5" s="1" t="n">
        <v>0.83</v>
      </c>
      <c r="Q5" s="1" t="n">
        <f aca="false">12.1-4.7</f>
        <v>7.4</v>
      </c>
      <c r="R5" s="0" t="n">
        <f aca="false">(Q5*P5)^2</f>
        <v>37.724164</v>
      </c>
      <c r="U5" s="0" t="n">
        <f aca="false">(T5*S5)^2</f>
        <v>0</v>
      </c>
    </row>
    <row r="6" customFormat="false" ht="12.8" hidden="false" customHeight="false" outlineLevel="0" collapsed="false">
      <c r="A6" s="0" t="n">
        <f aca="false">A3*B3</f>
        <v>9.506</v>
      </c>
      <c r="M6" s="1" t="n">
        <v>0.91</v>
      </c>
      <c r="N6" s="1" t="n">
        <f aca="false">12.1-5.9</f>
        <v>6.2</v>
      </c>
      <c r="O6" s="0" t="n">
        <f aca="false">(N6*M6)^2</f>
        <v>31.832164</v>
      </c>
      <c r="P6" s="1" t="n">
        <v>0.9</v>
      </c>
      <c r="Q6" s="1" t="n">
        <f aca="false">11.3-5.4</f>
        <v>5.9</v>
      </c>
      <c r="R6" s="0" t="n">
        <f aca="false">(Q6*P6)^2</f>
        <v>28.1961</v>
      </c>
    </row>
    <row r="7" customFormat="false" ht="12.8" hidden="false" customHeight="false" outlineLevel="0" collapsed="false">
      <c r="A7" s="0" t="n">
        <f aca="false">A6^2</f>
        <v>90.364036</v>
      </c>
      <c r="M7" s="1" t="n">
        <v>1</v>
      </c>
      <c r="N7" s="1" t="n">
        <f aca="false">12-5.5</f>
        <v>6.5</v>
      </c>
      <c r="O7" s="0" t="n">
        <f aca="false">(N7*M7)^2</f>
        <v>42.25</v>
      </c>
      <c r="P7" s="1" t="n">
        <v>1</v>
      </c>
      <c r="Q7" s="1" t="n">
        <f aca="false">10.8-5.5</f>
        <v>5.3</v>
      </c>
      <c r="R7" s="0" t="n">
        <f aca="false">(Q7*P7)^2</f>
        <v>28.09</v>
      </c>
    </row>
    <row r="8" customFormat="false" ht="12.8" hidden="false" customHeight="false" outlineLevel="0" collapsed="false">
      <c r="O8" s="0" t="n">
        <f aca="false">(N8*M8)^2</f>
        <v>0</v>
      </c>
      <c r="R8" s="0" t="n">
        <f aca="false">(Q8*P8)^2</f>
        <v>0</v>
      </c>
    </row>
    <row r="9" customFormat="false" ht="12.8" hidden="false" customHeight="false" outlineLevel="0" collapsed="false">
      <c r="A9" s="0" t="e">
        <f aca="false">STDEV(A7)</f>
        <v>#DIV/0!</v>
      </c>
    </row>
    <row r="12" customFormat="false" ht="12.8" hidden="false" customHeight="false" outlineLevel="0" collapsed="false">
      <c r="F12" s="0" t="n">
        <f aca="false">AVERAGE(F3:F7)</f>
        <v>64.9145416666667</v>
      </c>
      <c r="I12" s="0" t="n">
        <f aca="false">AVERAGE(I3:I7)</f>
        <v>54.3061446666667</v>
      </c>
      <c r="L12" s="0" t="n">
        <f aca="false">AVERAGE(L3:L7)</f>
        <v>50.2505293333333</v>
      </c>
      <c r="O12" s="0" t="n">
        <f aca="false">AVERAGE(O3:O7)</f>
        <v>30.0842856</v>
      </c>
      <c r="R12" s="0" t="n">
        <f aca="false">AVERAGE(R3:R7)</f>
        <v>25.3093376</v>
      </c>
      <c r="U12" s="0" t="n">
        <f aca="false">AVERAGE(U3:U7)</f>
        <v>2.49434133333333</v>
      </c>
    </row>
    <row r="13" customFormat="false" ht="12.8" hidden="false" customHeight="false" outlineLevel="0" collapsed="false">
      <c r="F13" s="0" t="n">
        <f aca="false">STDEV(F3:F7)</f>
        <v>3.52435750743428</v>
      </c>
      <c r="I13" s="0" t="n">
        <f aca="false">STDEV(I3:I7)</f>
        <v>6.78377444422797</v>
      </c>
      <c r="L13" s="0" t="n">
        <f aca="false">STDEV(L3:L7)</f>
        <v>0.633642653113982</v>
      </c>
      <c r="O13" s="0" t="n">
        <f aca="false">STDEV(O3:O7)</f>
        <v>7.43414999419495</v>
      </c>
      <c r="R13" s="0" t="n">
        <f aca="false">STDEV(R3:R7)</f>
        <v>9.23846980272712</v>
      </c>
      <c r="U13" s="0" t="n">
        <f aca="false">STDEV(U3:U7)</f>
        <v>2.16416252197596</v>
      </c>
    </row>
    <row r="14" customFormat="false" ht="12.8" hidden="false" customHeight="false" outlineLevel="0" collapsed="false">
      <c r="F14" s="0" t="n">
        <f aca="false">F13/3</f>
        <v>1.17478583581143</v>
      </c>
      <c r="I14" s="0" t="n">
        <f aca="false">I13/3</f>
        <v>2.26125814807599</v>
      </c>
      <c r="L14" s="0" t="n">
        <f aca="false">L13/3</f>
        <v>0.211214217704661</v>
      </c>
      <c r="O14" s="0" t="n">
        <f aca="false">O13/5</f>
        <v>1.48682999883899</v>
      </c>
      <c r="R14" s="0" t="n">
        <f aca="false">R13/5</f>
        <v>1.84769396054542</v>
      </c>
      <c r="U14" s="0" t="n">
        <f aca="false">U13/2</f>
        <v>1.08208126098798</v>
      </c>
    </row>
    <row r="19" customFormat="false" ht="12.8" hidden="false" customHeight="false" outlineLevel="0" collapsed="false">
      <c r="A19" s="0" t="n">
        <v>285</v>
      </c>
      <c r="B19" s="0" t="n">
        <v>10</v>
      </c>
      <c r="C19" s="0" t="n">
        <v>90.364036</v>
      </c>
      <c r="D19" s="0" t="n">
        <v>0</v>
      </c>
    </row>
    <row r="20" customFormat="false" ht="12.8" hidden="false" customHeight="false" outlineLevel="0" collapsed="false">
      <c r="A20" s="0" t="n">
        <v>250</v>
      </c>
      <c r="B20" s="0" t="n">
        <v>10</v>
      </c>
      <c r="C20" s="0" t="n">
        <v>64.9145416666667</v>
      </c>
      <c r="D20" s="0" t="n">
        <v>1.17478583581143</v>
      </c>
    </row>
    <row r="21" customFormat="false" ht="12.8" hidden="false" customHeight="false" outlineLevel="0" collapsed="false">
      <c r="A21" s="0" t="n">
        <v>225</v>
      </c>
      <c r="B21" s="0" t="n">
        <v>10</v>
      </c>
      <c r="C21" s="0" t="n">
        <v>54.3061446666667</v>
      </c>
      <c r="D21" s="0" t="n">
        <v>2.26125814807599</v>
      </c>
    </row>
    <row r="22" customFormat="false" ht="12.8" hidden="false" customHeight="false" outlineLevel="0" collapsed="false">
      <c r="A22" s="0" t="n">
        <v>200</v>
      </c>
      <c r="B22" s="0" t="n">
        <v>10</v>
      </c>
      <c r="C22" s="0" t="n">
        <v>50.2505293333333</v>
      </c>
      <c r="D22" s="0" t="n">
        <v>0.211214217704661</v>
      </c>
    </row>
    <row r="23" customFormat="false" ht="12.8" hidden="false" customHeight="false" outlineLevel="0" collapsed="false">
      <c r="A23" s="0" t="n">
        <v>175</v>
      </c>
      <c r="B23" s="0" t="n">
        <v>10</v>
      </c>
      <c r="C23" s="0" t="n">
        <v>30.0842856</v>
      </c>
      <c r="D23" s="0" t="n">
        <v>1.48682999883899</v>
      </c>
    </row>
    <row r="24" customFormat="false" ht="12.8" hidden="false" customHeight="false" outlineLevel="0" collapsed="false">
      <c r="A24" s="0" t="n">
        <v>150</v>
      </c>
      <c r="B24" s="0" t="n">
        <v>10</v>
      </c>
      <c r="C24" s="0" t="n">
        <v>25.3093376</v>
      </c>
      <c r="D24" s="0" t="n">
        <v>1.84769396054542</v>
      </c>
    </row>
    <row r="25" customFormat="false" ht="12.8" hidden="false" customHeight="false" outlineLevel="0" collapsed="false">
      <c r="A25" s="0" t="n">
        <v>125</v>
      </c>
      <c r="B25" s="0" t="n">
        <v>10</v>
      </c>
      <c r="C25" s="0" t="n">
        <v>2.49434133333333</v>
      </c>
      <c r="D25" s="0" t="n">
        <v>1.08208126098798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2021-11-18T14:12:50Z</dcterms:created>
  <dc:creator/>
  <dc:description/>
  <dc:language>en-US</dc:language>
  <cp:lastModifiedBy/>
  <dcterms:modified xsi:type="dcterms:W3CDTF">2021-11-19T13:17:09Z</dcterms:modified>
  <cp:revision>2</cp:revision>
  <dc:subject/>
  <dc:title/>
</cp:coreProperties>
</file>